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0" yWindow="-15" windowWidth="8460" windowHeight="8670"/>
  </bookViews>
  <sheets>
    <sheet name="Kopvērtējums" sheetId="1" r:id="rId1"/>
    <sheet name="Dāmas 40+ un 50+" sheetId="2" r:id="rId2"/>
    <sheet name="Dāmas 60+ , 70+un 80+" sheetId="10" r:id="rId3"/>
    <sheet name="Kungi  40+" sheetId="14" r:id="rId4"/>
    <sheet name="Kungi  50+" sheetId="5" r:id="rId5"/>
    <sheet name="Kungi 60+" sheetId="7" r:id="rId6"/>
    <sheet name="Kungi 70+" sheetId="11" r:id="rId7"/>
    <sheet name="Kungi 80+" sheetId="13" r:id="rId8"/>
  </sheets>
  <definedNames>
    <definedName name="_xlnm._FilterDatabase" localSheetId="0" hidden="1">Kopvērtējums!$A$6:$AF$44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/>
  <c r="G27"/>
  <c r="AQ2" i="5"/>
  <c r="AU2" s="1"/>
  <c r="AX2"/>
  <c r="BA37" i="11"/>
  <c r="AZ37"/>
  <c r="AY37"/>
  <c r="AX37"/>
  <c r="AW37"/>
  <c r="AV37"/>
  <c r="AU37"/>
  <c r="AT37"/>
  <c r="AS37"/>
  <c r="AQ37"/>
  <c r="AP37"/>
  <c r="AO37"/>
  <c r="AN37"/>
  <c r="AM37"/>
  <c r="AL37"/>
  <c r="AK37"/>
  <c r="AJ37"/>
  <c r="AI37"/>
  <c r="AG37"/>
  <c r="K37"/>
  <c r="G37" s="1"/>
  <c r="E37" s="1"/>
  <c r="D37" s="1"/>
  <c r="BA36"/>
  <c r="AZ36"/>
  <c r="AY36"/>
  <c r="AX36"/>
  <c r="AW36"/>
  <c r="AV36"/>
  <c r="AU36"/>
  <c r="AT36"/>
  <c r="AS36"/>
  <c r="AQ36"/>
  <c r="AP36"/>
  <c r="AO36"/>
  <c r="AN36"/>
  <c r="AM36"/>
  <c r="AL36"/>
  <c r="AK36"/>
  <c r="K36" s="1"/>
  <c r="G36" s="1"/>
  <c r="E36" s="1"/>
  <c r="D36" s="1"/>
  <c r="AJ36"/>
  <c r="AI36"/>
  <c r="AG36"/>
  <c r="BA35"/>
  <c r="AZ35"/>
  <c r="AY35"/>
  <c r="AX35"/>
  <c r="AW35"/>
  <c r="AV35"/>
  <c r="AU35"/>
  <c r="AT35"/>
  <c r="AS35"/>
  <c r="BB35" s="1"/>
  <c r="AQ35"/>
  <c r="AP35"/>
  <c r="AO35"/>
  <c r="AN35"/>
  <c r="AM35"/>
  <c r="AL35"/>
  <c r="AK35"/>
  <c r="AJ35"/>
  <c r="K35" s="1"/>
  <c r="G35" s="1"/>
  <c r="E35" s="1"/>
  <c r="D35" s="1"/>
  <c r="AI35"/>
  <c r="AG35"/>
  <c r="BA34"/>
  <c r="AZ34"/>
  <c r="AY34"/>
  <c r="AX34"/>
  <c r="AW34"/>
  <c r="AV34"/>
  <c r="AU34"/>
  <c r="AT34"/>
  <c r="AS34"/>
  <c r="AQ34"/>
  <c r="AP34"/>
  <c r="AO34"/>
  <c r="AN34"/>
  <c r="AM34"/>
  <c r="AL34"/>
  <c r="AK34"/>
  <c r="AJ34"/>
  <c r="AI34"/>
  <c r="AG34"/>
  <c r="BA33"/>
  <c r="AZ33"/>
  <c r="AY33"/>
  <c r="AX33"/>
  <c r="AW33"/>
  <c r="AV33"/>
  <c r="AU33"/>
  <c r="AT33"/>
  <c r="AS33"/>
  <c r="AQ33"/>
  <c r="AP33"/>
  <c r="AO33"/>
  <c r="AN33"/>
  <c r="AM33"/>
  <c r="AL33"/>
  <c r="AK33"/>
  <c r="AJ33"/>
  <c r="AI33"/>
  <c r="AG33"/>
  <c r="BA32"/>
  <c r="AZ32"/>
  <c r="AY32"/>
  <c r="AX32"/>
  <c r="AW32"/>
  <c r="AV32"/>
  <c r="AU32"/>
  <c r="AT32"/>
  <c r="AS32"/>
  <c r="AQ32"/>
  <c r="AP32"/>
  <c r="AO32"/>
  <c r="AN32"/>
  <c r="AM32"/>
  <c r="AL32"/>
  <c r="AK32"/>
  <c r="AJ32"/>
  <c r="AI32"/>
  <c r="AG32"/>
  <c r="BA31"/>
  <c r="AZ31"/>
  <c r="AY31"/>
  <c r="AX31"/>
  <c r="AW31"/>
  <c r="AV31"/>
  <c r="AU31"/>
  <c r="AT31"/>
  <c r="AS31"/>
  <c r="AQ31"/>
  <c r="AP31"/>
  <c r="AO31"/>
  <c r="AN31"/>
  <c r="AM31"/>
  <c r="AL31"/>
  <c r="AK31"/>
  <c r="AJ31"/>
  <c r="AI31"/>
  <c r="AG31"/>
  <c r="BA30"/>
  <c r="AZ30"/>
  <c r="AY30"/>
  <c r="AX30"/>
  <c r="AW30"/>
  <c r="AV30"/>
  <c r="AU30"/>
  <c r="AT30"/>
  <c r="AS30"/>
  <c r="AQ30"/>
  <c r="AP30"/>
  <c r="AO30"/>
  <c r="AN30"/>
  <c r="AM30"/>
  <c r="AL30"/>
  <c r="AK30"/>
  <c r="AJ30"/>
  <c r="AI30"/>
  <c r="AG30"/>
  <c r="BA29"/>
  <c r="AZ29"/>
  <c r="AY29"/>
  <c r="AX29"/>
  <c r="AW29"/>
  <c r="AV29"/>
  <c r="AU29"/>
  <c r="AT29"/>
  <c r="AS29"/>
  <c r="AQ29"/>
  <c r="AP29"/>
  <c r="AO29"/>
  <c r="AN29"/>
  <c r="AM29"/>
  <c r="AL29"/>
  <c r="AK29"/>
  <c r="AJ29"/>
  <c r="AI29"/>
  <c r="K29" s="1"/>
  <c r="G29" s="1"/>
  <c r="E29" s="1"/>
  <c r="D29" s="1"/>
  <c r="AG29"/>
  <c r="BA28"/>
  <c r="AZ28"/>
  <c r="AY28"/>
  <c r="AX28"/>
  <c r="AW28"/>
  <c r="AV28"/>
  <c r="AU28"/>
  <c r="AT28"/>
  <c r="AS28"/>
  <c r="AQ28"/>
  <c r="AP28"/>
  <c r="AO28"/>
  <c r="AN28"/>
  <c r="AM28"/>
  <c r="AL28"/>
  <c r="AK28"/>
  <c r="AJ28"/>
  <c r="AI28"/>
  <c r="AG28"/>
  <c r="BA27"/>
  <c r="AZ27"/>
  <c r="AY27"/>
  <c r="AX27"/>
  <c r="AW27"/>
  <c r="AV27"/>
  <c r="AU27"/>
  <c r="AT27"/>
  <c r="AS27"/>
  <c r="AQ27"/>
  <c r="AP27"/>
  <c r="AO27"/>
  <c r="AN27"/>
  <c r="AM27"/>
  <c r="AL27"/>
  <c r="AK27"/>
  <c r="AJ27"/>
  <c r="AI27"/>
  <c r="AG27"/>
  <c r="BA26"/>
  <c r="AZ26"/>
  <c r="AY26"/>
  <c r="AX26"/>
  <c r="AW26"/>
  <c r="AV26"/>
  <c r="AU26"/>
  <c r="AT26"/>
  <c r="AS26"/>
  <c r="AQ26"/>
  <c r="AP26"/>
  <c r="AO26"/>
  <c r="AN26"/>
  <c r="AM26"/>
  <c r="AL26"/>
  <c r="AK26"/>
  <c r="AJ26"/>
  <c r="AI26"/>
  <c r="AG26"/>
  <c r="BA25"/>
  <c r="AZ25"/>
  <c r="AY25"/>
  <c r="AX25"/>
  <c r="AW25"/>
  <c r="AV25"/>
  <c r="AU25"/>
  <c r="AT25"/>
  <c r="AS25"/>
  <c r="AQ25"/>
  <c r="AP25"/>
  <c r="AO25"/>
  <c r="AN25"/>
  <c r="AM25"/>
  <c r="AL25"/>
  <c r="AK25"/>
  <c r="AJ25"/>
  <c r="AI25"/>
  <c r="K25" s="1"/>
  <c r="G25" s="1"/>
  <c r="E25" s="1"/>
  <c r="D25" s="1"/>
  <c r="AG25"/>
  <c r="BA24"/>
  <c r="AZ24"/>
  <c r="AY24"/>
  <c r="AX24"/>
  <c r="AW24"/>
  <c r="AV24"/>
  <c r="AU24"/>
  <c r="AT24"/>
  <c r="AS24"/>
  <c r="AQ24"/>
  <c r="AP24"/>
  <c r="AO24"/>
  <c r="AN24"/>
  <c r="AM24"/>
  <c r="AL24"/>
  <c r="AK24"/>
  <c r="AJ24"/>
  <c r="AI24"/>
  <c r="AG24"/>
  <c r="BA23"/>
  <c r="AZ23"/>
  <c r="AY23"/>
  <c r="AX23"/>
  <c r="AW23"/>
  <c r="AV23"/>
  <c r="AU23"/>
  <c r="AT23"/>
  <c r="AS23"/>
  <c r="AQ23"/>
  <c r="AP23"/>
  <c r="AO23"/>
  <c r="AN23"/>
  <c r="AM23"/>
  <c r="AL23"/>
  <c r="AK23"/>
  <c r="AJ23"/>
  <c r="AI23"/>
  <c r="AG23"/>
  <c r="BA22"/>
  <c r="AZ22"/>
  <c r="AY22"/>
  <c r="AX22"/>
  <c r="AW22"/>
  <c r="AV22"/>
  <c r="AU22"/>
  <c r="AT22"/>
  <c r="AS22"/>
  <c r="AQ22"/>
  <c r="AP22"/>
  <c r="AO22"/>
  <c r="AN22"/>
  <c r="AM22"/>
  <c r="AL22"/>
  <c r="AK22"/>
  <c r="AJ22"/>
  <c r="AI22"/>
  <c r="AG22"/>
  <c r="BA21"/>
  <c r="AZ21"/>
  <c r="AY21"/>
  <c r="AX21"/>
  <c r="AW21"/>
  <c r="AV21"/>
  <c r="AU21"/>
  <c r="AT21"/>
  <c r="AS21"/>
  <c r="AQ21"/>
  <c r="AP21"/>
  <c r="AO21"/>
  <c r="AN21"/>
  <c r="AM21"/>
  <c r="AL21"/>
  <c r="AK21"/>
  <c r="AJ21"/>
  <c r="AI21"/>
  <c r="K21" s="1"/>
  <c r="G21" s="1"/>
  <c r="E21" s="1"/>
  <c r="D21" s="1"/>
  <c r="AG21"/>
  <c r="BA20"/>
  <c r="AZ20"/>
  <c r="AY20"/>
  <c r="AX20"/>
  <c r="AW20"/>
  <c r="AV20"/>
  <c r="AU20"/>
  <c r="AT20"/>
  <c r="AS20"/>
  <c r="AQ20"/>
  <c r="AP20"/>
  <c r="AO20"/>
  <c r="AN20"/>
  <c r="AM20"/>
  <c r="AL20"/>
  <c r="AK20"/>
  <c r="AJ20"/>
  <c r="AI20"/>
  <c r="AG20"/>
  <c r="BA19"/>
  <c r="AZ19"/>
  <c r="AY19"/>
  <c r="AX19"/>
  <c r="AW19"/>
  <c r="AV19"/>
  <c r="AU19"/>
  <c r="AT19"/>
  <c r="AS19"/>
  <c r="AQ19"/>
  <c r="AP19"/>
  <c r="AO19"/>
  <c r="AN19"/>
  <c r="AM19"/>
  <c r="AL19"/>
  <c r="AK19"/>
  <c r="AJ19"/>
  <c r="AI19"/>
  <c r="AG19"/>
  <c r="K19"/>
  <c r="G19" s="1"/>
  <c r="E19" s="1"/>
  <c r="D19" s="1"/>
  <c r="BA18"/>
  <c r="AZ18"/>
  <c r="AY18"/>
  <c r="AX18"/>
  <c r="AW18"/>
  <c r="AV18"/>
  <c r="AU18"/>
  <c r="AT18"/>
  <c r="BB18" s="1"/>
  <c r="AS18"/>
  <c r="AQ18"/>
  <c r="AP18"/>
  <c r="AO18"/>
  <c r="AN18"/>
  <c r="AM18"/>
  <c r="AL18"/>
  <c r="AK18"/>
  <c r="K18" s="1"/>
  <c r="G18" s="1"/>
  <c r="E18" s="1"/>
  <c r="D18" s="1"/>
  <c r="AJ18"/>
  <c r="AI18"/>
  <c r="AG18"/>
  <c r="BA17"/>
  <c r="AZ17"/>
  <c r="AY17"/>
  <c r="AX17"/>
  <c r="AW17"/>
  <c r="AV17"/>
  <c r="AU17"/>
  <c r="AT17"/>
  <c r="AS17"/>
  <c r="BB17" s="1"/>
  <c r="AQ17"/>
  <c r="AP17"/>
  <c r="AO17"/>
  <c r="AN17"/>
  <c r="AM17"/>
  <c r="AL17"/>
  <c r="AK17"/>
  <c r="AJ17"/>
  <c r="K17" s="1"/>
  <c r="G17" s="1"/>
  <c r="AI17"/>
  <c r="AG17"/>
  <c r="BA16"/>
  <c r="AZ16"/>
  <c r="AY16"/>
  <c r="AX16"/>
  <c r="AW16"/>
  <c r="AV16"/>
  <c r="AU16"/>
  <c r="AT16"/>
  <c r="AS16"/>
  <c r="AQ16"/>
  <c r="AP16"/>
  <c r="AO16"/>
  <c r="AN16"/>
  <c r="AM16"/>
  <c r="AL16"/>
  <c r="AK16"/>
  <c r="AJ16"/>
  <c r="AI16"/>
  <c r="AG16"/>
  <c r="BA15"/>
  <c r="AZ15"/>
  <c r="AY15"/>
  <c r="AX15"/>
  <c r="AW15"/>
  <c r="AV15"/>
  <c r="AU15"/>
  <c r="AT15"/>
  <c r="AS15"/>
  <c r="AQ15"/>
  <c r="AP15"/>
  <c r="AO15"/>
  <c r="AN15"/>
  <c r="AM15"/>
  <c r="AL15"/>
  <c r="AK15"/>
  <c r="AJ15"/>
  <c r="AI15"/>
  <c r="AG15"/>
  <c r="BA14"/>
  <c r="AZ14"/>
  <c r="AY14"/>
  <c r="AX14"/>
  <c r="AW14"/>
  <c r="AV14"/>
  <c r="AU14"/>
  <c r="AT14"/>
  <c r="AS14"/>
  <c r="AQ14"/>
  <c r="AP14"/>
  <c r="AO14"/>
  <c r="AN14"/>
  <c r="AM14"/>
  <c r="AL14"/>
  <c r="AK14"/>
  <c r="AJ14"/>
  <c r="AI14"/>
  <c r="AG14"/>
  <c r="BA13"/>
  <c r="AZ13"/>
  <c r="AY13"/>
  <c r="AX13"/>
  <c r="AW13"/>
  <c r="AV13"/>
  <c r="AU13"/>
  <c r="AT13"/>
  <c r="AS13"/>
  <c r="AQ13"/>
  <c r="AP13"/>
  <c r="AO13"/>
  <c r="AN13"/>
  <c r="AM13"/>
  <c r="AL13"/>
  <c r="AK13"/>
  <c r="AJ13"/>
  <c r="AI13"/>
  <c r="AG13"/>
  <c r="BA12"/>
  <c r="AZ12"/>
  <c r="AY12"/>
  <c r="AX12"/>
  <c r="AW12"/>
  <c r="AV12"/>
  <c r="AU12"/>
  <c r="AT12"/>
  <c r="AS12"/>
  <c r="AQ12"/>
  <c r="AP12"/>
  <c r="AO12"/>
  <c r="AN12"/>
  <c r="AM12"/>
  <c r="AL12"/>
  <c r="AK12"/>
  <c r="AJ12"/>
  <c r="AI12"/>
  <c r="AG12"/>
  <c r="BA11"/>
  <c r="AZ11"/>
  <c r="AY11"/>
  <c r="AX11"/>
  <c r="AW11"/>
  <c r="AV11"/>
  <c r="AU11"/>
  <c r="AT11"/>
  <c r="AS11"/>
  <c r="AQ11"/>
  <c r="AP11"/>
  <c r="AO11"/>
  <c r="AN11"/>
  <c r="AM11"/>
  <c r="AL11"/>
  <c r="AK11"/>
  <c r="AJ11"/>
  <c r="AI11"/>
  <c r="AG11"/>
  <c r="BA10"/>
  <c r="AZ10"/>
  <c r="AY10"/>
  <c r="AX10"/>
  <c r="AW10"/>
  <c r="AV10"/>
  <c r="AU10"/>
  <c r="AT10"/>
  <c r="AS10"/>
  <c r="AQ10"/>
  <c r="AP10"/>
  <c r="AO10"/>
  <c r="AN10"/>
  <c r="AM10"/>
  <c r="AL10"/>
  <c r="AK10"/>
  <c r="K10" s="1"/>
  <c r="G10" s="1"/>
  <c r="AJ10"/>
  <c r="AI10"/>
  <c r="AG10"/>
  <c r="BA9"/>
  <c r="AZ9"/>
  <c r="AY9"/>
  <c r="AX9"/>
  <c r="AW9"/>
  <c r="AV9"/>
  <c r="AU9"/>
  <c r="AT9"/>
  <c r="AS9"/>
  <c r="BB9" s="1"/>
  <c r="AQ9"/>
  <c r="AP9"/>
  <c r="AO9"/>
  <c r="AN9"/>
  <c r="AM9"/>
  <c r="AL9"/>
  <c r="AK9"/>
  <c r="AJ9"/>
  <c r="K9" s="1"/>
  <c r="G9" s="1"/>
  <c r="AI9"/>
  <c r="AG9"/>
  <c r="BA8"/>
  <c r="AZ8"/>
  <c r="AY8"/>
  <c r="AX8"/>
  <c r="AW8"/>
  <c r="AV8"/>
  <c r="AU8"/>
  <c r="AT8"/>
  <c r="AS8"/>
  <c r="AQ8"/>
  <c r="AP8"/>
  <c r="AO8"/>
  <c r="AN8"/>
  <c r="AM8"/>
  <c r="AL8"/>
  <c r="AK8"/>
  <c r="AJ8"/>
  <c r="AI8"/>
  <c r="AG8"/>
  <c r="BA7"/>
  <c r="AZ7"/>
  <c r="AY7"/>
  <c r="AX7"/>
  <c r="AW7"/>
  <c r="AV7"/>
  <c r="AU7"/>
  <c r="AT7"/>
  <c r="AS7"/>
  <c r="AQ7"/>
  <c r="AP7"/>
  <c r="AO7"/>
  <c r="AN7"/>
  <c r="AM7"/>
  <c r="AL7"/>
  <c r="AK7"/>
  <c r="AJ7"/>
  <c r="AI7"/>
  <c r="AG7"/>
  <c r="BA6"/>
  <c r="AZ6"/>
  <c r="AY6"/>
  <c r="AX6"/>
  <c r="AW6"/>
  <c r="AV6"/>
  <c r="AU6"/>
  <c r="AT6"/>
  <c r="AS6"/>
  <c r="AQ6"/>
  <c r="AP6"/>
  <c r="AO6"/>
  <c r="AN6"/>
  <c r="AM6"/>
  <c r="AL6"/>
  <c r="AK6"/>
  <c r="AJ6"/>
  <c r="AI6"/>
  <c r="AG6"/>
  <c r="AR2"/>
  <c r="BD37" s="1"/>
  <c r="AK2"/>
  <c r="AO2" s="1"/>
  <c r="A31" i="10"/>
  <c r="BM30"/>
  <c r="BL30"/>
  <c r="BK30"/>
  <c r="BJ30"/>
  <c r="BI30"/>
  <c r="BH30"/>
  <c r="BG30"/>
  <c r="BF30"/>
  <c r="BE30"/>
  <c r="BA30"/>
  <c r="AZ30"/>
  <c r="AY30"/>
  <c r="AX30"/>
  <c r="AW30"/>
  <c r="AV30"/>
  <c r="AU30"/>
  <c r="AT30"/>
  <c r="AS30"/>
  <c r="BM29"/>
  <c r="BL29"/>
  <c r="BK29"/>
  <c r="BJ29"/>
  <c r="BI29"/>
  <c r="BH29"/>
  <c r="BG29"/>
  <c r="BF29"/>
  <c r="BE29"/>
  <c r="BA29"/>
  <c r="AZ29"/>
  <c r="AY29"/>
  <c r="AX29"/>
  <c r="AW29"/>
  <c r="AV29"/>
  <c r="AU29"/>
  <c r="AT29"/>
  <c r="AS29"/>
  <c r="Q29" s="1"/>
  <c r="N29" s="1"/>
  <c r="K29" s="1"/>
  <c r="J29" s="1"/>
  <c r="BM28"/>
  <c r="BL28"/>
  <c r="BK28"/>
  <c r="BJ28"/>
  <c r="BI28"/>
  <c r="BH28"/>
  <c r="BG28"/>
  <c r="BF28"/>
  <c r="BP28" s="1"/>
  <c r="BE28"/>
  <c r="BA28"/>
  <c r="AZ28"/>
  <c r="AY28"/>
  <c r="AX28"/>
  <c r="AW28"/>
  <c r="AV28"/>
  <c r="AU28"/>
  <c r="AT28"/>
  <c r="AS28"/>
  <c r="BM27"/>
  <c r="BL27"/>
  <c r="BK27"/>
  <c r="BJ27"/>
  <c r="BI27"/>
  <c r="BH27"/>
  <c r="BG27"/>
  <c r="BF27"/>
  <c r="BE27"/>
  <c r="BA27"/>
  <c r="AZ27"/>
  <c r="AY27"/>
  <c r="AX27"/>
  <c r="AW27"/>
  <c r="AV27"/>
  <c r="AU27"/>
  <c r="AT27"/>
  <c r="AS27"/>
  <c r="Q27" s="1"/>
  <c r="N27" s="1"/>
  <c r="K27" s="1"/>
  <c r="J27" s="1"/>
  <c r="BM26"/>
  <c r="BL26"/>
  <c r="BK26"/>
  <c r="BJ26"/>
  <c r="BI26"/>
  <c r="BH26"/>
  <c r="BG26"/>
  <c r="BF26"/>
  <c r="BP26" s="1"/>
  <c r="BE26"/>
  <c r="BA26"/>
  <c r="AZ26"/>
  <c r="AY26"/>
  <c r="AX26"/>
  <c r="AW26"/>
  <c r="AV26"/>
  <c r="AU26"/>
  <c r="AT26"/>
  <c r="AS26"/>
  <c r="BM25"/>
  <c r="BL25"/>
  <c r="BK25"/>
  <c r="BJ25"/>
  <c r="BI25"/>
  <c r="BH25"/>
  <c r="BG25"/>
  <c r="BF25"/>
  <c r="BE25"/>
  <c r="BA25"/>
  <c r="AZ25"/>
  <c r="AY25"/>
  <c r="AX25"/>
  <c r="AW25"/>
  <c r="AV25"/>
  <c r="AU25"/>
  <c r="AT25"/>
  <c r="AS25"/>
  <c r="Q25" s="1"/>
  <c r="N25" s="1"/>
  <c r="K25" s="1"/>
  <c r="J25" s="1"/>
  <c r="BM24"/>
  <c r="BL24"/>
  <c r="BK24"/>
  <c r="BJ24"/>
  <c r="BI24"/>
  <c r="BH24"/>
  <c r="BG24"/>
  <c r="BF24"/>
  <c r="BP24" s="1"/>
  <c r="BE24"/>
  <c r="BA24"/>
  <c r="AZ24"/>
  <c r="AY24"/>
  <c r="AX24"/>
  <c r="AW24"/>
  <c r="AV24"/>
  <c r="AU24"/>
  <c r="AT24"/>
  <c r="AS24"/>
  <c r="BM23"/>
  <c r="BL23"/>
  <c r="BK23"/>
  <c r="BJ23"/>
  <c r="BI23"/>
  <c r="BH23"/>
  <c r="BG23"/>
  <c r="BF23"/>
  <c r="BE23"/>
  <c r="BA23"/>
  <c r="AZ23"/>
  <c r="AY23"/>
  <c r="AX23"/>
  <c r="AW23"/>
  <c r="AV23"/>
  <c r="AU23"/>
  <c r="AT23"/>
  <c r="AS23"/>
  <c r="Q23" s="1"/>
  <c r="N23" s="1"/>
  <c r="K23" s="1"/>
  <c r="J23" s="1"/>
  <c r="BM22"/>
  <c r="BL22"/>
  <c r="BK22"/>
  <c r="BJ22"/>
  <c r="BI22"/>
  <c r="BH22"/>
  <c r="BG22"/>
  <c r="BF22"/>
  <c r="BP22" s="1"/>
  <c r="BE22"/>
  <c r="BA22"/>
  <c r="AZ22"/>
  <c r="AY22"/>
  <c r="AX22"/>
  <c r="AW22"/>
  <c r="AV22"/>
  <c r="AU22"/>
  <c r="AT22"/>
  <c r="AS22"/>
  <c r="BM21"/>
  <c r="BL21"/>
  <c r="BK21"/>
  <c r="BJ21"/>
  <c r="BI21"/>
  <c r="BH21"/>
  <c r="BG21"/>
  <c r="BF21"/>
  <c r="BE21"/>
  <c r="BA21"/>
  <c r="AZ21"/>
  <c r="AY21"/>
  <c r="AX21"/>
  <c r="AW21"/>
  <c r="AV21"/>
  <c r="AU21"/>
  <c r="AT21"/>
  <c r="AS21"/>
  <c r="Q21" s="1"/>
  <c r="N21" s="1"/>
  <c r="K21" s="1"/>
  <c r="J21" s="1"/>
  <c r="BM20"/>
  <c r="BL20"/>
  <c r="BK20"/>
  <c r="BJ20"/>
  <c r="BI20"/>
  <c r="BH20"/>
  <c r="BG20"/>
  <c r="BF20"/>
  <c r="BP20" s="1"/>
  <c r="BE20"/>
  <c r="BA20"/>
  <c r="AZ20"/>
  <c r="AY20"/>
  <c r="AX20"/>
  <c r="AW20"/>
  <c r="AV20"/>
  <c r="AU20"/>
  <c r="AT20"/>
  <c r="AS20"/>
  <c r="BM19"/>
  <c r="BL19"/>
  <c r="BK19"/>
  <c r="BJ19"/>
  <c r="BI19"/>
  <c r="BH19"/>
  <c r="BG19"/>
  <c r="BF19"/>
  <c r="BE19"/>
  <c r="BA19"/>
  <c r="AZ19"/>
  <c r="AY19"/>
  <c r="AX19"/>
  <c r="AW19"/>
  <c r="AV19"/>
  <c r="AU19"/>
  <c r="AT19"/>
  <c r="AS19"/>
  <c r="BM18"/>
  <c r="BL18"/>
  <c r="BK18"/>
  <c r="BJ18"/>
  <c r="BI18"/>
  <c r="BH18"/>
  <c r="BG18"/>
  <c r="BF18"/>
  <c r="BP18" s="1"/>
  <c r="BE18"/>
  <c r="BA18"/>
  <c r="AZ18"/>
  <c r="AY18"/>
  <c r="AX18"/>
  <c r="AW18"/>
  <c r="AV18"/>
  <c r="AU18"/>
  <c r="AT18"/>
  <c r="AS18"/>
  <c r="BM17"/>
  <c r="BL17"/>
  <c r="BK17"/>
  <c r="BJ17"/>
  <c r="BI17"/>
  <c r="BH17"/>
  <c r="BG17"/>
  <c r="BF17"/>
  <c r="BE17"/>
  <c r="BA17"/>
  <c r="AZ17"/>
  <c r="AY17"/>
  <c r="AX17"/>
  <c r="AW17"/>
  <c r="AV17"/>
  <c r="AU17"/>
  <c r="AT17"/>
  <c r="AS17"/>
  <c r="BM16"/>
  <c r="BL16"/>
  <c r="BK16"/>
  <c r="BJ16"/>
  <c r="BI16"/>
  <c r="BH16"/>
  <c r="BG16"/>
  <c r="BF16"/>
  <c r="BP16" s="1"/>
  <c r="BE16"/>
  <c r="BA16"/>
  <c r="AZ16"/>
  <c r="AY16"/>
  <c r="AX16"/>
  <c r="AW16"/>
  <c r="AV16"/>
  <c r="AU16"/>
  <c r="AT16"/>
  <c r="AS16"/>
  <c r="BM15"/>
  <c r="BL15"/>
  <c r="BK15"/>
  <c r="BJ15"/>
  <c r="BI15"/>
  <c r="BH15"/>
  <c r="BG15"/>
  <c r="BF15"/>
  <c r="BE15"/>
  <c r="BA15"/>
  <c r="AZ15"/>
  <c r="AY15"/>
  <c r="AX15"/>
  <c r="AW15"/>
  <c r="AV15"/>
  <c r="AU15"/>
  <c r="AT15"/>
  <c r="AS15"/>
  <c r="Q15" s="1"/>
  <c r="N15" s="1"/>
  <c r="K15" s="1"/>
  <c r="J15" s="1"/>
  <c r="BM14"/>
  <c r="BL14"/>
  <c r="BK14"/>
  <c r="BJ14"/>
  <c r="BI14"/>
  <c r="BH14"/>
  <c r="BG14"/>
  <c r="BF14"/>
  <c r="BP14" s="1"/>
  <c r="BE14"/>
  <c r="BA14"/>
  <c r="AZ14"/>
  <c r="AY14"/>
  <c r="AX14"/>
  <c r="AW14"/>
  <c r="AV14"/>
  <c r="AU14"/>
  <c r="AT14"/>
  <c r="AS14"/>
  <c r="BM13"/>
  <c r="BL13"/>
  <c r="BK13"/>
  <c r="BJ13"/>
  <c r="BI13"/>
  <c r="BH13"/>
  <c r="BG13"/>
  <c r="BF13"/>
  <c r="BE13"/>
  <c r="BA13"/>
  <c r="AZ13"/>
  <c r="AY13"/>
  <c r="AX13"/>
  <c r="AW13"/>
  <c r="AV13"/>
  <c r="AU13"/>
  <c r="AT13"/>
  <c r="AS13"/>
  <c r="Q13" s="1"/>
  <c r="N13" s="1"/>
  <c r="K13" s="1"/>
  <c r="J13" s="1"/>
  <c r="BM12"/>
  <c r="BL12"/>
  <c r="BK12"/>
  <c r="BJ12"/>
  <c r="BI12"/>
  <c r="BH12"/>
  <c r="BG12"/>
  <c r="BF12"/>
  <c r="BP12" s="1"/>
  <c r="BE12"/>
  <c r="BA12"/>
  <c r="AZ12"/>
  <c r="AY12"/>
  <c r="AX12"/>
  <c r="AW12"/>
  <c r="AV12"/>
  <c r="AU12"/>
  <c r="AT12"/>
  <c r="AS12"/>
  <c r="BM11"/>
  <c r="BL11"/>
  <c r="BK11"/>
  <c r="BJ11"/>
  <c r="BI11"/>
  <c r="BH11"/>
  <c r="BG11"/>
  <c r="BF11"/>
  <c r="BE11"/>
  <c r="BA11"/>
  <c r="AZ11"/>
  <c r="AY11"/>
  <c r="AX11"/>
  <c r="AW11"/>
  <c r="AV11"/>
  <c r="AU11"/>
  <c r="AT11"/>
  <c r="AS11"/>
  <c r="Q11" s="1"/>
  <c r="N11" s="1"/>
  <c r="K11" s="1"/>
  <c r="J11" s="1"/>
  <c r="BM10"/>
  <c r="BL10"/>
  <c r="BK10"/>
  <c r="BJ10"/>
  <c r="BI10"/>
  <c r="BH10"/>
  <c r="BG10"/>
  <c r="BF10"/>
  <c r="BP10" s="1"/>
  <c r="BE10"/>
  <c r="BA10"/>
  <c r="AZ10"/>
  <c r="AY10"/>
  <c r="AX10"/>
  <c r="AW10"/>
  <c r="AV10"/>
  <c r="AU10"/>
  <c r="AT10"/>
  <c r="AS10"/>
  <c r="BM9"/>
  <c r="BL9"/>
  <c r="BK9"/>
  <c r="BJ9"/>
  <c r="BI9"/>
  <c r="BH9"/>
  <c r="BG9"/>
  <c r="BF9"/>
  <c r="BE9"/>
  <c r="BA9"/>
  <c r="AZ9"/>
  <c r="AY9"/>
  <c r="AX9"/>
  <c r="AW9"/>
  <c r="AV9"/>
  <c r="AU9"/>
  <c r="AT9"/>
  <c r="AS9"/>
  <c r="Q9" s="1"/>
  <c r="N9" s="1"/>
  <c r="BM8"/>
  <c r="BL8"/>
  <c r="BK8"/>
  <c r="BJ8"/>
  <c r="BI8"/>
  <c r="BH8"/>
  <c r="BG8"/>
  <c r="BF8"/>
  <c r="BP8" s="1"/>
  <c r="BE8"/>
  <c r="BA8"/>
  <c r="AZ8"/>
  <c r="AY8"/>
  <c r="AX8"/>
  <c r="AW8"/>
  <c r="AV8"/>
  <c r="AU8"/>
  <c r="AT8"/>
  <c r="AS8"/>
  <c r="BM7"/>
  <c r="BL7"/>
  <c r="BK7"/>
  <c r="BJ7"/>
  <c r="BI7"/>
  <c r="BH7"/>
  <c r="BG7"/>
  <c r="BF7"/>
  <c r="BE7"/>
  <c r="BA7"/>
  <c r="AZ7"/>
  <c r="AY7"/>
  <c r="AX7"/>
  <c r="AW7"/>
  <c r="AV7"/>
  <c r="AU7"/>
  <c r="AT7"/>
  <c r="AS7"/>
  <c r="BM6"/>
  <c r="BL6"/>
  <c r="BK6"/>
  <c r="BJ6"/>
  <c r="BI6"/>
  <c r="BH6"/>
  <c r="BG6"/>
  <c r="BF6"/>
  <c r="BP6" s="1"/>
  <c r="BE6"/>
  <c r="BA6"/>
  <c r="AZ6"/>
  <c r="AY6"/>
  <c r="AX6"/>
  <c r="AW6"/>
  <c r="AV6"/>
  <c r="AU6"/>
  <c r="AT6"/>
  <c r="AS6"/>
  <c r="BM5"/>
  <c r="BL5"/>
  <c r="BK5"/>
  <c r="BJ5"/>
  <c r="BI5"/>
  <c r="BH5"/>
  <c r="BG5"/>
  <c r="BF5"/>
  <c r="BE5"/>
  <c r="BA5"/>
  <c r="AZ5"/>
  <c r="AY5"/>
  <c r="AX5"/>
  <c r="AW5"/>
  <c r="AV5"/>
  <c r="AU5"/>
  <c r="AT5"/>
  <c r="AS5"/>
  <c r="Q5" s="1"/>
  <c r="N5" s="1"/>
  <c r="BB2"/>
  <c r="AU2"/>
  <c r="AY2" s="1"/>
  <c r="K9" l="1"/>
  <c r="J9" s="1"/>
  <c r="K5"/>
  <c r="J5" s="1"/>
  <c r="Q7"/>
  <c r="N7" s="1"/>
  <c r="K7" s="1"/>
  <c r="J7" s="1"/>
  <c r="Q17"/>
  <c r="N17" s="1"/>
  <c r="K17" s="1"/>
  <c r="J17" s="1"/>
  <c r="Q19"/>
  <c r="N19" s="1"/>
  <c r="K19" s="1"/>
  <c r="J19" s="1"/>
  <c r="BQ29"/>
  <c r="BP30"/>
  <c r="Q6"/>
  <c r="N6" s="1"/>
  <c r="K6" s="1"/>
  <c r="J6" s="1"/>
  <c r="BR6"/>
  <c r="BP7"/>
  <c r="Q8"/>
  <c r="N8" s="1"/>
  <c r="K8" s="1"/>
  <c r="J8" s="1"/>
  <c r="BP9"/>
  <c r="Q10"/>
  <c r="N10" s="1"/>
  <c r="K10" s="1"/>
  <c r="J10" s="1"/>
  <c r="BP11"/>
  <c r="Q12"/>
  <c r="N12" s="1"/>
  <c r="K12" s="1"/>
  <c r="J12" s="1"/>
  <c r="BP13"/>
  <c r="Q14"/>
  <c r="N14" s="1"/>
  <c r="K14" s="1"/>
  <c r="J14" s="1"/>
  <c r="BP15"/>
  <c r="Q16"/>
  <c r="N16" s="1"/>
  <c r="K16" s="1"/>
  <c r="J16" s="1"/>
  <c r="BP17"/>
  <c r="Q18"/>
  <c r="N18" s="1"/>
  <c r="K18" s="1"/>
  <c r="J18" s="1"/>
  <c r="BP19"/>
  <c r="Q20"/>
  <c r="N20" s="1"/>
  <c r="K20" s="1"/>
  <c r="J20" s="1"/>
  <c r="BP21"/>
  <c r="Q22"/>
  <c r="N22" s="1"/>
  <c r="K22" s="1"/>
  <c r="J22" s="1"/>
  <c r="BP23"/>
  <c r="Q24"/>
  <c r="N24" s="1"/>
  <c r="K24" s="1"/>
  <c r="J24" s="1"/>
  <c r="BP25"/>
  <c r="Q26"/>
  <c r="N26" s="1"/>
  <c r="K26" s="1"/>
  <c r="J26" s="1"/>
  <c r="BP27"/>
  <c r="Q28"/>
  <c r="N28" s="1"/>
  <c r="K28" s="1"/>
  <c r="J28" s="1"/>
  <c r="BP29"/>
  <c r="Q30"/>
  <c r="N30" s="1"/>
  <c r="K30" s="1"/>
  <c r="J30" s="1"/>
  <c r="BP5"/>
  <c r="K11" i="11"/>
  <c r="G11" s="1"/>
  <c r="K13"/>
  <c r="G13" s="1"/>
  <c r="K27"/>
  <c r="G27" s="1"/>
  <c r="E27" s="1"/>
  <c r="D27" s="1"/>
  <c r="BB27"/>
  <c r="K28"/>
  <c r="G28" s="1"/>
  <c r="E28" s="1"/>
  <c r="D28" s="1"/>
  <c r="BB28"/>
  <c r="K31"/>
  <c r="G31" s="1"/>
  <c r="E31" s="1"/>
  <c r="D31" s="1"/>
  <c r="K23"/>
  <c r="G23" s="1"/>
  <c r="E23" s="1"/>
  <c r="D23" s="1"/>
  <c r="K7"/>
  <c r="G7" s="1"/>
  <c r="E7" s="1"/>
  <c r="D7" s="1"/>
  <c r="K15"/>
  <c r="G15" s="1"/>
  <c r="E15" s="1"/>
  <c r="D15" s="1"/>
  <c r="BB16"/>
  <c r="K24"/>
  <c r="G24" s="1"/>
  <c r="E24" s="1"/>
  <c r="D24" s="1"/>
  <c r="K33"/>
  <c r="G33" s="1"/>
  <c r="E33" s="1"/>
  <c r="D33" s="1"/>
  <c r="BB10"/>
  <c r="BB11"/>
  <c r="K12"/>
  <c r="G12" s="1"/>
  <c r="E12" s="1"/>
  <c r="D12" s="1"/>
  <c r="BB19"/>
  <c r="K20"/>
  <c r="G20" s="1"/>
  <c r="E20" s="1"/>
  <c r="D20" s="1"/>
  <c r="BB20"/>
  <c r="BB29"/>
  <c r="K30"/>
  <c r="G30" s="1"/>
  <c r="E30" s="1"/>
  <c r="D30" s="1"/>
  <c r="BB30"/>
  <c r="L30" s="1"/>
  <c r="BB36"/>
  <c r="BB37"/>
  <c r="K6"/>
  <c r="G6" s="1"/>
  <c r="E6" s="1"/>
  <c r="D6" s="1"/>
  <c r="BB6"/>
  <c r="L6" s="1"/>
  <c r="BB12"/>
  <c r="BB13"/>
  <c r="K14"/>
  <c r="G14" s="1"/>
  <c r="E14" s="1"/>
  <c r="D14" s="1"/>
  <c r="BB21"/>
  <c r="L21" s="1"/>
  <c r="K22"/>
  <c r="G22" s="1"/>
  <c r="E22" s="1"/>
  <c r="D22" s="1"/>
  <c r="BB22"/>
  <c r="BB31"/>
  <c r="L31" s="1"/>
  <c r="K32"/>
  <c r="G32" s="1"/>
  <c r="E32" s="1"/>
  <c r="D32" s="1"/>
  <c r="BB32"/>
  <c r="BB7"/>
  <c r="K8"/>
  <c r="G8" s="1"/>
  <c r="BB8"/>
  <c r="BB14"/>
  <c r="BB15"/>
  <c r="K16"/>
  <c r="G16" s="1"/>
  <c r="E16" s="1"/>
  <c r="D16" s="1"/>
  <c r="BB23"/>
  <c r="L23" s="1"/>
  <c r="BB24"/>
  <c r="BB25"/>
  <c r="K26"/>
  <c r="G26" s="1"/>
  <c r="E26" s="1"/>
  <c r="D26" s="1"/>
  <c r="BB26"/>
  <c r="L26" s="1"/>
  <c r="BB33"/>
  <c r="K34"/>
  <c r="G34" s="1"/>
  <c r="E34" s="1"/>
  <c r="D34" s="1"/>
  <c r="BB34"/>
  <c r="L34" s="1"/>
  <c r="L10"/>
  <c r="L18"/>
  <c r="L11"/>
  <c r="L19"/>
  <c r="L20"/>
  <c r="L29"/>
  <c r="L36"/>
  <c r="L37"/>
  <c r="E10"/>
  <c r="D10" s="1"/>
  <c r="E13"/>
  <c r="D13" s="1"/>
  <c r="L12"/>
  <c r="L13"/>
  <c r="L22"/>
  <c r="L32"/>
  <c r="L7"/>
  <c r="L8"/>
  <c r="L14"/>
  <c r="L15"/>
  <c r="L24"/>
  <c r="L25"/>
  <c r="L33"/>
  <c r="E8"/>
  <c r="D8" s="1"/>
  <c r="E9"/>
  <c r="D9" s="1"/>
  <c r="E17"/>
  <c r="D17" s="1"/>
  <c r="L9"/>
  <c r="L16"/>
  <c r="L17"/>
  <c r="L27"/>
  <c r="L28"/>
  <c r="L35"/>
  <c r="E11"/>
  <c r="D11" s="1"/>
  <c r="BC7"/>
  <c r="BE7" s="1"/>
  <c r="M7" s="1"/>
  <c r="BC9"/>
  <c r="BE9" s="1"/>
  <c r="M9" s="1"/>
  <c r="BC11"/>
  <c r="BE11" s="1"/>
  <c r="M11" s="1"/>
  <c r="BC13"/>
  <c r="BE13" s="1"/>
  <c r="M13" s="1"/>
  <c r="BC15"/>
  <c r="BE15" s="1"/>
  <c r="M15" s="1"/>
  <c r="BC17"/>
  <c r="BE17" s="1"/>
  <c r="M17" s="1"/>
  <c r="BC19"/>
  <c r="BE19" s="1"/>
  <c r="M19" s="1"/>
  <c r="BC21"/>
  <c r="BE21" s="1"/>
  <c r="M21" s="1"/>
  <c r="BC23"/>
  <c r="BE23" s="1"/>
  <c r="M23" s="1"/>
  <c r="BC25"/>
  <c r="BE25" s="1"/>
  <c r="M25" s="1"/>
  <c r="BC27"/>
  <c r="BE27" s="1"/>
  <c r="M27" s="1"/>
  <c r="BC29"/>
  <c r="BE29" s="1"/>
  <c r="M29" s="1"/>
  <c r="BC31"/>
  <c r="BE31" s="1"/>
  <c r="M31" s="1"/>
  <c r="BC33"/>
  <c r="BE33" s="1"/>
  <c r="M33" s="1"/>
  <c r="BC35"/>
  <c r="BE35" s="1"/>
  <c r="M35" s="1"/>
  <c r="BC37"/>
  <c r="BE37" s="1"/>
  <c r="M37" s="1"/>
  <c r="BD6"/>
  <c r="BD8"/>
  <c r="BD10"/>
  <c r="BD12"/>
  <c r="BD14"/>
  <c r="BD16"/>
  <c r="BD18"/>
  <c r="BD20"/>
  <c r="BD22"/>
  <c r="BD24"/>
  <c r="BD26"/>
  <c r="BD28"/>
  <c r="BD30"/>
  <c r="BD32"/>
  <c r="BD34"/>
  <c r="BD36"/>
  <c r="BC6"/>
  <c r="BE6" s="1"/>
  <c r="M6" s="1"/>
  <c r="BC8"/>
  <c r="BC10"/>
  <c r="BE10" s="1"/>
  <c r="M10" s="1"/>
  <c r="BC12"/>
  <c r="BE12" s="1"/>
  <c r="M12" s="1"/>
  <c r="BC14"/>
  <c r="BE14" s="1"/>
  <c r="M14" s="1"/>
  <c r="BC16"/>
  <c r="BE16" s="1"/>
  <c r="M16" s="1"/>
  <c r="BC18"/>
  <c r="BE18" s="1"/>
  <c r="M18" s="1"/>
  <c r="BC20"/>
  <c r="BE20" s="1"/>
  <c r="M20" s="1"/>
  <c r="BC22"/>
  <c r="BE22" s="1"/>
  <c r="M22" s="1"/>
  <c r="BC24"/>
  <c r="BE24" s="1"/>
  <c r="M24" s="1"/>
  <c r="BC26"/>
  <c r="BE26" s="1"/>
  <c r="M26" s="1"/>
  <c r="BC28"/>
  <c r="BE28" s="1"/>
  <c r="M28" s="1"/>
  <c r="BC30"/>
  <c r="BE30" s="1"/>
  <c r="M30" s="1"/>
  <c r="BC32"/>
  <c r="BE32" s="1"/>
  <c r="M32" s="1"/>
  <c r="BC34"/>
  <c r="BC36"/>
  <c r="BE36" s="1"/>
  <c r="M36" s="1"/>
  <c r="BD7"/>
  <c r="BD9"/>
  <c r="BD11"/>
  <c r="BD13"/>
  <c r="BD15"/>
  <c r="BD17"/>
  <c r="BD19"/>
  <c r="BD21"/>
  <c r="BD23"/>
  <c r="BD25"/>
  <c r="BD27"/>
  <c r="BD29"/>
  <c r="BD31"/>
  <c r="BD33"/>
  <c r="BD35"/>
  <c r="R6" i="10"/>
  <c r="R10"/>
  <c r="R14"/>
  <c r="R18"/>
  <c r="R24"/>
  <c r="R28"/>
  <c r="R8"/>
  <c r="R12"/>
  <c r="R16"/>
  <c r="R20"/>
  <c r="R22"/>
  <c r="R26"/>
  <c r="R30"/>
  <c r="R7"/>
  <c r="R11"/>
  <c r="R15"/>
  <c r="R21"/>
  <c r="R23"/>
  <c r="R25"/>
  <c r="R29"/>
  <c r="R5"/>
  <c r="R9"/>
  <c r="R13"/>
  <c r="R17"/>
  <c r="R19"/>
  <c r="R27"/>
  <c r="BR8"/>
  <c r="BR10"/>
  <c r="BR12"/>
  <c r="BR14"/>
  <c r="BR16"/>
  <c r="BR18"/>
  <c r="BR20"/>
  <c r="BR22"/>
  <c r="BR24"/>
  <c r="BR26"/>
  <c r="BR28"/>
  <c r="BR30"/>
  <c r="BQ6"/>
  <c r="BS6" s="1"/>
  <c r="S6" s="1"/>
  <c r="BQ8"/>
  <c r="BS8" s="1"/>
  <c r="S8" s="1"/>
  <c r="BQ10"/>
  <c r="BQ12"/>
  <c r="BS12" s="1"/>
  <c r="S12" s="1"/>
  <c r="BQ14"/>
  <c r="BQ16"/>
  <c r="BS16" s="1"/>
  <c r="S16" s="1"/>
  <c r="BQ18"/>
  <c r="BQ20"/>
  <c r="BS20" s="1"/>
  <c r="S20" s="1"/>
  <c r="BQ22"/>
  <c r="BQ24"/>
  <c r="BS24" s="1"/>
  <c r="S24" s="1"/>
  <c r="BQ26"/>
  <c r="BQ28"/>
  <c r="BS28" s="1"/>
  <c r="S28" s="1"/>
  <c r="BQ30"/>
  <c r="BR5"/>
  <c r="BS5" s="1"/>
  <c r="S5" s="1"/>
  <c r="BR7"/>
  <c r="BR9"/>
  <c r="BR11"/>
  <c r="BR13"/>
  <c r="BR15"/>
  <c r="BR17"/>
  <c r="BR19"/>
  <c r="BR21"/>
  <c r="BR23"/>
  <c r="BR25"/>
  <c r="BR27"/>
  <c r="BR29"/>
  <c r="BS29" s="1"/>
  <c r="S29" s="1"/>
  <c r="BQ5"/>
  <c r="BQ7"/>
  <c r="BS7" s="1"/>
  <c r="S7" s="1"/>
  <c r="BQ9"/>
  <c r="BQ11"/>
  <c r="BS11" s="1"/>
  <c r="S11" s="1"/>
  <c r="BQ13"/>
  <c r="BQ15"/>
  <c r="BS15" s="1"/>
  <c r="S15" s="1"/>
  <c r="BQ17"/>
  <c r="BQ19"/>
  <c r="BS19" s="1"/>
  <c r="S19" s="1"/>
  <c r="BQ21"/>
  <c r="BQ23"/>
  <c r="BS23" s="1"/>
  <c r="S23" s="1"/>
  <c r="BQ25"/>
  <c r="BQ27"/>
  <c r="BS27" s="1"/>
  <c r="S27" s="1"/>
  <c r="BS25" l="1"/>
  <c r="S25" s="1"/>
  <c r="BS17"/>
  <c r="S17" s="1"/>
  <c r="BS9"/>
  <c r="S9" s="1"/>
  <c r="BS30"/>
  <c r="S30" s="1"/>
  <c r="BS22"/>
  <c r="S22" s="1"/>
  <c r="BS14"/>
  <c r="S14" s="1"/>
  <c r="BS21"/>
  <c r="S21" s="1"/>
  <c r="BS13"/>
  <c r="S13" s="1"/>
  <c r="BS26"/>
  <c r="S26" s="1"/>
  <c r="BS18"/>
  <c r="S18" s="1"/>
  <c r="BS10"/>
  <c r="S10" s="1"/>
  <c r="BE8" i="11"/>
  <c r="M8" s="1"/>
  <c r="BE34"/>
  <c r="M34" s="1"/>
  <c r="BU17" i="10"/>
  <c r="BU29"/>
  <c r="BU15"/>
  <c r="BU26"/>
  <c r="BU12"/>
  <c r="BU5"/>
  <c r="BU19"/>
  <c r="BU25"/>
  <c r="BU11"/>
  <c r="BU22"/>
  <c r="BU8"/>
  <c r="BU24"/>
  <c r="BU14"/>
  <c r="BU6"/>
  <c r="BU13"/>
  <c r="BU21"/>
  <c r="BU30"/>
  <c r="BU16"/>
  <c r="BU27"/>
  <c r="BU9"/>
  <c r="BU23"/>
  <c r="BU7"/>
  <c r="BU20"/>
  <c r="BU28"/>
  <c r="BU18"/>
  <c r="BU10"/>
  <c r="BV10" s="1"/>
  <c r="BV18" l="1"/>
  <c r="BV23"/>
  <c r="BV30"/>
  <c r="BV14"/>
  <c r="BV11"/>
  <c r="BV12"/>
  <c r="BV17"/>
  <c r="BV7"/>
  <c r="BV16"/>
  <c r="BV6"/>
  <c r="BV22"/>
  <c r="BV5"/>
  <c r="BV29"/>
  <c r="BV20"/>
  <c r="BV27"/>
  <c r="BV13"/>
  <c r="BV8"/>
  <c r="BV19"/>
  <c r="BV15"/>
  <c r="BV28"/>
  <c r="BV9"/>
  <c r="BV21"/>
  <c r="BV24"/>
  <c r="BV25"/>
  <c r="BV26"/>
  <c r="F65" i="7" l="1"/>
  <c r="BF64"/>
  <c r="BE64"/>
  <c r="BD64"/>
  <c r="BC64"/>
  <c r="BB64"/>
  <c r="BA64"/>
  <c r="AZ64"/>
  <c r="AY64"/>
  <c r="AX64"/>
  <c r="AW64"/>
  <c r="AV64"/>
  <c r="BI64" s="1"/>
  <c r="AT64"/>
  <c r="AS64"/>
  <c r="AR64"/>
  <c r="AQ64"/>
  <c r="AP64"/>
  <c r="AO64"/>
  <c r="AN64"/>
  <c r="AM64"/>
  <c r="AL64"/>
  <c r="AK64"/>
  <c r="AJ64"/>
  <c r="J64"/>
  <c r="K64" s="1"/>
  <c r="G64" s="1"/>
  <c r="I64"/>
  <c r="AV63"/>
  <c r="AT63"/>
  <c r="AS63"/>
  <c r="AR63"/>
  <c r="AQ63"/>
  <c r="AP63"/>
  <c r="AO63"/>
  <c r="AN63"/>
  <c r="AM63"/>
  <c r="AL63"/>
  <c r="AK63"/>
  <c r="AJ63"/>
  <c r="J63"/>
  <c r="K63" s="1"/>
  <c r="G63" s="1"/>
  <c r="I63"/>
  <c r="E63" s="1"/>
  <c r="BE62"/>
  <c r="BC62"/>
  <c r="BB62"/>
  <c r="AT62"/>
  <c r="AS62"/>
  <c r="AR62"/>
  <c r="AQ62"/>
  <c r="AP62"/>
  <c r="AO62"/>
  <c r="AN62"/>
  <c r="AM62"/>
  <c r="AL62"/>
  <c r="AK62"/>
  <c r="AJ62"/>
  <c r="J62"/>
  <c r="K62" s="1"/>
  <c r="G62" s="1"/>
  <c r="I62"/>
  <c r="BE63" s="1"/>
  <c r="BE61"/>
  <c r="BB61"/>
  <c r="AT61"/>
  <c r="AS61"/>
  <c r="AR61"/>
  <c r="AQ61"/>
  <c r="AP61"/>
  <c r="AO61"/>
  <c r="AN61"/>
  <c r="AM61"/>
  <c r="AL61"/>
  <c r="AK61"/>
  <c r="AJ61"/>
  <c r="J61"/>
  <c r="K61" s="1"/>
  <c r="G61" s="1"/>
  <c r="I61"/>
  <c r="BC60"/>
  <c r="AT60"/>
  <c r="AS60"/>
  <c r="AR60"/>
  <c r="AQ60"/>
  <c r="AP60"/>
  <c r="AO60"/>
  <c r="AN60"/>
  <c r="AM60"/>
  <c r="AL60"/>
  <c r="AK60"/>
  <c r="AJ60"/>
  <c r="J60"/>
  <c r="K60" s="1"/>
  <c r="G60" s="1"/>
  <c r="I60"/>
  <c r="AY59"/>
  <c r="AT59"/>
  <c r="AS59"/>
  <c r="AR59"/>
  <c r="AQ59"/>
  <c r="AP59"/>
  <c r="AO59"/>
  <c r="AN59"/>
  <c r="AM59"/>
  <c r="AL59"/>
  <c r="AK59"/>
  <c r="AJ59"/>
  <c r="K59"/>
  <c r="G59" s="1"/>
  <c r="E59" s="1"/>
  <c r="D59" s="1"/>
  <c r="J59"/>
  <c r="I59"/>
  <c r="BF58"/>
  <c r="BD58"/>
  <c r="BA58"/>
  <c r="AT58"/>
  <c r="AS58"/>
  <c r="AR58"/>
  <c r="AQ58"/>
  <c r="AP58"/>
  <c r="AO58"/>
  <c r="AN58"/>
  <c r="AM58"/>
  <c r="AL58"/>
  <c r="AK58"/>
  <c r="AJ58"/>
  <c r="J58"/>
  <c r="K58" s="1"/>
  <c r="G58" s="1"/>
  <c r="I58"/>
  <c r="BA62" s="1"/>
  <c r="BC57"/>
  <c r="AT57"/>
  <c r="AS57"/>
  <c r="AR57"/>
  <c r="AQ57"/>
  <c r="AP57"/>
  <c r="AO57"/>
  <c r="AN57"/>
  <c r="AM57"/>
  <c r="AL57"/>
  <c r="AK57"/>
  <c r="AJ57"/>
  <c r="J57"/>
  <c r="K57" s="1"/>
  <c r="G57" s="1"/>
  <c r="I57"/>
  <c r="BC63" s="1"/>
  <c r="BD56"/>
  <c r="BC56"/>
  <c r="BB56"/>
  <c r="BA56"/>
  <c r="AZ56"/>
  <c r="AY56"/>
  <c r="AT56"/>
  <c r="AS56"/>
  <c r="AR56"/>
  <c r="AQ56"/>
  <c r="AP56"/>
  <c r="AO56"/>
  <c r="AN56"/>
  <c r="AM56"/>
  <c r="AL56"/>
  <c r="AK56"/>
  <c r="AJ56"/>
  <c r="J56"/>
  <c r="K56" s="1"/>
  <c r="G56" s="1"/>
  <c r="I56"/>
  <c r="BD63" s="1"/>
  <c r="BE55"/>
  <c r="AY55"/>
  <c r="AT55"/>
  <c r="AS55"/>
  <c r="AR55"/>
  <c r="AQ55"/>
  <c r="AP55"/>
  <c r="AO55"/>
  <c r="AN55"/>
  <c r="AM55"/>
  <c r="AL55"/>
  <c r="AK55"/>
  <c r="AJ55"/>
  <c r="K55"/>
  <c r="G55" s="1"/>
  <c r="E55" s="1"/>
  <c r="D55" s="1"/>
  <c r="J55"/>
  <c r="I55"/>
  <c r="BE59" s="1"/>
  <c r="AT54"/>
  <c r="AS54"/>
  <c r="AR54"/>
  <c r="AQ54"/>
  <c r="AP54"/>
  <c r="AO54"/>
  <c r="AN54"/>
  <c r="AM54"/>
  <c r="AL54"/>
  <c r="AK54"/>
  <c r="AJ54"/>
  <c r="J54"/>
  <c r="K54" s="1"/>
  <c r="G54" s="1"/>
  <c r="I54"/>
  <c r="BF53"/>
  <c r="BD53"/>
  <c r="BA53"/>
  <c r="AT53"/>
  <c r="AS53"/>
  <c r="AR53"/>
  <c r="AQ53"/>
  <c r="AP53"/>
  <c r="AO53"/>
  <c r="AN53"/>
  <c r="AM53"/>
  <c r="AL53"/>
  <c r="AK53"/>
  <c r="AJ53"/>
  <c r="J53"/>
  <c r="K53" s="1"/>
  <c r="G53" s="1"/>
  <c r="I53"/>
  <c r="BA61" s="1"/>
  <c r="BF52"/>
  <c r="AX52"/>
  <c r="AT52"/>
  <c r="AS52"/>
  <c r="AR52"/>
  <c r="AQ52"/>
  <c r="AP52"/>
  <c r="AO52"/>
  <c r="AN52"/>
  <c r="AM52"/>
  <c r="AL52"/>
  <c r="AK52"/>
  <c r="AJ52"/>
  <c r="J52"/>
  <c r="K52" s="1"/>
  <c r="G52" s="1"/>
  <c r="I52"/>
  <c r="BF60" s="1"/>
  <c r="BD51"/>
  <c r="BC51"/>
  <c r="AT51"/>
  <c r="AS51"/>
  <c r="AR51"/>
  <c r="AQ51"/>
  <c r="AP51"/>
  <c r="AO51"/>
  <c r="AN51"/>
  <c r="AM51"/>
  <c r="AL51"/>
  <c r="AK51"/>
  <c r="AJ51"/>
  <c r="K51"/>
  <c r="G51" s="1"/>
  <c r="E51" s="1"/>
  <c r="D51" s="1"/>
  <c r="J51"/>
  <c r="I51"/>
  <c r="BF57" s="1"/>
  <c r="BF50"/>
  <c r="BE50"/>
  <c r="BD50"/>
  <c r="AT50"/>
  <c r="AS50"/>
  <c r="AR50"/>
  <c r="AQ50"/>
  <c r="AP50"/>
  <c r="AO50"/>
  <c r="AN50"/>
  <c r="AM50"/>
  <c r="AL50"/>
  <c r="AK50"/>
  <c r="AJ50"/>
  <c r="J50"/>
  <c r="K50" s="1"/>
  <c r="G50" s="1"/>
  <c r="I50"/>
  <c r="BF62" s="1"/>
  <c r="AT49"/>
  <c r="AS49"/>
  <c r="AR49"/>
  <c r="AQ49"/>
  <c r="AP49"/>
  <c r="AO49"/>
  <c r="AN49"/>
  <c r="AM49"/>
  <c r="AL49"/>
  <c r="AK49"/>
  <c r="AJ49"/>
  <c r="J49"/>
  <c r="K49" s="1"/>
  <c r="G49" s="1"/>
  <c r="I49"/>
  <c r="BB48"/>
  <c r="AZ48"/>
  <c r="AX48"/>
  <c r="AT48"/>
  <c r="AS48"/>
  <c r="AR48"/>
  <c r="AQ48"/>
  <c r="AP48"/>
  <c r="AO48"/>
  <c r="AN48"/>
  <c r="AM48"/>
  <c r="AL48"/>
  <c r="AK48"/>
  <c r="AJ48"/>
  <c r="J48"/>
  <c r="K48" s="1"/>
  <c r="G48" s="1"/>
  <c r="I48"/>
  <c r="BB63" s="1"/>
  <c r="BC47"/>
  <c r="BB47"/>
  <c r="AY47"/>
  <c r="AT47"/>
  <c r="AS47"/>
  <c r="AR47"/>
  <c r="AQ47"/>
  <c r="AP47"/>
  <c r="AO47"/>
  <c r="AN47"/>
  <c r="AM47"/>
  <c r="AL47"/>
  <c r="AK47"/>
  <c r="AJ47"/>
  <c r="K47"/>
  <c r="G47" s="1"/>
  <c r="E47" s="1"/>
  <c r="D47" s="1"/>
  <c r="J47"/>
  <c r="I47"/>
  <c r="BC59" s="1"/>
  <c r="BD46"/>
  <c r="AT46"/>
  <c r="AS46"/>
  <c r="AR46"/>
  <c r="AQ46"/>
  <c r="AP46"/>
  <c r="AO46"/>
  <c r="AN46"/>
  <c r="AM46"/>
  <c r="AL46"/>
  <c r="AK46"/>
  <c r="AJ46"/>
  <c r="J46"/>
  <c r="K46" s="1"/>
  <c r="G46" s="1"/>
  <c r="I46"/>
  <c r="BD59" s="1"/>
  <c r="BC45"/>
  <c r="BB45"/>
  <c r="BA45"/>
  <c r="AZ45"/>
  <c r="AT45"/>
  <c r="AS45"/>
  <c r="AR45"/>
  <c r="AQ45"/>
  <c r="AP45"/>
  <c r="AO45"/>
  <c r="AN45"/>
  <c r="AM45"/>
  <c r="AL45"/>
  <c r="AK45"/>
  <c r="AJ45"/>
  <c r="J45"/>
  <c r="K45" s="1"/>
  <c r="G45" s="1"/>
  <c r="I45"/>
  <c r="BB60" s="1"/>
  <c r="BF44"/>
  <c r="BC44"/>
  <c r="BB44"/>
  <c r="BA44"/>
  <c r="AT44"/>
  <c r="AS44"/>
  <c r="AR44"/>
  <c r="AQ44"/>
  <c r="AP44"/>
  <c r="AO44"/>
  <c r="AN44"/>
  <c r="AM44"/>
  <c r="AL44"/>
  <c r="AK44"/>
  <c r="AJ44"/>
  <c r="J44"/>
  <c r="K44" s="1"/>
  <c r="G44" s="1"/>
  <c r="I44"/>
  <c r="BA63" s="1"/>
  <c r="BD43"/>
  <c r="BC43"/>
  <c r="AZ43"/>
  <c r="AY43"/>
  <c r="AT43"/>
  <c r="AS43"/>
  <c r="AR43"/>
  <c r="AQ43"/>
  <c r="AP43"/>
  <c r="AO43"/>
  <c r="AN43"/>
  <c r="AM43"/>
  <c r="AL43"/>
  <c r="AK43"/>
  <c r="AJ43"/>
  <c r="K43"/>
  <c r="G43" s="1"/>
  <c r="E43" s="1"/>
  <c r="D43" s="1"/>
  <c r="J43"/>
  <c r="I43"/>
  <c r="BD55" s="1"/>
  <c r="BD42"/>
  <c r="AZ42"/>
  <c r="AT42"/>
  <c r="AS42"/>
  <c r="AR42"/>
  <c r="AQ42"/>
  <c r="AP42"/>
  <c r="AO42"/>
  <c r="AN42"/>
  <c r="AM42"/>
  <c r="AL42"/>
  <c r="AK42"/>
  <c r="AJ42"/>
  <c r="J42"/>
  <c r="K42" s="1"/>
  <c r="G42" s="1"/>
  <c r="I42"/>
  <c r="BD52" s="1"/>
  <c r="BE41"/>
  <c r="AY41"/>
  <c r="AX41"/>
  <c r="AT41"/>
  <c r="AS41"/>
  <c r="AR41"/>
  <c r="AQ41"/>
  <c r="AP41"/>
  <c r="AO41"/>
  <c r="AN41"/>
  <c r="AM41"/>
  <c r="AL41"/>
  <c r="AK41"/>
  <c r="AJ41"/>
  <c r="J41"/>
  <c r="K41" s="1"/>
  <c r="G41" s="1"/>
  <c r="I41"/>
  <c r="AX56" s="1"/>
  <c r="BF40"/>
  <c r="BC40"/>
  <c r="BB40"/>
  <c r="BA40"/>
  <c r="AZ40"/>
  <c r="AY40"/>
  <c r="AX40"/>
  <c r="AT40"/>
  <c r="AS40"/>
  <c r="AR40"/>
  <c r="AQ40"/>
  <c r="AP40"/>
  <c r="AO40"/>
  <c r="AN40"/>
  <c r="AM40"/>
  <c r="AL40"/>
  <c r="AK40"/>
  <c r="AJ40"/>
  <c r="J40"/>
  <c r="K40" s="1"/>
  <c r="G40" s="1"/>
  <c r="I40"/>
  <c r="BF61" s="1"/>
  <c r="BF39"/>
  <c r="BE39"/>
  <c r="BD39"/>
  <c r="BB39"/>
  <c r="AT39"/>
  <c r="AS39"/>
  <c r="AR39"/>
  <c r="AQ39"/>
  <c r="AP39"/>
  <c r="AO39"/>
  <c r="AN39"/>
  <c r="AM39"/>
  <c r="AL39"/>
  <c r="AK39"/>
  <c r="AJ39"/>
  <c r="K39"/>
  <c r="G39" s="1"/>
  <c r="E39" s="1"/>
  <c r="D39" s="1"/>
  <c r="J39"/>
  <c r="I39"/>
  <c r="BB52" s="1"/>
  <c r="BB38"/>
  <c r="AZ38"/>
  <c r="AT38"/>
  <c r="AS38"/>
  <c r="AR38"/>
  <c r="AQ38"/>
  <c r="AP38"/>
  <c r="AO38"/>
  <c r="AN38"/>
  <c r="AM38"/>
  <c r="AL38"/>
  <c r="AK38"/>
  <c r="AJ38"/>
  <c r="J38"/>
  <c r="K38" s="1"/>
  <c r="G38" s="1"/>
  <c r="I38"/>
  <c r="AZ44" s="1"/>
  <c r="BF37"/>
  <c r="BE37"/>
  <c r="BD37"/>
  <c r="BC37"/>
  <c r="BB37"/>
  <c r="AY37"/>
  <c r="AX37"/>
  <c r="AT37"/>
  <c r="AS37"/>
  <c r="AR37"/>
  <c r="AQ37"/>
  <c r="AP37"/>
  <c r="AO37"/>
  <c r="AN37"/>
  <c r="AM37"/>
  <c r="AL37"/>
  <c r="AK37"/>
  <c r="AJ37"/>
  <c r="J37"/>
  <c r="K37" s="1"/>
  <c r="G37" s="1"/>
  <c r="I37"/>
  <c r="BE57" s="1"/>
  <c r="BF36"/>
  <c r="BE36"/>
  <c r="BD36"/>
  <c r="BC36"/>
  <c r="BB36"/>
  <c r="BA36"/>
  <c r="AZ36"/>
  <c r="AY36"/>
  <c r="AW36"/>
  <c r="AT36"/>
  <c r="AS36"/>
  <c r="AR36"/>
  <c r="AQ36"/>
  <c r="AP36"/>
  <c r="AO36"/>
  <c r="AN36"/>
  <c r="AM36"/>
  <c r="AL36"/>
  <c r="AK36"/>
  <c r="AJ36"/>
  <c r="J36"/>
  <c r="K36" s="1"/>
  <c r="G36" s="1"/>
  <c r="I36"/>
  <c r="BE53" s="1"/>
  <c r="BC35"/>
  <c r="BB35"/>
  <c r="BA35"/>
  <c r="AZ35"/>
  <c r="AY35"/>
  <c r="AW35"/>
  <c r="AT35"/>
  <c r="AS35"/>
  <c r="AR35"/>
  <c r="AQ35"/>
  <c r="AP35"/>
  <c r="AO35"/>
  <c r="AN35"/>
  <c r="AM35"/>
  <c r="AL35"/>
  <c r="AK35"/>
  <c r="AJ35"/>
  <c r="K35"/>
  <c r="G35" s="1"/>
  <c r="E35" s="1"/>
  <c r="D35" s="1"/>
  <c r="J35"/>
  <c r="I35"/>
  <c r="BC55" s="1"/>
  <c r="BF34"/>
  <c r="BE34"/>
  <c r="BC34"/>
  <c r="AZ34"/>
  <c r="AY34"/>
  <c r="AX34"/>
  <c r="AW34"/>
  <c r="AT34"/>
  <c r="AS34"/>
  <c r="AR34"/>
  <c r="AQ34"/>
  <c r="AP34"/>
  <c r="AO34"/>
  <c r="AN34"/>
  <c r="AM34"/>
  <c r="AL34"/>
  <c r="AK34"/>
  <c r="AJ34"/>
  <c r="J34"/>
  <c r="K34" s="1"/>
  <c r="G34" s="1"/>
  <c r="I34"/>
  <c r="AW57" s="1"/>
  <c r="AZ33"/>
  <c r="AW33"/>
  <c r="AV33"/>
  <c r="AT33"/>
  <c r="AS33"/>
  <c r="AR33"/>
  <c r="AQ33"/>
  <c r="AP33"/>
  <c r="AO33"/>
  <c r="AN33"/>
  <c r="AM33"/>
  <c r="AL33"/>
  <c r="AK33"/>
  <c r="AJ33"/>
  <c r="J33"/>
  <c r="K33" s="1"/>
  <c r="G33" s="1"/>
  <c r="I33"/>
  <c r="AZ46" s="1"/>
  <c r="BF32"/>
  <c r="BB32"/>
  <c r="AX32"/>
  <c r="AW32"/>
  <c r="AV32"/>
  <c r="AT32"/>
  <c r="AS32"/>
  <c r="AR32"/>
  <c r="AQ32"/>
  <c r="AP32"/>
  <c r="AO32"/>
  <c r="AN32"/>
  <c r="AM32"/>
  <c r="AL32"/>
  <c r="AK32"/>
  <c r="AJ32"/>
  <c r="J32"/>
  <c r="K32" s="1"/>
  <c r="G32" s="1"/>
  <c r="I32"/>
  <c r="AX57" s="1"/>
  <c r="BE31"/>
  <c r="BD31"/>
  <c r="BC31"/>
  <c r="BB31"/>
  <c r="BA31"/>
  <c r="AZ31"/>
  <c r="AX31"/>
  <c r="AW31"/>
  <c r="AV31"/>
  <c r="AT31"/>
  <c r="AS31"/>
  <c r="AR31"/>
  <c r="AQ31"/>
  <c r="AP31"/>
  <c r="AO31"/>
  <c r="AN31"/>
  <c r="AM31"/>
  <c r="AL31"/>
  <c r="AK31"/>
  <c r="AJ31"/>
  <c r="K31"/>
  <c r="G31" s="1"/>
  <c r="E31" s="1"/>
  <c r="D31" s="1"/>
  <c r="J31"/>
  <c r="I31"/>
  <c r="AZ50" s="1"/>
  <c r="BF30"/>
  <c r="BE30"/>
  <c r="BD30"/>
  <c r="AZ30"/>
  <c r="AV30"/>
  <c r="AT30"/>
  <c r="AS30"/>
  <c r="AR30"/>
  <c r="AQ30"/>
  <c r="AP30"/>
  <c r="AO30"/>
  <c r="AN30"/>
  <c r="AM30"/>
  <c r="AL30"/>
  <c r="AK30"/>
  <c r="AJ30"/>
  <c r="J30"/>
  <c r="K30" s="1"/>
  <c r="G30" s="1"/>
  <c r="I30"/>
  <c r="AV59" s="1"/>
  <c r="BE29"/>
  <c r="BD29"/>
  <c r="BA29"/>
  <c r="AX29"/>
  <c r="AW29"/>
  <c r="AV29"/>
  <c r="AT29"/>
  <c r="AS29"/>
  <c r="AR29"/>
  <c r="AQ29"/>
  <c r="AP29"/>
  <c r="AO29"/>
  <c r="AN29"/>
  <c r="AM29"/>
  <c r="AL29"/>
  <c r="AK29"/>
  <c r="AJ29"/>
  <c r="J29"/>
  <c r="K29" s="1"/>
  <c r="G29" s="1"/>
  <c r="I29"/>
  <c r="AW62" s="1"/>
  <c r="BF28"/>
  <c r="BE28"/>
  <c r="BB28"/>
  <c r="AY28"/>
  <c r="AX28"/>
  <c r="AV28"/>
  <c r="AT28"/>
  <c r="AS28"/>
  <c r="AR28"/>
  <c r="AQ28"/>
  <c r="AP28"/>
  <c r="AO28"/>
  <c r="AN28"/>
  <c r="AM28"/>
  <c r="AL28"/>
  <c r="AK28"/>
  <c r="AJ28"/>
  <c r="J28"/>
  <c r="K28" s="1"/>
  <c r="G28" s="1"/>
  <c r="I28"/>
  <c r="AY61" s="1"/>
  <c r="BA27"/>
  <c r="AZ27"/>
  <c r="AY27"/>
  <c r="AW27"/>
  <c r="AV27"/>
  <c r="AT27"/>
  <c r="AS27"/>
  <c r="AR27"/>
  <c r="AQ27"/>
  <c r="AP27"/>
  <c r="AO27"/>
  <c r="AN27"/>
  <c r="AM27"/>
  <c r="AL27"/>
  <c r="AK27"/>
  <c r="AJ27"/>
  <c r="K27"/>
  <c r="G27" s="1"/>
  <c r="E27" s="1"/>
  <c r="D27" s="1"/>
  <c r="J27"/>
  <c r="I27"/>
  <c r="AW63" s="1"/>
  <c r="BF26"/>
  <c r="BE26"/>
  <c r="BA26"/>
  <c r="AX26"/>
  <c r="AW26"/>
  <c r="AV26"/>
  <c r="AT26"/>
  <c r="AS26"/>
  <c r="AR26"/>
  <c r="AQ26"/>
  <c r="AP26"/>
  <c r="AO26"/>
  <c r="AN26"/>
  <c r="AM26"/>
  <c r="AL26"/>
  <c r="AK26"/>
  <c r="AJ26"/>
  <c r="J26"/>
  <c r="K26" s="1"/>
  <c r="G26" s="1"/>
  <c r="I26"/>
  <c r="AW61" s="1"/>
  <c r="BF25"/>
  <c r="BE25"/>
  <c r="BD25"/>
  <c r="BC25"/>
  <c r="BB25"/>
  <c r="BA25"/>
  <c r="AZ25"/>
  <c r="AY25"/>
  <c r="AX25"/>
  <c r="AW25"/>
  <c r="BI25" s="1"/>
  <c r="AV25"/>
  <c r="AT25"/>
  <c r="AS25"/>
  <c r="AR25"/>
  <c r="AQ25"/>
  <c r="AP25"/>
  <c r="AO25"/>
  <c r="AN25"/>
  <c r="AM25"/>
  <c r="AL25"/>
  <c r="AK25"/>
  <c r="AJ25"/>
  <c r="J25"/>
  <c r="K25" s="1"/>
  <c r="G25" s="1"/>
  <c r="I25"/>
  <c r="AZ58" s="1"/>
  <c r="BF24"/>
  <c r="BD24"/>
  <c r="BC24"/>
  <c r="AZ24"/>
  <c r="AY24"/>
  <c r="AX24"/>
  <c r="AW24"/>
  <c r="AV24"/>
  <c r="AT24"/>
  <c r="AS24"/>
  <c r="AR24"/>
  <c r="AQ24"/>
  <c r="AP24"/>
  <c r="AO24"/>
  <c r="AN24"/>
  <c r="AM24"/>
  <c r="AL24"/>
  <c r="AK24"/>
  <c r="AJ24"/>
  <c r="J24"/>
  <c r="K24" s="1"/>
  <c r="G24" s="1"/>
  <c r="I24"/>
  <c r="AY51" s="1"/>
  <c r="BE23"/>
  <c r="BA23"/>
  <c r="AY23"/>
  <c r="AW23"/>
  <c r="AV23"/>
  <c r="AT23"/>
  <c r="AS23"/>
  <c r="AR23"/>
  <c r="AQ23"/>
  <c r="AP23"/>
  <c r="AO23"/>
  <c r="AN23"/>
  <c r="AM23"/>
  <c r="AL23"/>
  <c r="AK23"/>
  <c r="AJ23"/>
  <c r="K23"/>
  <c r="G23" s="1"/>
  <c r="E23" s="1"/>
  <c r="D23" s="1"/>
  <c r="J23"/>
  <c r="I23"/>
  <c r="BE49" s="1"/>
  <c r="BF22"/>
  <c r="BE22"/>
  <c r="BC22"/>
  <c r="BB22"/>
  <c r="AZ22"/>
  <c r="AY22"/>
  <c r="AX22"/>
  <c r="AW22"/>
  <c r="AV22"/>
  <c r="AT22"/>
  <c r="AS22"/>
  <c r="AR22"/>
  <c r="AQ22"/>
  <c r="AP22"/>
  <c r="AO22"/>
  <c r="AN22"/>
  <c r="AM22"/>
  <c r="AL22"/>
  <c r="AK22"/>
  <c r="AJ22"/>
  <c r="J22"/>
  <c r="K22" s="1"/>
  <c r="G22" s="1"/>
  <c r="I22"/>
  <c r="BE45" s="1"/>
  <c r="BC21"/>
  <c r="BB21"/>
  <c r="BA21"/>
  <c r="AZ21"/>
  <c r="AY21"/>
  <c r="AX21"/>
  <c r="AW21"/>
  <c r="AV21"/>
  <c r="AT21"/>
  <c r="AS21"/>
  <c r="AR21"/>
  <c r="AQ21"/>
  <c r="AP21"/>
  <c r="AO21"/>
  <c r="AN21"/>
  <c r="AM21"/>
  <c r="AL21"/>
  <c r="AK21"/>
  <c r="AJ21"/>
  <c r="J21"/>
  <c r="K21" s="1"/>
  <c r="G21" s="1"/>
  <c r="I21"/>
  <c r="AX60" s="1"/>
  <c r="BA20"/>
  <c r="AX20"/>
  <c r="AW20"/>
  <c r="AV20"/>
  <c r="AT20"/>
  <c r="AS20"/>
  <c r="AR20"/>
  <c r="AQ20"/>
  <c r="AP20"/>
  <c r="AO20"/>
  <c r="AN20"/>
  <c r="AM20"/>
  <c r="AL20"/>
  <c r="AK20"/>
  <c r="AJ20"/>
  <c r="J20"/>
  <c r="K20" s="1"/>
  <c r="G20" s="1"/>
  <c r="I20"/>
  <c r="AW53" s="1"/>
  <c r="BF19"/>
  <c r="BE19"/>
  <c r="BD19"/>
  <c r="BC19"/>
  <c r="BB19"/>
  <c r="BA19"/>
  <c r="AZ19"/>
  <c r="AY19"/>
  <c r="BG19" s="1"/>
  <c r="AX19"/>
  <c r="AW19"/>
  <c r="AV19"/>
  <c r="BI19" s="1"/>
  <c r="AT19"/>
  <c r="AS19"/>
  <c r="AR19"/>
  <c r="AQ19"/>
  <c r="AP19"/>
  <c r="AO19"/>
  <c r="AN19"/>
  <c r="AM19"/>
  <c r="AL19"/>
  <c r="AK19"/>
  <c r="AJ19"/>
  <c r="K19"/>
  <c r="G19" s="1"/>
  <c r="J19"/>
  <c r="I19"/>
  <c r="BF56" s="1"/>
  <c r="E19"/>
  <c r="D19" s="1"/>
  <c r="BF18"/>
  <c r="BE18"/>
  <c r="BD18"/>
  <c r="BB18"/>
  <c r="BA18"/>
  <c r="AZ18"/>
  <c r="AY18"/>
  <c r="AX18"/>
  <c r="AW18"/>
  <c r="AV18"/>
  <c r="AT18"/>
  <c r="AS18"/>
  <c r="AR18"/>
  <c r="AQ18"/>
  <c r="AP18"/>
  <c r="AO18"/>
  <c r="AN18"/>
  <c r="AM18"/>
  <c r="AL18"/>
  <c r="AK18"/>
  <c r="AJ18"/>
  <c r="K18" s="1"/>
  <c r="G18" s="1"/>
  <c r="J18"/>
  <c r="I18"/>
  <c r="BA57" s="1"/>
  <c r="BD17"/>
  <c r="BC17"/>
  <c r="BB17"/>
  <c r="AX17"/>
  <c r="AW17"/>
  <c r="AV17"/>
  <c r="AT17"/>
  <c r="AS17"/>
  <c r="AR17"/>
  <c r="AQ17"/>
  <c r="AP17"/>
  <c r="AO17"/>
  <c r="AN17"/>
  <c r="AM17"/>
  <c r="AL17"/>
  <c r="AK17"/>
  <c r="AJ17"/>
  <c r="J17"/>
  <c r="K17" s="1"/>
  <c r="G17" s="1"/>
  <c r="I17"/>
  <c r="AV46" s="1"/>
  <c r="BD16"/>
  <c r="BB16"/>
  <c r="AZ16"/>
  <c r="AW16"/>
  <c r="AV16"/>
  <c r="AT16"/>
  <c r="AS16"/>
  <c r="AR16"/>
  <c r="AQ16"/>
  <c r="AP16"/>
  <c r="AO16"/>
  <c r="AN16"/>
  <c r="AM16"/>
  <c r="AL16"/>
  <c r="AK16"/>
  <c r="AJ16"/>
  <c r="J16"/>
  <c r="K16" s="1"/>
  <c r="G16" s="1"/>
  <c r="I16"/>
  <c r="AW51" s="1"/>
  <c r="BF15"/>
  <c r="BE15"/>
  <c r="BD15"/>
  <c r="BC15"/>
  <c r="BB15"/>
  <c r="BA15"/>
  <c r="AZ15"/>
  <c r="AY15"/>
  <c r="BG15" s="1"/>
  <c r="AX15"/>
  <c r="AW15"/>
  <c r="AV15"/>
  <c r="BI15" s="1"/>
  <c r="AT15"/>
  <c r="AS15"/>
  <c r="AR15"/>
  <c r="AQ15"/>
  <c r="AP15"/>
  <c r="AO15"/>
  <c r="AN15"/>
  <c r="AM15"/>
  <c r="AL15"/>
  <c r="AK15"/>
  <c r="AJ15"/>
  <c r="K15"/>
  <c r="G15" s="1"/>
  <c r="J15"/>
  <c r="I15"/>
  <c r="BA49" s="1"/>
  <c r="E15"/>
  <c r="D15" s="1"/>
  <c r="BE14"/>
  <c r="BD14"/>
  <c r="BC14"/>
  <c r="BB14"/>
  <c r="BA14"/>
  <c r="AZ14"/>
  <c r="AY14"/>
  <c r="AX14"/>
  <c r="AW14"/>
  <c r="AV14"/>
  <c r="BI14" s="1"/>
  <c r="AT14"/>
  <c r="AS14"/>
  <c r="AR14"/>
  <c r="AQ14"/>
  <c r="AP14"/>
  <c r="AO14"/>
  <c r="AN14"/>
  <c r="AM14"/>
  <c r="AL14"/>
  <c r="AK14"/>
  <c r="AJ14"/>
  <c r="K14" s="1"/>
  <c r="G14" s="1"/>
  <c r="J14"/>
  <c r="I14"/>
  <c r="AW37" s="1"/>
  <c r="D14"/>
  <c r="BF13"/>
  <c r="BE13"/>
  <c r="BD13"/>
  <c r="BC13"/>
  <c r="BB13"/>
  <c r="BA13"/>
  <c r="AZ13"/>
  <c r="AY13"/>
  <c r="AX13"/>
  <c r="AW13"/>
  <c r="AV13"/>
  <c r="BI13" s="1"/>
  <c r="AT13"/>
  <c r="AS13"/>
  <c r="AR13"/>
  <c r="AQ13"/>
  <c r="AP13"/>
  <c r="AO13"/>
  <c r="AN13"/>
  <c r="AM13"/>
  <c r="AL13"/>
  <c r="AK13"/>
  <c r="AJ13"/>
  <c r="K13" s="1"/>
  <c r="G13" s="1"/>
  <c r="J13"/>
  <c r="I13"/>
  <c r="AZ54" s="1"/>
  <c r="D13"/>
  <c r="BC12"/>
  <c r="BB12"/>
  <c r="BA12"/>
  <c r="AZ12"/>
  <c r="AX12"/>
  <c r="AW12"/>
  <c r="AV12"/>
  <c r="AT12"/>
  <c r="AS12"/>
  <c r="AR12"/>
  <c r="AQ12"/>
  <c r="AP12"/>
  <c r="AO12"/>
  <c r="AN12"/>
  <c r="AM12"/>
  <c r="AL12"/>
  <c r="AK12"/>
  <c r="AJ12"/>
  <c r="K12" s="1"/>
  <c r="G12" s="1"/>
  <c r="J12"/>
  <c r="I12"/>
  <c r="BA17" s="1"/>
  <c r="BF11"/>
  <c r="BE11"/>
  <c r="BD11"/>
  <c r="BC11"/>
  <c r="BB11"/>
  <c r="BA11"/>
  <c r="AZ11"/>
  <c r="AY11"/>
  <c r="AX11"/>
  <c r="AW11"/>
  <c r="BI11" s="1"/>
  <c r="AV11"/>
  <c r="BG11" s="1"/>
  <c r="AT11"/>
  <c r="AS11"/>
  <c r="AR11"/>
  <c r="AQ11"/>
  <c r="AP11"/>
  <c r="AO11"/>
  <c r="AN11"/>
  <c r="AM11"/>
  <c r="AL11"/>
  <c r="AK11"/>
  <c r="AJ11"/>
  <c r="J11"/>
  <c r="K11" s="1"/>
  <c r="G11" s="1"/>
  <c r="I11"/>
  <c r="AX44" s="1"/>
  <c r="D11"/>
  <c r="BF10"/>
  <c r="BE10"/>
  <c r="BD10"/>
  <c r="BC10"/>
  <c r="BA10"/>
  <c r="AY10"/>
  <c r="AX10"/>
  <c r="AW10"/>
  <c r="AV10"/>
  <c r="AT10"/>
  <c r="AS10"/>
  <c r="AR10"/>
  <c r="AQ10"/>
  <c r="AP10"/>
  <c r="AO10"/>
  <c r="AN10"/>
  <c r="AM10"/>
  <c r="AL10"/>
  <c r="AK10"/>
  <c r="AJ10"/>
  <c r="J10"/>
  <c r="K10" s="1"/>
  <c r="G10" s="1"/>
  <c r="I10"/>
  <c r="AW41" s="1"/>
  <c r="D10"/>
  <c r="BF9"/>
  <c r="BE9"/>
  <c r="BD9"/>
  <c r="BC9"/>
  <c r="BB9"/>
  <c r="BA9"/>
  <c r="AZ9"/>
  <c r="AY9"/>
  <c r="AX9"/>
  <c r="AW9"/>
  <c r="BI9" s="1"/>
  <c r="AV9"/>
  <c r="BG9" s="1"/>
  <c r="AT9"/>
  <c r="AS9"/>
  <c r="AR9"/>
  <c r="AQ9"/>
  <c r="AP9"/>
  <c r="AO9"/>
  <c r="AN9"/>
  <c r="AM9"/>
  <c r="AL9"/>
  <c r="AK9"/>
  <c r="AJ9"/>
  <c r="J9"/>
  <c r="K9" s="1"/>
  <c r="G9" s="1"/>
  <c r="I9"/>
  <c r="AV38" s="1"/>
  <c r="BF8"/>
  <c r="BE8"/>
  <c r="BD8"/>
  <c r="BC8"/>
  <c r="BB8"/>
  <c r="BA8"/>
  <c r="AY8"/>
  <c r="AX8"/>
  <c r="AW8"/>
  <c r="AV8"/>
  <c r="AT8"/>
  <c r="AS8"/>
  <c r="AR8"/>
  <c r="AQ8"/>
  <c r="AP8"/>
  <c r="AO8"/>
  <c r="AN8"/>
  <c r="AM8"/>
  <c r="AL8"/>
  <c r="AK8"/>
  <c r="AJ8"/>
  <c r="J8"/>
  <c r="K8" s="1"/>
  <c r="G8" s="1"/>
  <c r="I8"/>
  <c r="AW43" s="1"/>
  <c r="D8"/>
  <c r="BF7"/>
  <c r="BE7"/>
  <c r="BD7"/>
  <c r="BC7"/>
  <c r="BB7"/>
  <c r="BA7"/>
  <c r="AZ7"/>
  <c r="AY7"/>
  <c r="AX7"/>
  <c r="BJ7" s="1"/>
  <c r="AW7"/>
  <c r="BI7" s="1"/>
  <c r="AV7"/>
  <c r="AT7"/>
  <c r="AS7"/>
  <c r="AR7"/>
  <c r="AQ7"/>
  <c r="AP7"/>
  <c r="AO7"/>
  <c r="AN7"/>
  <c r="AM7"/>
  <c r="AL7"/>
  <c r="AK7"/>
  <c r="AJ7"/>
  <c r="J7"/>
  <c r="K7" s="1"/>
  <c r="G7" s="1"/>
  <c r="I7"/>
  <c r="BD22" s="1"/>
  <c r="D7"/>
  <c r="BF6"/>
  <c r="BE6"/>
  <c r="BD6"/>
  <c r="BC6"/>
  <c r="BB6"/>
  <c r="BA6"/>
  <c r="AZ6"/>
  <c r="AY6"/>
  <c r="AX6"/>
  <c r="BJ6" s="1"/>
  <c r="AW6"/>
  <c r="BI6" s="1"/>
  <c r="AV6"/>
  <c r="AT6"/>
  <c r="AS6"/>
  <c r="AR6"/>
  <c r="AQ6"/>
  <c r="AP6"/>
  <c r="AO6"/>
  <c r="AN6"/>
  <c r="AM6"/>
  <c r="AL6"/>
  <c r="AK6"/>
  <c r="AJ6"/>
  <c r="J6"/>
  <c r="K6" s="1"/>
  <c r="G6" s="1"/>
  <c r="I6"/>
  <c r="BA41" s="1"/>
  <c r="D6"/>
  <c r="BF5"/>
  <c r="BE5"/>
  <c r="BD5"/>
  <c r="BC5"/>
  <c r="BB5"/>
  <c r="BA5"/>
  <c r="AZ5"/>
  <c r="AY5"/>
  <c r="AX5"/>
  <c r="BJ5" s="1"/>
  <c r="AW5"/>
  <c r="BI5" s="1"/>
  <c r="AV5"/>
  <c r="AT5"/>
  <c r="AS5"/>
  <c r="AR5"/>
  <c r="AQ5"/>
  <c r="AP5"/>
  <c r="AO5"/>
  <c r="AN5"/>
  <c r="AM5"/>
  <c r="AL5"/>
  <c r="AK5"/>
  <c r="AJ5"/>
  <c r="J5"/>
  <c r="K5" s="1"/>
  <c r="G5" s="1"/>
  <c r="I5"/>
  <c r="AV34" s="1"/>
  <c r="D5"/>
  <c r="A60" i="5"/>
  <c r="BR59"/>
  <c r="BQ59"/>
  <c r="BK58"/>
  <c r="BJ58"/>
  <c r="BI58"/>
  <c r="BH58"/>
  <c r="BG58"/>
  <c r="BF58"/>
  <c r="BE58"/>
  <c r="BD58"/>
  <c r="BL58" s="1"/>
  <c r="BC58"/>
  <c r="BB58"/>
  <c r="BA58"/>
  <c r="AY58"/>
  <c r="AX58"/>
  <c r="AW58"/>
  <c r="AV58"/>
  <c r="AU58"/>
  <c r="AT58"/>
  <c r="AS58"/>
  <c r="AR58"/>
  <c r="AQ58"/>
  <c r="AP58"/>
  <c r="AO58"/>
  <c r="BK57"/>
  <c r="BJ57"/>
  <c r="BI57"/>
  <c r="BH57"/>
  <c r="BG57"/>
  <c r="BF57"/>
  <c r="BE57"/>
  <c r="BD57"/>
  <c r="BC57"/>
  <c r="BB57"/>
  <c r="BA57"/>
  <c r="AY57"/>
  <c r="AX57"/>
  <c r="AW57"/>
  <c r="AV57"/>
  <c r="AU57"/>
  <c r="AT57"/>
  <c r="AS57"/>
  <c r="AR57"/>
  <c r="AQ57"/>
  <c r="AP57"/>
  <c r="AO57"/>
  <c r="M57" s="1"/>
  <c r="I57" s="1"/>
  <c r="F57" s="1"/>
  <c r="E57" s="1"/>
  <c r="BK56"/>
  <c r="BJ56"/>
  <c r="BI56"/>
  <c r="BH56"/>
  <c r="BG56"/>
  <c r="BF56"/>
  <c r="BE56"/>
  <c r="BD56"/>
  <c r="BC56"/>
  <c r="BB56"/>
  <c r="BA56"/>
  <c r="AY56"/>
  <c r="AX56"/>
  <c r="AW56"/>
  <c r="AV56"/>
  <c r="AU56"/>
  <c r="AT56"/>
  <c r="AS56"/>
  <c r="AR56"/>
  <c r="AQ56"/>
  <c r="AP56"/>
  <c r="AO56"/>
  <c r="BK55"/>
  <c r="BJ55"/>
  <c r="BI55"/>
  <c r="BH55"/>
  <c r="BG55"/>
  <c r="BF55"/>
  <c r="BE55"/>
  <c r="BD55"/>
  <c r="BC55"/>
  <c r="BB55"/>
  <c r="BA55"/>
  <c r="AY55"/>
  <c r="AX55"/>
  <c r="AW55"/>
  <c r="AV55"/>
  <c r="AU55"/>
  <c r="AT55"/>
  <c r="AS55"/>
  <c r="AR55"/>
  <c r="AQ55"/>
  <c r="AP55"/>
  <c r="AO55"/>
  <c r="BK54"/>
  <c r="BJ54"/>
  <c r="BI54"/>
  <c r="BH54"/>
  <c r="BG54"/>
  <c r="BF54"/>
  <c r="BE54"/>
  <c r="BD54"/>
  <c r="BC54"/>
  <c r="BB54"/>
  <c r="BA54"/>
  <c r="AY54"/>
  <c r="AX54"/>
  <c r="AW54"/>
  <c r="AV54"/>
  <c r="AU54"/>
  <c r="AT54"/>
  <c r="AS54"/>
  <c r="AR54"/>
  <c r="AQ54"/>
  <c r="AP54"/>
  <c r="AO54"/>
  <c r="BK53"/>
  <c r="BJ53"/>
  <c r="BI53"/>
  <c r="BH53"/>
  <c r="BG53"/>
  <c r="BF53"/>
  <c r="BE53"/>
  <c r="BD53"/>
  <c r="BC53"/>
  <c r="BB53"/>
  <c r="BA53"/>
  <c r="AY53"/>
  <c r="AX53"/>
  <c r="AW53"/>
  <c r="AV53"/>
  <c r="AU53"/>
  <c r="AT53"/>
  <c r="AS53"/>
  <c r="AR53"/>
  <c r="AQ53"/>
  <c r="AP53"/>
  <c r="AO53"/>
  <c r="BK52"/>
  <c r="BJ52"/>
  <c r="BI52"/>
  <c r="BH52"/>
  <c r="BG52"/>
  <c r="BF52"/>
  <c r="BE52"/>
  <c r="BD52"/>
  <c r="BC52"/>
  <c r="BB52"/>
  <c r="BA52"/>
  <c r="AY52"/>
  <c r="AX52"/>
  <c r="AW52"/>
  <c r="AV52"/>
  <c r="AU52"/>
  <c r="AT52"/>
  <c r="AS52"/>
  <c r="AR52"/>
  <c r="AQ52"/>
  <c r="AP52"/>
  <c r="AO52"/>
  <c r="BK51"/>
  <c r="BJ51"/>
  <c r="BI51"/>
  <c r="BH51"/>
  <c r="BG51"/>
  <c r="BF51"/>
  <c r="BE51"/>
  <c r="BD51"/>
  <c r="BC51"/>
  <c r="BB51"/>
  <c r="BN51" s="1"/>
  <c r="BA51"/>
  <c r="AY51"/>
  <c r="AX51"/>
  <c r="AW51"/>
  <c r="AV51"/>
  <c r="AU51"/>
  <c r="AT51"/>
  <c r="AS51"/>
  <c r="AR51"/>
  <c r="AQ51"/>
  <c r="AP51"/>
  <c r="AO51"/>
  <c r="BK50"/>
  <c r="BJ50"/>
  <c r="BI50"/>
  <c r="BH50"/>
  <c r="BG50"/>
  <c r="BF50"/>
  <c r="BE50"/>
  <c r="BD50"/>
  <c r="BC50"/>
  <c r="BB50"/>
  <c r="BA50"/>
  <c r="AY50"/>
  <c r="AX50"/>
  <c r="AW50"/>
  <c r="AV50"/>
  <c r="AU50"/>
  <c r="AT50"/>
  <c r="AS50"/>
  <c r="AR50"/>
  <c r="AQ50"/>
  <c r="AP50"/>
  <c r="AO50"/>
  <c r="BK49"/>
  <c r="BJ49"/>
  <c r="BI49"/>
  <c r="BH49"/>
  <c r="BG49"/>
  <c r="BF49"/>
  <c r="BE49"/>
  <c r="BD49"/>
  <c r="BC49"/>
  <c r="BB49"/>
  <c r="BA49"/>
  <c r="AY49"/>
  <c r="AX49"/>
  <c r="AW49"/>
  <c r="AV49"/>
  <c r="AU49"/>
  <c r="AT49"/>
  <c r="AS49"/>
  <c r="AR49"/>
  <c r="AQ49"/>
  <c r="AP49"/>
  <c r="AO49"/>
  <c r="BK48"/>
  <c r="BJ48"/>
  <c r="BI48"/>
  <c r="BH48"/>
  <c r="BG48"/>
  <c r="BF48"/>
  <c r="BE48"/>
  <c r="BD48"/>
  <c r="BC48"/>
  <c r="BB48"/>
  <c r="BA48"/>
  <c r="AY48"/>
  <c r="AX48"/>
  <c r="AW48"/>
  <c r="AV48"/>
  <c r="AU48"/>
  <c r="AT48"/>
  <c r="AS48"/>
  <c r="AR48"/>
  <c r="AQ48"/>
  <c r="AP48"/>
  <c r="AO48"/>
  <c r="BK47"/>
  <c r="BJ47"/>
  <c r="BI47"/>
  <c r="BH47"/>
  <c r="BG47"/>
  <c r="BF47"/>
  <c r="BE47"/>
  <c r="BD47"/>
  <c r="BC47"/>
  <c r="BB47"/>
  <c r="BN47" s="1"/>
  <c r="BA47"/>
  <c r="AY47"/>
  <c r="AX47"/>
  <c r="AW47"/>
  <c r="AV47"/>
  <c r="AU47"/>
  <c r="AT47"/>
  <c r="AS47"/>
  <c r="AR47"/>
  <c r="AQ47"/>
  <c r="AP47"/>
  <c r="AO47"/>
  <c r="BK46"/>
  <c r="BJ46"/>
  <c r="BI46"/>
  <c r="BH46"/>
  <c r="BG46"/>
  <c r="BF46"/>
  <c r="BE46"/>
  <c r="BD46"/>
  <c r="BC46"/>
  <c r="BB46"/>
  <c r="BA46"/>
  <c r="AY46"/>
  <c r="AX46"/>
  <c r="AW46"/>
  <c r="AV46"/>
  <c r="AU46"/>
  <c r="AT46"/>
  <c r="AS46"/>
  <c r="AR46"/>
  <c r="AQ46"/>
  <c r="AP46"/>
  <c r="AO46"/>
  <c r="BK45"/>
  <c r="BJ45"/>
  <c r="BI45"/>
  <c r="BH45"/>
  <c r="BG45"/>
  <c r="BF45"/>
  <c r="BE45"/>
  <c r="BD45"/>
  <c r="BC45"/>
  <c r="BB45"/>
  <c r="BN45" s="1"/>
  <c r="BA45"/>
  <c r="AY45"/>
  <c r="AX45"/>
  <c r="AW45"/>
  <c r="AV45"/>
  <c r="AU45"/>
  <c r="AT45"/>
  <c r="AS45"/>
  <c r="AR45"/>
  <c r="AQ45"/>
  <c r="AP45"/>
  <c r="AO45"/>
  <c r="BK44"/>
  <c r="BJ44"/>
  <c r="BI44"/>
  <c r="BH44"/>
  <c r="BG44"/>
  <c r="BF44"/>
  <c r="BE44"/>
  <c r="BD44"/>
  <c r="BC44"/>
  <c r="BB44"/>
  <c r="BA44"/>
  <c r="AY44"/>
  <c r="AX44"/>
  <c r="AW44"/>
  <c r="AV44"/>
  <c r="AU44"/>
  <c r="AT44"/>
  <c r="AS44"/>
  <c r="AR44"/>
  <c r="AQ44"/>
  <c r="AP44"/>
  <c r="AO44"/>
  <c r="BK43"/>
  <c r="BJ43"/>
  <c r="BI43"/>
  <c r="BH43"/>
  <c r="BG43"/>
  <c r="BF43"/>
  <c r="BE43"/>
  <c r="BD43"/>
  <c r="BC43"/>
  <c r="BB43"/>
  <c r="BN43" s="1"/>
  <c r="BA43"/>
  <c r="AY43"/>
  <c r="AX43"/>
  <c r="AW43"/>
  <c r="AV43"/>
  <c r="AU43"/>
  <c r="AT43"/>
  <c r="AS43"/>
  <c r="AR43"/>
  <c r="AQ43"/>
  <c r="AP43"/>
  <c r="AO43"/>
  <c r="M43" s="1"/>
  <c r="I43" s="1"/>
  <c r="F43" s="1"/>
  <c r="E43" s="1"/>
  <c r="BK42"/>
  <c r="BJ42"/>
  <c r="BI42"/>
  <c r="BH42"/>
  <c r="BG42"/>
  <c r="BF42"/>
  <c r="BE42"/>
  <c r="BD42"/>
  <c r="BC42"/>
  <c r="BB42"/>
  <c r="BA42"/>
  <c r="AY42"/>
  <c r="AX42"/>
  <c r="AW42"/>
  <c r="AV42"/>
  <c r="AU42"/>
  <c r="AT42"/>
  <c r="AS42"/>
  <c r="AR42"/>
  <c r="AQ42"/>
  <c r="AP42"/>
  <c r="AO42"/>
  <c r="BK41"/>
  <c r="BJ41"/>
  <c r="BI41"/>
  <c r="BH41"/>
  <c r="BG41"/>
  <c r="BF41"/>
  <c r="BE41"/>
  <c r="BD41"/>
  <c r="BC41"/>
  <c r="BB41"/>
  <c r="BN41" s="1"/>
  <c r="BA41"/>
  <c r="AY41"/>
  <c r="AX41"/>
  <c r="AW41"/>
  <c r="AV41"/>
  <c r="AU41"/>
  <c r="AT41"/>
  <c r="AS41"/>
  <c r="AR41"/>
  <c r="AQ41"/>
  <c r="AP41"/>
  <c r="AO41"/>
  <c r="M41" s="1"/>
  <c r="I41" s="1"/>
  <c r="F41" s="1"/>
  <c r="E41" s="1"/>
  <c r="BK40"/>
  <c r="BJ40"/>
  <c r="BI40"/>
  <c r="BH40"/>
  <c r="BG40"/>
  <c r="BF40"/>
  <c r="BE40"/>
  <c r="BD40"/>
  <c r="BC40"/>
  <c r="BB40"/>
  <c r="BA40"/>
  <c r="AY40"/>
  <c r="AX40"/>
  <c r="AW40"/>
  <c r="AV40"/>
  <c r="AU40"/>
  <c r="AT40"/>
  <c r="AS40"/>
  <c r="AR40"/>
  <c r="AQ40"/>
  <c r="M40" s="1"/>
  <c r="I40" s="1"/>
  <c r="F40" s="1"/>
  <c r="E40" s="1"/>
  <c r="AP40"/>
  <c r="AO40"/>
  <c r="BK39"/>
  <c r="BJ39"/>
  <c r="BI39"/>
  <c r="BH39"/>
  <c r="BG39"/>
  <c r="BF39"/>
  <c r="BE39"/>
  <c r="BD39"/>
  <c r="BC39"/>
  <c r="BB39"/>
  <c r="BN39" s="1"/>
  <c r="BA39"/>
  <c r="AY39"/>
  <c r="AX39"/>
  <c r="AW39"/>
  <c r="AV39"/>
  <c r="AU39"/>
  <c r="AT39"/>
  <c r="AS39"/>
  <c r="AR39"/>
  <c r="AQ39"/>
  <c r="AP39"/>
  <c r="AO39"/>
  <c r="BK38"/>
  <c r="BJ38"/>
  <c r="BI38"/>
  <c r="BH38"/>
  <c r="BG38"/>
  <c r="BF38"/>
  <c r="BE38"/>
  <c r="BD38"/>
  <c r="BC38"/>
  <c r="BB38"/>
  <c r="BA38"/>
  <c r="AY38"/>
  <c r="AX38"/>
  <c r="AW38"/>
  <c r="AV38"/>
  <c r="AU38"/>
  <c r="AT38"/>
  <c r="AS38"/>
  <c r="AR38"/>
  <c r="AQ38"/>
  <c r="AP38"/>
  <c r="AO38"/>
  <c r="BK37"/>
  <c r="BJ37"/>
  <c r="BI37"/>
  <c r="BH37"/>
  <c r="BG37"/>
  <c r="BF37"/>
  <c r="BE37"/>
  <c r="BD37"/>
  <c r="BC37"/>
  <c r="BB37"/>
  <c r="BN37" s="1"/>
  <c r="BA37"/>
  <c r="AY37"/>
  <c r="AX37"/>
  <c r="AW37"/>
  <c r="AV37"/>
  <c r="AU37"/>
  <c r="AT37"/>
  <c r="AS37"/>
  <c r="AR37"/>
  <c r="AQ37"/>
  <c r="AP37"/>
  <c r="AO37"/>
  <c r="BK36"/>
  <c r="BJ36"/>
  <c r="BI36"/>
  <c r="BH36"/>
  <c r="BG36"/>
  <c r="BF36"/>
  <c r="BE36"/>
  <c r="BD36"/>
  <c r="BC36"/>
  <c r="BB36"/>
  <c r="BA36"/>
  <c r="AY36"/>
  <c r="AX36"/>
  <c r="AW36"/>
  <c r="AV36"/>
  <c r="AU36"/>
  <c r="AT36"/>
  <c r="AS36"/>
  <c r="AR36"/>
  <c r="AQ36"/>
  <c r="AP36"/>
  <c r="AO36"/>
  <c r="M36" s="1"/>
  <c r="I36" s="1"/>
  <c r="F36" s="1"/>
  <c r="E36" s="1"/>
  <c r="BK35"/>
  <c r="BJ35"/>
  <c r="BI35"/>
  <c r="BH35"/>
  <c r="BG35"/>
  <c r="BF35"/>
  <c r="BE35"/>
  <c r="BD35"/>
  <c r="BC35"/>
  <c r="BB35"/>
  <c r="BA35"/>
  <c r="AY35"/>
  <c r="AX35"/>
  <c r="AW35"/>
  <c r="AV35"/>
  <c r="AU35"/>
  <c r="AT35"/>
  <c r="AS35"/>
  <c r="AR35"/>
  <c r="AQ35"/>
  <c r="AP35"/>
  <c r="AO35"/>
  <c r="BK34"/>
  <c r="BJ34"/>
  <c r="BI34"/>
  <c r="BH34"/>
  <c r="BG34"/>
  <c r="BF34"/>
  <c r="BE34"/>
  <c r="BD34"/>
  <c r="BC34"/>
  <c r="BB34"/>
  <c r="BA34"/>
  <c r="AY34"/>
  <c r="AX34"/>
  <c r="AW34"/>
  <c r="AV34"/>
  <c r="AU34"/>
  <c r="AT34"/>
  <c r="AS34"/>
  <c r="AR34"/>
  <c r="AQ34"/>
  <c r="AP34"/>
  <c r="AO34"/>
  <c r="BK33"/>
  <c r="BJ33"/>
  <c r="BI33"/>
  <c r="BH33"/>
  <c r="BG33"/>
  <c r="BF33"/>
  <c r="BE33"/>
  <c r="BD33"/>
  <c r="BC33"/>
  <c r="BB33"/>
  <c r="BA33"/>
  <c r="AY33"/>
  <c r="AX33"/>
  <c r="AW33"/>
  <c r="AV33"/>
  <c r="AU33"/>
  <c r="AT33"/>
  <c r="AS33"/>
  <c r="AR33"/>
  <c r="AQ33"/>
  <c r="AP33"/>
  <c r="AO33"/>
  <c r="BK32"/>
  <c r="BJ32"/>
  <c r="BI32"/>
  <c r="BH32"/>
  <c r="BG32"/>
  <c r="BF32"/>
  <c r="BE32"/>
  <c r="BD32"/>
  <c r="BC32"/>
  <c r="BB32"/>
  <c r="BA32"/>
  <c r="AY32"/>
  <c r="AX32"/>
  <c r="AW32"/>
  <c r="AV32"/>
  <c r="AU32"/>
  <c r="AT32"/>
  <c r="AS32"/>
  <c r="AR32"/>
  <c r="AQ32"/>
  <c r="AP32"/>
  <c r="AO32"/>
  <c r="BK31"/>
  <c r="BJ31"/>
  <c r="BI31"/>
  <c r="BH31"/>
  <c r="BG31"/>
  <c r="BF31"/>
  <c r="BE31"/>
  <c r="BD31"/>
  <c r="BN31" s="1"/>
  <c r="BC31"/>
  <c r="BB31"/>
  <c r="BA31"/>
  <c r="AY31"/>
  <c r="AX31"/>
  <c r="AW31"/>
  <c r="AV31"/>
  <c r="AU31"/>
  <c r="AT31"/>
  <c r="AS31"/>
  <c r="AR31"/>
  <c r="AQ31"/>
  <c r="AP31"/>
  <c r="AO31"/>
  <c r="BK30"/>
  <c r="BJ30"/>
  <c r="BI30"/>
  <c r="BH30"/>
  <c r="BG30"/>
  <c r="BF30"/>
  <c r="BE30"/>
  <c r="BD30"/>
  <c r="BC30"/>
  <c r="BB30"/>
  <c r="BA30"/>
  <c r="AY30"/>
  <c r="AX30"/>
  <c r="AW30"/>
  <c r="AV30"/>
  <c r="AU30"/>
  <c r="AT30"/>
  <c r="AS30"/>
  <c r="AR30"/>
  <c r="AQ30"/>
  <c r="AP30"/>
  <c r="AO30"/>
  <c r="BK29"/>
  <c r="BJ29"/>
  <c r="BI29"/>
  <c r="BH29"/>
  <c r="BG29"/>
  <c r="BF29"/>
  <c r="BE29"/>
  <c r="BD29"/>
  <c r="BC29"/>
  <c r="BB29"/>
  <c r="BA29"/>
  <c r="AY29"/>
  <c r="AX29"/>
  <c r="AW29"/>
  <c r="AV29"/>
  <c r="AU29"/>
  <c r="AT29"/>
  <c r="AS29"/>
  <c r="AR29"/>
  <c r="AQ29"/>
  <c r="AP29"/>
  <c r="AO29"/>
  <c r="BK28"/>
  <c r="BJ28"/>
  <c r="BI28"/>
  <c r="BH28"/>
  <c r="BG28"/>
  <c r="BF28"/>
  <c r="BE28"/>
  <c r="BD28"/>
  <c r="BC28"/>
  <c r="BB28"/>
  <c r="BA28"/>
  <c r="AY28"/>
  <c r="AX28"/>
  <c r="AW28"/>
  <c r="AV28"/>
  <c r="AU28"/>
  <c r="AT28"/>
  <c r="AS28"/>
  <c r="AR28"/>
  <c r="AQ28"/>
  <c r="AP28"/>
  <c r="AO28"/>
  <c r="BK27"/>
  <c r="BJ27"/>
  <c r="BI27"/>
  <c r="BH27"/>
  <c r="BG27"/>
  <c r="BF27"/>
  <c r="BE27"/>
  <c r="BD27"/>
  <c r="BC27"/>
  <c r="BB27"/>
  <c r="BA27"/>
  <c r="AY27"/>
  <c r="AX27"/>
  <c r="AW27"/>
  <c r="AV27"/>
  <c r="AU27"/>
  <c r="AT27"/>
  <c r="AS27"/>
  <c r="AR27"/>
  <c r="AQ27"/>
  <c r="AP27"/>
  <c r="AO27"/>
  <c r="BK26"/>
  <c r="BJ26"/>
  <c r="BI26"/>
  <c r="BH26"/>
  <c r="BG26"/>
  <c r="BF26"/>
  <c r="BE26"/>
  <c r="BD26"/>
  <c r="BC26"/>
  <c r="BB26"/>
  <c r="BA26"/>
  <c r="AY26"/>
  <c r="AX26"/>
  <c r="AW26"/>
  <c r="AV26"/>
  <c r="AU26"/>
  <c r="AT26"/>
  <c r="AS26"/>
  <c r="AR26"/>
  <c r="AQ26"/>
  <c r="AP26"/>
  <c r="AO26"/>
  <c r="BK25"/>
  <c r="BJ25"/>
  <c r="BI25"/>
  <c r="BH25"/>
  <c r="BG25"/>
  <c r="BF25"/>
  <c r="BE25"/>
  <c r="BD25"/>
  <c r="BC25"/>
  <c r="BB25"/>
  <c r="BA25"/>
  <c r="AY25"/>
  <c r="AX25"/>
  <c r="AW25"/>
  <c r="AV25"/>
  <c r="AU25"/>
  <c r="AT25"/>
  <c r="AS25"/>
  <c r="AR25"/>
  <c r="AQ25"/>
  <c r="AP25"/>
  <c r="AO25"/>
  <c r="BK24"/>
  <c r="BJ24"/>
  <c r="BI24"/>
  <c r="BH24"/>
  <c r="BG24"/>
  <c r="BF24"/>
  <c r="BE24"/>
  <c r="BD24"/>
  <c r="BC24"/>
  <c r="BB24"/>
  <c r="BA24"/>
  <c r="AY24"/>
  <c r="AX24"/>
  <c r="AW24"/>
  <c r="AV24"/>
  <c r="AU24"/>
  <c r="AT24"/>
  <c r="AS24"/>
  <c r="AR24"/>
  <c r="AQ24"/>
  <c r="AP24"/>
  <c r="AO24"/>
  <c r="BK23"/>
  <c r="BJ23"/>
  <c r="BI23"/>
  <c r="BH23"/>
  <c r="BG23"/>
  <c r="BF23"/>
  <c r="BE23"/>
  <c r="BD23"/>
  <c r="BC23"/>
  <c r="BB23"/>
  <c r="BA23"/>
  <c r="BM23" s="1"/>
  <c r="AY23"/>
  <c r="AX23"/>
  <c r="AW23"/>
  <c r="AV23"/>
  <c r="AU23"/>
  <c r="AT23"/>
  <c r="AS23"/>
  <c r="AR23"/>
  <c r="AQ23"/>
  <c r="AP23"/>
  <c r="AO23"/>
  <c r="BK22"/>
  <c r="BJ22"/>
  <c r="BI22"/>
  <c r="BH22"/>
  <c r="BG22"/>
  <c r="BF22"/>
  <c r="BE22"/>
  <c r="BD22"/>
  <c r="BN22" s="1"/>
  <c r="BC22"/>
  <c r="BB22"/>
  <c r="BA22"/>
  <c r="AY22"/>
  <c r="AX22"/>
  <c r="AW22"/>
  <c r="AV22"/>
  <c r="AU22"/>
  <c r="AT22"/>
  <c r="AS22"/>
  <c r="AR22"/>
  <c r="AQ22"/>
  <c r="AP22"/>
  <c r="AO22"/>
  <c r="BK21"/>
  <c r="BJ21"/>
  <c r="BI21"/>
  <c r="BH21"/>
  <c r="BG21"/>
  <c r="BF21"/>
  <c r="BE21"/>
  <c r="BD21"/>
  <c r="BC21"/>
  <c r="BB21"/>
  <c r="BA21"/>
  <c r="AY21"/>
  <c r="AX21"/>
  <c r="AW21"/>
  <c r="AV21"/>
  <c r="AU21"/>
  <c r="AT21"/>
  <c r="AS21"/>
  <c r="AR21"/>
  <c r="AQ21"/>
  <c r="AP21"/>
  <c r="AO21"/>
  <c r="BK20"/>
  <c r="BJ20"/>
  <c r="BI20"/>
  <c r="BH20"/>
  <c r="BG20"/>
  <c r="BF20"/>
  <c r="BE20"/>
  <c r="BD20"/>
  <c r="BC20"/>
  <c r="BB20"/>
  <c r="BA20"/>
  <c r="AY20"/>
  <c r="AX20"/>
  <c r="AW20"/>
  <c r="AV20"/>
  <c r="AU20"/>
  <c r="AT20"/>
  <c r="AS20"/>
  <c r="AR20"/>
  <c r="AQ20"/>
  <c r="AP20"/>
  <c r="AO20"/>
  <c r="BK19"/>
  <c r="BJ19"/>
  <c r="BI19"/>
  <c r="BH19"/>
  <c r="BG19"/>
  <c r="BF19"/>
  <c r="BE19"/>
  <c r="BD19"/>
  <c r="BC19"/>
  <c r="BB19"/>
  <c r="BA19"/>
  <c r="AY19"/>
  <c r="AX19"/>
  <c r="AW19"/>
  <c r="AV19"/>
  <c r="AU19"/>
  <c r="AT19"/>
  <c r="AS19"/>
  <c r="AR19"/>
  <c r="AQ19"/>
  <c r="AP19"/>
  <c r="AO19"/>
  <c r="BK18"/>
  <c r="BJ18"/>
  <c r="BI18"/>
  <c r="BH18"/>
  <c r="BG18"/>
  <c r="BF18"/>
  <c r="BE18"/>
  <c r="BD18"/>
  <c r="BC18"/>
  <c r="BB18"/>
  <c r="BA18"/>
  <c r="AY18"/>
  <c r="AX18"/>
  <c r="AW18"/>
  <c r="AV18"/>
  <c r="AU18"/>
  <c r="AT18"/>
  <c r="AS18"/>
  <c r="AR18"/>
  <c r="AQ18"/>
  <c r="AP18"/>
  <c r="AO18"/>
  <c r="BK17"/>
  <c r="BJ17"/>
  <c r="BI17"/>
  <c r="BH17"/>
  <c r="BG17"/>
  <c r="BF17"/>
  <c r="BE17"/>
  <c r="BD17"/>
  <c r="BC17"/>
  <c r="BB17"/>
  <c r="BA17"/>
  <c r="AY17"/>
  <c r="AX17"/>
  <c r="AW17"/>
  <c r="AV17"/>
  <c r="AU17"/>
  <c r="AT17"/>
  <c r="AS17"/>
  <c r="AR17"/>
  <c r="AQ17"/>
  <c r="AP17"/>
  <c r="AO17"/>
  <c r="BK16"/>
  <c r="BJ16"/>
  <c r="BI16"/>
  <c r="BH16"/>
  <c r="BG16"/>
  <c r="BF16"/>
  <c r="BE16"/>
  <c r="BD16"/>
  <c r="BC16"/>
  <c r="BB16"/>
  <c r="BA16"/>
  <c r="AY16"/>
  <c r="AX16"/>
  <c r="AW16"/>
  <c r="AV16"/>
  <c r="AU16"/>
  <c r="AT16"/>
  <c r="AS16"/>
  <c r="AR16"/>
  <c r="AQ16"/>
  <c r="AP16"/>
  <c r="AO16"/>
  <c r="BK15"/>
  <c r="BJ15"/>
  <c r="BI15"/>
  <c r="BH15"/>
  <c r="BG15"/>
  <c r="BF15"/>
  <c r="BE15"/>
  <c r="BD15"/>
  <c r="BC15"/>
  <c r="BB15"/>
  <c r="BA15"/>
  <c r="BM15" s="1"/>
  <c r="AY15"/>
  <c r="AX15"/>
  <c r="AW15"/>
  <c r="AV15"/>
  <c r="AU15"/>
  <c r="AT15"/>
  <c r="AS15"/>
  <c r="AR15"/>
  <c r="AQ15"/>
  <c r="AP15"/>
  <c r="AO15"/>
  <c r="BK14"/>
  <c r="BJ14"/>
  <c r="BI14"/>
  <c r="BH14"/>
  <c r="BG14"/>
  <c r="BF14"/>
  <c r="BE14"/>
  <c r="BD14"/>
  <c r="BC14"/>
  <c r="BB14"/>
  <c r="BL14" s="1"/>
  <c r="BA14"/>
  <c r="AY14"/>
  <c r="AX14"/>
  <c r="AW14"/>
  <c r="AV14"/>
  <c r="AU14"/>
  <c r="AT14"/>
  <c r="AS14"/>
  <c r="AR14"/>
  <c r="AQ14"/>
  <c r="AP14"/>
  <c r="AO14"/>
  <c r="M14" s="1"/>
  <c r="I14" s="1"/>
  <c r="F14" s="1"/>
  <c r="E14" s="1"/>
  <c r="BK13"/>
  <c r="BJ13"/>
  <c r="BI13"/>
  <c r="BH13"/>
  <c r="BG13"/>
  <c r="BF13"/>
  <c r="BE13"/>
  <c r="BD13"/>
  <c r="BC13"/>
  <c r="BB13"/>
  <c r="BA13"/>
  <c r="AY13"/>
  <c r="AX13"/>
  <c r="AW13"/>
  <c r="AV13"/>
  <c r="AU13"/>
  <c r="AT13"/>
  <c r="AS13"/>
  <c r="AR13"/>
  <c r="AQ13"/>
  <c r="AP13"/>
  <c r="AO13"/>
  <c r="BK12"/>
  <c r="BJ12"/>
  <c r="BI12"/>
  <c r="BH12"/>
  <c r="BG12"/>
  <c r="BF12"/>
  <c r="BE12"/>
  <c r="BD12"/>
  <c r="BC12"/>
  <c r="BB12"/>
  <c r="BL12" s="1"/>
  <c r="BA12"/>
  <c r="AY12"/>
  <c r="AX12"/>
  <c r="AW12"/>
  <c r="AV12"/>
  <c r="AU12"/>
  <c r="AT12"/>
  <c r="AS12"/>
  <c r="AR12"/>
  <c r="AQ12"/>
  <c r="AP12"/>
  <c r="AO12"/>
  <c r="M12" s="1"/>
  <c r="I12" s="1"/>
  <c r="F12" s="1"/>
  <c r="E12" s="1"/>
  <c r="BK11"/>
  <c r="BJ11"/>
  <c r="BI11"/>
  <c r="BH11"/>
  <c r="BG11"/>
  <c r="BF11"/>
  <c r="BE11"/>
  <c r="BD11"/>
  <c r="BC11"/>
  <c r="BB11"/>
  <c r="BA11"/>
  <c r="AY11"/>
  <c r="AX11"/>
  <c r="AW11"/>
  <c r="AV11"/>
  <c r="AU11"/>
  <c r="AT11"/>
  <c r="AS11"/>
  <c r="AR11"/>
  <c r="AQ11"/>
  <c r="AP11"/>
  <c r="AO11"/>
  <c r="BK10"/>
  <c r="BJ10"/>
  <c r="BI10"/>
  <c r="BH10"/>
  <c r="BG10"/>
  <c r="BF10"/>
  <c r="BE10"/>
  <c r="BD10"/>
  <c r="BC10"/>
  <c r="BB10"/>
  <c r="BN10" s="1"/>
  <c r="BA10"/>
  <c r="AY10"/>
  <c r="AX10"/>
  <c r="AW10"/>
  <c r="AV10"/>
  <c r="AU10"/>
  <c r="AT10"/>
  <c r="AS10"/>
  <c r="AR10"/>
  <c r="AQ10"/>
  <c r="AP10"/>
  <c r="AO10"/>
  <c r="BK9"/>
  <c r="BJ9"/>
  <c r="BI9"/>
  <c r="BH9"/>
  <c r="BG9"/>
  <c r="BF9"/>
  <c r="BE9"/>
  <c r="BD9"/>
  <c r="BC9"/>
  <c r="BB9"/>
  <c r="BA9"/>
  <c r="AY9"/>
  <c r="AX9"/>
  <c r="AW9"/>
  <c r="AV9"/>
  <c r="AU9"/>
  <c r="AT9"/>
  <c r="AS9"/>
  <c r="AR9"/>
  <c r="AQ9"/>
  <c r="AP9"/>
  <c r="AO9"/>
  <c r="BR8"/>
  <c r="J8" s="1"/>
  <c r="BM8"/>
  <c r="BK8"/>
  <c r="BJ8"/>
  <c r="BI8"/>
  <c r="BH8"/>
  <c r="BG8"/>
  <c r="BF8"/>
  <c r="BE8"/>
  <c r="BD8"/>
  <c r="BC8"/>
  <c r="BB8"/>
  <c r="BA8"/>
  <c r="BL8" s="1"/>
  <c r="N8" s="1"/>
  <c r="AY8"/>
  <c r="AX8"/>
  <c r="AW8"/>
  <c r="AV8"/>
  <c r="AU8"/>
  <c r="AT8"/>
  <c r="AS8"/>
  <c r="AR8"/>
  <c r="AQ8"/>
  <c r="AP8"/>
  <c r="AO8"/>
  <c r="M8" s="1"/>
  <c r="I8" s="1"/>
  <c r="F8"/>
  <c r="E8" s="1"/>
  <c r="BK7"/>
  <c r="BJ7"/>
  <c r="BI7"/>
  <c r="BH7"/>
  <c r="BG7"/>
  <c r="BF7"/>
  <c r="BE7"/>
  <c r="BD7"/>
  <c r="BC7"/>
  <c r="BB7"/>
  <c r="BN7" s="1"/>
  <c r="BA7"/>
  <c r="AY7"/>
  <c r="AX7"/>
  <c r="AW7"/>
  <c r="AV7"/>
  <c r="AU7"/>
  <c r="AT7"/>
  <c r="AS7"/>
  <c r="AR7"/>
  <c r="AQ7"/>
  <c r="AP7"/>
  <c r="AO7"/>
  <c r="BK6"/>
  <c r="BJ6"/>
  <c r="BI6"/>
  <c r="BH6"/>
  <c r="BG6"/>
  <c r="BF6"/>
  <c r="BE6"/>
  <c r="BD6"/>
  <c r="BC6"/>
  <c r="BB6"/>
  <c r="BA6"/>
  <c r="AY6"/>
  <c r="AX6"/>
  <c r="AW6"/>
  <c r="AV6"/>
  <c r="AU6"/>
  <c r="AT6"/>
  <c r="AS6"/>
  <c r="AR6"/>
  <c r="AQ6"/>
  <c r="AP6"/>
  <c r="AO6"/>
  <c r="BM58"/>
  <c r="A39" i="14"/>
  <c r="AM38"/>
  <c r="A38"/>
  <c r="AM37"/>
  <c r="BK36"/>
  <c r="BJ36"/>
  <c r="BI36"/>
  <c r="BH36"/>
  <c r="BG36"/>
  <c r="BF36"/>
  <c r="BE36"/>
  <c r="BD36"/>
  <c r="BC36"/>
  <c r="BB36"/>
  <c r="BA36"/>
  <c r="BL36" s="1"/>
  <c r="AY36"/>
  <c r="AX36"/>
  <c r="AW36"/>
  <c r="AV36"/>
  <c r="AU36"/>
  <c r="AT36"/>
  <c r="AS36"/>
  <c r="AR36"/>
  <c r="AQ36"/>
  <c r="AP36"/>
  <c r="AO36"/>
  <c r="AM36"/>
  <c r="M36"/>
  <c r="I36" s="1"/>
  <c r="F36" s="1"/>
  <c r="E36" s="1"/>
  <c r="BK35"/>
  <c r="BJ35"/>
  <c r="BI35"/>
  <c r="BH35"/>
  <c r="BG35"/>
  <c r="BF35"/>
  <c r="BE35"/>
  <c r="BD35"/>
  <c r="BC35"/>
  <c r="BB35"/>
  <c r="BA35"/>
  <c r="AY35"/>
  <c r="AX35"/>
  <c r="AW35"/>
  <c r="AV35"/>
  <c r="AU35"/>
  <c r="AT35"/>
  <c r="AS35"/>
  <c r="AR35"/>
  <c r="AQ35"/>
  <c r="M35" s="1"/>
  <c r="I35" s="1"/>
  <c r="F35" s="1"/>
  <c r="E35" s="1"/>
  <c r="AP35"/>
  <c r="AO35"/>
  <c r="AM35"/>
  <c r="BK34"/>
  <c r="BJ34"/>
  <c r="BI34"/>
  <c r="BH34"/>
  <c r="BG34"/>
  <c r="BF34"/>
  <c r="BE34"/>
  <c r="BD34"/>
  <c r="BC34"/>
  <c r="BB34"/>
  <c r="BA34"/>
  <c r="AY34"/>
  <c r="AX34"/>
  <c r="AW34"/>
  <c r="AV34"/>
  <c r="AU34"/>
  <c r="AT34"/>
  <c r="AS34"/>
  <c r="AR34"/>
  <c r="AQ34"/>
  <c r="AP34"/>
  <c r="M34" s="1"/>
  <c r="I34" s="1"/>
  <c r="F34" s="1"/>
  <c r="E34" s="1"/>
  <c r="AO34"/>
  <c r="AM34"/>
  <c r="BK33"/>
  <c r="BJ33"/>
  <c r="BI33"/>
  <c r="BH33"/>
  <c r="BG33"/>
  <c r="BF33"/>
  <c r="BE33"/>
  <c r="BD33"/>
  <c r="BC33"/>
  <c r="BB33"/>
  <c r="BA33"/>
  <c r="AY33"/>
  <c r="AX33"/>
  <c r="AW33"/>
  <c r="AV33"/>
  <c r="AU33"/>
  <c r="AT33"/>
  <c r="AS33"/>
  <c r="AR33"/>
  <c r="AQ33"/>
  <c r="AP33"/>
  <c r="AO33"/>
  <c r="AM33"/>
  <c r="BK32"/>
  <c r="BJ32"/>
  <c r="BI32"/>
  <c r="BH32"/>
  <c r="BG32"/>
  <c r="BF32"/>
  <c r="BE32"/>
  <c r="BD32"/>
  <c r="BC32"/>
  <c r="BB32"/>
  <c r="BA32"/>
  <c r="AY32"/>
  <c r="AX32"/>
  <c r="AW32"/>
  <c r="AV32"/>
  <c r="AU32"/>
  <c r="AT32"/>
  <c r="AS32"/>
  <c r="AR32"/>
  <c r="AQ32"/>
  <c r="AP32"/>
  <c r="AO32"/>
  <c r="M32" s="1"/>
  <c r="I32" s="1"/>
  <c r="F32" s="1"/>
  <c r="E32" s="1"/>
  <c r="AM32"/>
  <c r="BK31"/>
  <c r="BJ31"/>
  <c r="BI31"/>
  <c r="BH31"/>
  <c r="BG31"/>
  <c r="BF31"/>
  <c r="BE31"/>
  <c r="BD31"/>
  <c r="BC31"/>
  <c r="BB31"/>
  <c r="BA31"/>
  <c r="AY31"/>
  <c r="AX31"/>
  <c r="AW31"/>
  <c r="AV31"/>
  <c r="AU31"/>
  <c r="AT31"/>
  <c r="AS31"/>
  <c r="AR31"/>
  <c r="AQ31"/>
  <c r="AP31"/>
  <c r="AO31"/>
  <c r="AM31"/>
  <c r="BK30"/>
  <c r="BJ30"/>
  <c r="BI30"/>
  <c r="BH30"/>
  <c r="BG30"/>
  <c r="BF30"/>
  <c r="BE30"/>
  <c r="BD30"/>
  <c r="BC30"/>
  <c r="BB30"/>
  <c r="BA30"/>
  <c r="AY30"/>
  <c r="AX30"/>
  <c r="AW30"/>
  <c r="AV30"/>
  <c r="AU30"/>
  <c r="AT30"/>
  <c r="AS30"/>
  <c r="AR30"/>
  <c r="AQ30"/>
  <c r="AP30"/>
  <c r="AO30"/>
  <c r="M30" s="1"/>
  <c r="I30" s="1"/>
  <c r="F30" s="1"/>
  <c r="E30" s="1"/>
  <c r="AM30"/>
  <c r="BK29"/>
  <c r="BJ29"/>
  <c r="BI29"/>
  <c r="BH29"/>
  <c r="BG29"/>
  <c r="BF29"/>
  <c r="BE29"/>
  <c r="BD29"/>
  <c r="BC29"/>
  <c r="BB29"/>
  <c r="BA29"/>
  <c r="AY29"/>
  <c r="AX29"/>
  <c r="AW29"/>
  <c r="AV29"/>
  <c r="AU29"/>
  <c r="AT29"/>
  <c r="AS29"/>
  <c r="AR29"/>
  <c r="AQ29"/>
  <c r="AP29"/>
  <c r="AO29"/>
  <c r="M29" s="1"/>
  <c r="I29" s="1"/>
  <c r="F29" s="1"/>
  <c r="E29" s="1"/>
  <c r="AM29"/>
  <c r="BK28"/>
  <c r="BJ28"/>
  <c r="BI28"/>
  <c r="BH28"/>
  <c r="BG28"/>
  <c r="BF28"/>
  <c r="BE28"/>
  <c r="BD28"/>
  <c r="BC28"/>
  <c r="BB28"/>
  <c r="BA28"/>
  <c r="AY28"/>
  <c r="AX28"/>
  <c r="AW28"/>
  <c r="AV28"/>
  <c r="AU28"/>
  <c r="AT28"/>
  <c r="AS28"/>
  <c r="AR28"/>
  <c r="AQ28"/>
  <c r="AP28"/>
  <c r="AO28"/>
  <c r="M28" s="1"/>
  <c r="I28" s="1"/>
  <c r="F28" s="1"/>
  <c r="E28" s="1"/>
  <c r="AM28"/>
  <c r="BK27"/>
  <c r="BJ27"/>
  <c r="BI27"/>
  <c r="BH27"/>
  <c r="BG27"/>
  <c r="BF27"/>
  <c r="BE27"/>
  <c r="BD27"/>
  <c r="BC27"/>
  <c r="BB27"/>
  <c r="BA27"/>
  <c r="BL27" s="1"/>
  <c r="AY27"/>
  <c r="AX27"/>
  <c r="AW27"/>
  <c r="AV27"/>
  <c r="AU27"/>
  <c r="AT27"/>
  <c r="AS27"/>
  <c r="AR27"/>
  <c r="AQ27"/>
  <c r="AP27"/>
  <c r="AO27"/>
  <c r="AM27"/>
  <c r="BK26"/>
  <c r="BJ26"/>
  <c r="BI26"/>
  <c r="BH26"/>
  <c r="BG26"/>
  <c r="BF26"/>
  <c r="BE26"/>
  <c r="BD26"/>
  <c r="BC26"/>
  <c r="BB26"/>
  <c r="BA26"/>
  <c r="AY26"/>
  <c r="AX26"/>
  <c r="AW26"/>
  <c r="AV26"/>
  <c r="AU26"/>
  <c r="AT26"/>
  <c r="AS26"/>
  <c r="AR26"/>
  <c r="AQ26"/>
  <c r="AP26"/>
  <c r="AO26"/>
  <c r="AM26"/>
  <c r="M26"/>
  <c r="I26" s="1"/>
  <c r="F26" s="1"/>
  <c r="E26" s="1"/>
  <c r="BK25"/>
  <c r="BJ25"/>
  <c r="BI25"/>
  <c r="BH25"/>
  <c r="BG25"/>
  <c r="BF25"/>
  <c r="BE25"/>
  <c r="BD25"/>
  <c r="BC25"/>
  <c r="BB25"/>
  <c r="BA25"/>
  <c r="AY25"/>
  <c r="AX25"/>
  <c r="AW25"/>
  <c r="AV25"/>
  <c r="AU25"/>
  <c r="AT25"/>
  <c r="AS25"/>
  <c r="AR25"/>
  <c r="AQ25"/>
  <c r="M25" s="1"/>
  <c r="I25" s="1"/>
  <c r="F25" s="1"/>
  <c r="E25" s="1"/>
  <c r="AP25"/>
  <c r="AO25"/>
  <c r="AM25"/>
  <c r="BK24"/>
  <c r="BJ24"/>
  <c r="BI24"/>
  <c r="BH24"/>
  <c r="BG24"/>
  <c r="BF24"/>
  <c r="BE24"/>
  <c r="BD24"/>
  <c r="BC24"/>
  <c r="BB24"/>
  <c r="BA24"/>
  <c r="AY24"/>
  <c r="AX24"/>
  <c r="AW24"/>
  <c r="AV24"/>
  <c r="AU24"/>
  <c r="AT24"/>
  <c r="AS24"/>
  <c r="AR24"/>
  <c r="AQ24"/>
  <c r="AP24"/>
  <c r="M24" s="1"/>
  <c r="I24" s="1"/>
  <c r="F24" s="1"/>
  <c r="E24" s="1"/>
  <c r="AO24"/>
  <c r="AM24"/>
  <c r="BK23"/>
  <c r="BJ23"/>
  <c r="BI23"/>
  <c r="BH23"/>
  <c r="BG23"/>
  <c r="BF23"/>
  <c r="BE23"/>
  <c r="BD23"/>
  <c r="BC23"/>
  <c r="BB23"/>
  <c r="BA23"/>
  <c r="AY23"/>
  <c r="AX23"/>
  <c r="AW23"/>
  <c r="AV23"/>
  <c r="AU23"/>
  <c r="AT23"/>
  <c r="AS23"/>
  <c r="AR23"/>
  <c r="AQ23"/>
  <c r="AP23"/>
  <c r="M23" s="1"/>
  <c r="I23" s="1"/>
  <c r="F23" s="1"/>
  <c r="E23" s="1"/>
  <c r="AO23"/>
  <c r="AM23"/>
  <c r="BK22"/>
  <c r="BJ22"/>
  <c r="BI22"/>
  <c r="BH22"/>
  <c r="BG22"/>
  <c r="BF22"/>
  <c r="BE22"/>
  <c r="BD22"/>
  <c r="BC22"/>
  <c r="BB22"/>
  <c r="BA22"/>
  <c r="AY22"/>
  <c r="AX22"/>
  <c r="AW22"/>
  <c r="AV22"/>
  <c r="AU22"/>
  <c r="AT22"/>
  <c r="AS22"/>
  <c r="AR22"/>
  <c r="AQ22"/>
  <c r="AP22"/>
  <c r="M22" s="1"/>
  <c r="I22" s="1"/>
  <c r="F22" s="1"/>
  <c r="E22" s="1"/>
  <c r="AO22"/>
  <c r="AM22"/>
  <c r="BK21"/>
  <c r="BJ21"/>
  <c r="BI21"/>
  <c r="BH21"/>
  <c r="BG21"/>
  <c r="BF21"/>
  <c r="BE21"/>
  <c r="BD21"/>
  <c r="BC21"/>
  <c r="BB21"/>
  <c r="BA21"/>
  <c r="AY21"/>
  <c r="AX21"/>
  <c r="AW21"/>
  <c r="AV21"/>
  <c r="AU21"/>
  <c r="AT21"/>
  <c r="AS21"/>
  <c r="AR21"/>
  <c r="AQ21"/>
  <c r="AP21"/>
  <c r="M21" s="1"/>
  <c r="I21" s="1"/>
  <c r="F21" s="1"/>
  <c r="E21" s="1"/>
  <c r="AO21"/>
  <c r="AM21"/>
  <c r="BK20"/>
  <c r="BJ20"/>
  <c r="BI20"/>
  <c r="BH20"/>
  <c r="BG20"/>
  <c r="BF20"/>
  <c r="BE20"/>
  <c r="BD20"/>
  <c r="BC20"/>
  <c r="BB20"/>
  <c r="BA20"/>
  <c r="AY20"/>
  <c r="AX20"/>
  <c r="AW20"/>
  <c r="AV20"/>
  <c r="AU20"/>
  <c r="AT20"/>
  <c r="AS20"/>
  <c r="AR20"/>
  <c r="AQ20"/>
  <c r="AP20"/>
  <c r="M20" s="1"/>
  <c r="I20" s="1"/>
  <c r="F20" s="1"/>
  <c r="E20" s="1"/>
  <c r="AO20"/>
  <c r="AM20"/>
  <c r="BK19"/>
  <c r="BJ19"/>
  <c r="BI19"/>
  <c r="BH19"/>
  <c r="BG19"/>
  <c r="BF19"/>
  <c r="BE19"/>
  <c r="BD19"/>
  <c r="BC19"/>
  <c r="BB19"/>
  <c r="BA19"/>
  <c r="AY19"/>
  <c r="AX19"/>
  <c r="AW19"/>
  <c r="AV19"/>
  <c r="AU19"/>
  <c r="AT19"/>
  <c r="AS19"/>
  <c r="AR19"/>
  <c r="AQ19"/>
  <c r="AP19"/>
  <c r="M19" s="1"/>
  <c r="I19" s="1"/>
  <c r="F19" s="1"/>
  <c r="E19" s="1"/>
  <c r="AO19"/>
  <c r="AM19"/>
  <c r="BK18"/>
  <c r="BJ18"/>
  <c r="BI18"/>
  <c r="BH18"/>
  <c r="BG18"/>
  <c r="BF18"/>
  <c r="BE18"/>
  <c r="BD18"/>
  <c r="BC18"/>
  <c r="BB18"/>
  <c r="BA18"/>
  <c r="AY18"/>
  <c r="AX18"/>
  <c r="AW18"/>
  <c r="AV18"/>
  <c r="AU18"/>
  <c r="AT18"/>
  <c r="AS18"/>
  <c r="AR18"/>
  <c r="AQ18"/>
  <c r="AP18"/>
  <c r="M18" s="1"/>
  <c r="I18" s="1"/>
  <c r="F18" s="1"/>
  <c r="E18" s="1"/>
  <c r="AO18"/>
  <c r="AM18"/>
  <c r="BK17"/>
  <c r="BJ17"/>
  <c r="BI17"/>
  <c r="BH17"/>
  <c r="BG17"/>
  <c r="BF17"/>
  <c r="BE17"/>
  <c r="BD17"/>
  <c r="BC17"/>
  <c r="BB17"/>
  <c r="BA17"/>
  <c r="AY17"/>
  <c r="AX17"/>
  <c r="AW17"/>
  <c r="AV17"/>
  <c r="AU17"/>
  <c r="AT17"/>
  <c r="AS17"/>
  <c r="AR17"/>
  <c r="AQ17"/>
  <c r="AP17"/>
  <c r="M17" s="1"/>
  <c r="I17" s="1"/>
  <c r="F17" s="1"/>
  <c r="E17" s="1"/>
  <c r="AO17"/>
  <c r="AM17"/>
  <c r="BK16"/>
  <c r="BJ16"/>
  <c r="BI16"/>
  <c r="BH16"/>
  <c r="BG16"/>
  <c r="BF16"/>
  <c r="BE16"/>
  <c r="BD16"/>
  <c r="BC16"/>
  <c r="BB16"/>
  <c r="BA16"/>
  <c r="AY16"/>
  <c r="AX16"/>
  <c r="AW16"/>
  <c r="AV16"/>
  <c r="AU16"/>
  <c r="AT16"/>
  <c r="AS16"/>
  <c r="AR16"/>
  <c r="AQ16"/>
  <c r="AP16"/>
  <c r="AO16"/>
  <c r="AM16"/>
  <c r="BK15"/>
  <c r="BJ15"/>
  <c r="BI15"/>
  <c r="BH15"/>
  <c r="BG15"/>
  <c r="BF15"/>
  <c r="BE15"/>
  <c r="BD15"/>
  <c r="BC15"/>
  <c r="BB15"/>
  <c r="BL15" s="1"/>
  <c r="BA15"/>
  <c r="AY15"/>
  <c r="AX15"/>
  <c r="AW15"/>
  <c r="AV15"/>
  <c r="AU15"/>
  <c r="AT15"/>
  <c r="AS15"/>
  <c r="AR15"/>
  <c r="AQ15"/>
  <c r="AP15"/>
  <c r="AO15"/>
  <c r="M15" s="1"/>
  <c r="I15" s="1"/>
  <c r="F15" s="1"/>
  <c r="E15" s="1"/>
  <c r="AM15"/>
  <c r="BK14"/>
  <c r="BJ14"/>
  <c r="BI14"/>
  <c r="BH14"/>
  <c r="BG14"/>
  <c r="BF14"/>
  <c r="BE14"/>
  <c r="BD14"/>
  <c r="BC14"/>
  <c r="BB14"/>
  <c r="BA14"/>
  <c r="AY14"/>
  <c r="AX14"/>
  <c r="AW14"/>
  <c r="AV14"/>
  <c r="AU14"/>
  <c r="AT14"/>
  <c r="AS14"/>
  <c r="AR14"/>
  <c r="AQ14"/>
  <c r="AP14"/>
  <c r="AO14"/>
  <c r="AM14"/>
  <c r="BK13"/>
  <c r="BJ13"/>
  <c r="BI13"/>
  <c r="BH13"/>
  <c r="BG13"/>
  <c r="BF13"/>
  <c r="BE13"/>
  <c r="BD13"/>
  <c r="BC13"/>
  <c r="BB13"/>
  <c r="BA13"/>
  <c r="AY13"/>
  <c r="AX13"/>
  <c r="AW13"/>
  <c r="AV13"/>
  <c r="AU13"/>
  <c r="AT13"/>
  <c r="AS13"/>
  <c r="AR13"/>
  <c r="AQ13"/>
  <c r="AP13"/>
  <c r="AO13"/>
  <c r="M13" s="1"/>
  <c r="I13" s="1"/>
  <c r="F13" s="1"/>
  <c r="E13" s="1"/>
  <c r="AM13"/>
  <c r="BK12"/>
  <c r="BJ12"/>
  <c r="BI12"/>
  <c r="BH12"/>
  <c r="BG12"/>
  <c r="BF12"/>
  <c r="BE12"/>
  <c r="BD12"/>
  <c r="BC12"/>
  <c r="BB12"/>
  <c r="BA12"/>
  <c r="AY12"/>
  <c r="AX12"/>
  <c r="AW12"/>
  <c r="AV12"/>
  <c r="AU12"/>
  <c r="AT12"/>
  <c r="AS12"/>
  <c r="AR12"/>
  <c r="AQ12"/>
  <c r="AP12"/>
  <c r="AO12"/>
  <c r="M12" s="1"/>
  <c r="I12" s="1"/>
  <c r="F12" s="1"/>
  <c r="E12" s="1"/>
  <c r="AM12"/>
  <c r="BK11"/>
  <c r="BJ11"/>
  <c r="BI11"/>
  <c r="BH11"/>
  <c r="BG11"/>
  <c r="BF11"/>
  <c r="BE11"/>
  <c r="BD11"/>
  <c r="BC11"/>
  <c r="BB11"/>
  <c r="BA11"/>
  <c r="AY11"/>
  <c r="AX11"/>
  <c r="AW11"/>
  <c r="AV11"/>
  <c r="AU11"/>
  <c r="AT11"/>
  <c r="AS11"/>
  <c r="AR11"/>
  <c r="AQ11"/>
  <c r="AP11"/>
  <c r="AO11"/>
  <c r="M11" s="1"/>
  <c r="I11" s="1"/>
  <c r="F11" s="1"/>
  <c r="E11" s="1"/>
  <c r="AM11"/>
  <c r="BK10"/>
  <c r="BJ10"/>
  <c r="BI10"/>
  <c r="BH10"/>
  <c r="BG10"/>
  <c r="BF10"/>
  <c r="BE10"/>
  <c r="BD10"/>
  <c r="BC10"/>
  <c r="BB10"/>
  <c r="BA10"/>
  <c r="AY10"/>
  <c r="AX10"/>
  <c r="AW10"/>
  <c r="AV10"/>
  <c r="AU10"/>
  <c r="AT10"/>
  <c r="AS10"/>
  <c r="AR10"/>
  <c r="AQ10"/>
  <c r="AP10"/>
  <c r="AO10"/>
  <c r="M10" s="1"/>
  <c r="I10" s="1"/>
  <c r="F10" s="1"/>
  <c r="E10" s="1"/>
  <c r="AM10"/>
  <c r="BK9"/>
  <c r="BJ9"/>
  <c r="BI9"/>
  <c r="BH9"/>
  <c r="BG9"/>
  <c r="BF9"/>
  <c r="BE9"/>
  <c r="BD9"/>
  <c r="BC9"/>
  <c r="BB9"/>
  <c r="BA9"/>
  <c r="AY9"/>
  <c r="AX9"/>
  <c r="AW9"/>
  <c r="AV9"/>
  <c r="AU9"/>
  <c r="AT9"/>
  <c r="AS9"/>
  <c r="AR9"/>
  <c r="AQ9"/>
  <c r="AP9"/>
  <c r="AO9"/>
  <c r="AM9"/>
  <c r="BK8"/>
  <c r="BJ8"/>
  <c r="BI8"/>
  <c r="BH8"/>
  <c r="BG8"/>
  <c r="BF8"/>
  <c r="BE8"/>
  <c r="BD8"/>
  <c r="BC8"/>
  <c r="BB8"/>
  <c r="BA8"/>
  <c r="AY8"/>
  <c r="AX8"/>
  <c r="AW8"/>
  <c r="AV8"/>
  <c r="AU8"/>
  <c r="AT8"/>
  <c r="AS8"/>
  <c r="AR8"/>
  <c r="AQ8"/>
  <c r="M8" s="1"/>
  <c r="I8" s="1"/>
  <c r="AP8"/>
  <c r="AO8"/>
  <c r="AM8"/>
  <c r="BK7"/>
  <c r="BJ7"/>
  <c r="BI7"/>
  <c r="BH7"/>
  <c r="BG7"/>
  <c r="BF7"/>
  <c r="BE7"/>
  <c r="BD7"/>
  <c r="BC7"/>
  <c r="BB7"/>
  <c r="BA7"/>
  <c r="AY7"/>
  <c r="AX7"/>
  <c r="AW7"/>
  <c r="AV7"/>
  <c r="AU7"/>
  <c r="AT7"/>
  <c r="AS7"/>
  <c r="AR7"/>
  <c r="AQ7"/>
  <c r="M7" s="1"/>
  <c r="I7" s="1"/>
  <c r="AP7"/>
  <c r="AO7"/>
  <c r="AM7"/>
  <c r="BK6"/>
  <c r="BJ6"/>
  <c r="BI6"/>
  <c r="BH6"/>
  <c r="BG6"/>
  <c r="BF6"/>
  <c r="BE6"/>
  <c r="BD6"/>
  <c r="BC6"/>
  <c r="BB6"/>
  <c r="BA6"/>
  <c r="AY6"/>
  <c r="AX6"/>
  <c r="AW6"/>
  <c r="AV6"/>
  <c r="AU6"/>
  <c r="AT6"/>
  <c r="AS6"/>
  <c r="AR6"/>
  <c r="AQ6"/>
  <c r="AP6"/>
  <c r="M6" s="1"/>
  <c r="I6" s="1"/>
  <c r="F6" s="1"/>
  <c r="E6" s="1"/>
  <c r="AO6"/>
  <c r="AM6"/>
  <c r="BK5"/>
  <c r="BJ5"/>
  <c r="BI5"/>
  <c r="BH5"/>
  <c r="BG5"/>
  <c r="BF5"/>
  <c r="BE5"/>
  <c r="BD5"/>
  <c r="BC5"/>
  <c r="BB5"/>
  <c r="BA5"/>
  <c r="AY5"/>
  <c r="AX5"/>
  <c r="AW5"/>
  <c r="AV5"/>
  <c r="AU5"/>
  <c r="AT5"/>
  <c r="AS5"/>
  <c r="AR5"/>
  <c r="AQ5"/>
  <c r="AP5"/>
  <c r="AO5"/>
  <c r="AM5"/>
  <c r="H3"/>
  <c r="H35" s="1"/>
  <c r="BN36"/>
  <c r="AJ32" i="13"/>
  <c r="AD31"/>
  <c r="AB31"/>
  <c r="BE31" s="1"/>
  <c r="Z31"/>
  <c r="BD31" s="1"/>
  <c r="X31"/>
  <c r="BC31" s="1"/>
  <c r="V31"/>
  <c r="T31"/>
  <c r="BA31" s="1"/>
  <c r="R31"/>
  <c r="AZ31" s="1"/>
  <c r="P31"/>
  <c r="AY31" s="1"/>
  <c r="N31"/>
  <c r="L31"/>
  <c r="AW31" s="1"/>
  <c r="J31"/>
  <c r="AV31" s="1"/>
  <c r="H31"/>
  <c r="AU31" s="1"/>
  <c r="F31"/>
  <c r="AH31" s="1"/>
  <c r="AJ30"/>
  <c r="AF29"/>
  <c r="AB29"/>
  <c r="BE29" s="1"/>
  <c r="Z29"/>
  <c r="BD29" s="1"/>
  <c r="X29"/>
  <c r="V29"/>
  <c r="T29"/>
  <c r="BA29" s="1"/>
  <c r="R29"/>
  <c r="P29"/>
  <c r="N29"/>
  <c r="L29"/>
  <c r="J29"/>
  <c r="H29"/>
  <c r="F29"/>
  <c r="AH29" s="1"/>
  <c r="AJ28"/>
  <c r="AF27"/>
  <c r="AD27"/>
  <c r="BF27" s="1"/>
  <c r="Z27"/>
  <c r="X27"/>
  <c r="V27"/>
  <c r="T27"/>
  <c r="BA27" s="1"/>
  <c r="R27"/>
  <c r="P27"/>
  <c r="N27"/>
  <c r="L27"/>
  <c r="AW27" s="1"/>
  <c r="J27"/>
  <c r="H27"/>
  <c r="AH27" s="1"/>
  <c r="F27"/>
  <c r="AJ26"/>
  <c r="AF25"/>
  <c r="AD25"/>
  <c r="AB25"/>
  <c r="X25"/>
  <c r="V25"/>
  <c r="T25"/>
  <c r="R25"/>
  <c r="AZ25" s="1"/>
  <c r="P25"/>
  <c r="N25"/>
  <c r="L25"/>
  <c r="J25"/>
  <c r="H25"/>
  <c r="AU25" s="1"/>
  <c r="F25"/>
  <c r="AT25" s="1"/>
  <c r="AJ24"/>
  <c r="AZ23"/>
  <c r="AF23"/>
  <c r="AD23"/>
  <c r="BF23" s="1"/>
  <c r="AB23"/>
  <c r="Z23"/>
  <c r="BD23" s="1"/>
  <c r="V23"/>
  <c r="T23"/>
  <c r="BA23" s="1"/>
  <c r="R23"/>
  <c r="P23"/>
  <c r="AY23" s="1"/>
  <c r="L23"/>
  <c r="AW23" s="1"/>
  <c r="J23"/>
  <c r="AV23" s="1"/>
  <c r="H23"/>
  <c r="AU23" s="1"/>
  <c r="F23"/>
  <c r="AH23" s="1"/>
  <c r="AJ22"/>
  <c r="BE21"/>
  <c r="AV21"/>
  <c r="AT21"/>
  <c r="AF21"/>
  <c r="AD21"/>
  <c r="AB21"/>
  <c r="Z21"/>
  <c r="X21"/>
  <c r="T21"/>
  <c r="BA21" s="1"/>
  <c r="R21"/>
  <c r="P21"/>
  <c r="AY21" s="1"/>
  <c r="N21"/>
  <c r="L21"/>
  <c r="AW21" s="1"/>
  <c r="J21"/>
  <c r="H21"/>
  <c r="AU21" s="1"/>
  <c r="F21"/>
  <c r="AJ20"/>
  <c r="BD19"/>
  <c r="AF19"/>
  <c r="AD19"/>
  <c r="AB19"/>
  <c r="BE19" s="1"/>
  <c r="Z19"/>
  <c r="X19"/>
  <c r="BC19" s="1"/>
  <c r="V19"/>
  <c r="R19"/>
  <c r="AZ19" s="1"/>
  <c r="P19"/>
  <c r="N19"/>
  <c r="L19"/>
  <c r="J19"/>
  <c r="AV19" s="1"/>
  <c r="H19"/>
  <c r="F19"/>
  <c r="AH19" s="1"/>
  <c r="AJ18"/>
  <c r="BE17"/>
  <c r="BA17"/>
  <c r="AV17"/>
  <c r="AT17"/>
  <c r="AF17"/>
  <c r="AD17"/>
  <c r="AB17"/>
  <c r="Z17"/>
  <c r="X17"/>
  <c r="V17"/>
  <c r="T17"/>
  <c r="P17"/>
  <c r="N17"/>
  <c r="L17"/>
  <c r="J17"/>
  <c r="H17"/>
  <c r="AH17" s="1"/>
  <c r="F17"/>
  <c r="AJ16"/>
  <c r="BF15"/>
  <c r="AU15"/>
  <c r="AF15"/>
  <c r="AD15"/>
  <c r="AB15"/>
  <c r="Z15"/>
  <c r="X15"/>
  <c r="V15"/>
  <c r="T15"/>
  <c r="R15"/>
  <c r="N15"/>
  <c r="AX15" s="1"/>
  <c r="L15"/>
  <c r="J15"/>
  <c r="H15"/>
  <c r="F15"/>
  <c r="AT15" s="1"/>
  <c r="AJ14"/>
  <c r="BE13"/>
  <c r="BC13"/>
  <c r="AV13"/>
  <c r="AT13"/>
  <c r="AF13"/>
  <c r="AD13"/>
  <c r="BF13" s="1"/>
  <c r="AB13"/>
  <c r="Z13"/>
  <c r="BD13" s="1"/>
  <c r="X13"/>
  <c r="V13"/>
  <c r="BB13" s="1"/>
  <c r="T13"/>
  <c r="R13"/>
  <c r="AZ13" s="1"/>
  <c r="P13"/>
  <c r="L13"/>
  <c r="AW13" s="1"/>
  <c r="J13"/>
  <c r="H13"/>
  <c r="AU13" s="1"/>
  <c r="F13"/>
  <c r="AJ12"/>
  <c r="BD11"/>
  <c r="AU11"/>
  <c r="AF11"/>
  <c r="AD11"/>
  <c r="AB11"/>
  <c r="BE11" s="1"/>
  <c r="Z11"/>
  <c r="X11"/>
  <c r="BC11" s="1"/>
  <c r="V11"/>
  <c r="T11"/>
  <c r="BA11" s="1"/>
  <c r="R11"/>
  <c r="P11"/>
  <c r="AY11" s="1"/>
  <c r="N11"/>
  <c r="J11"/>
  <c r="AV11" s="1"/>
  <c r="H11"/>
  <c r="F11"/>
  <c r="AH11" s="1"/>
  <c r="AJ10"/>
  <c r="BE9"/>
  <c r="BA9"/>
  <c r="AT9"/>
  <c r="AF9"/>
  <c r="AD9"/>
  <c r="BF9" s="1"/>
  <c r="AB9"/>
  <c r="Z9"/>
  <c r="X9"/>
  <c r="V9"/>
  <c r="BB9" s="1"/>
  <c r="T9"/>
  <c r="R9"/>
  <c r="P9"/>
  <c r="N9"/>
  <c r="AX9" s="1"/>
  <c r="L9"/>
  <c r="H9"/>
  <c r="AH9" s="1"/>
  <c r="F9"/>
  <c r="AJ8"/>
  <c r="BF7"/>
  <c r="AF7"/>
  <c r="AD7"/>
  <c r="AB7"/>
  <c r="BE7" s="1"/>
  <c r="Z7"/>
  <c r="X7"/>
  <c r="V7"/>
  <c r="T7"/>
  <c r="R7"/>
  <c r="P7"/>
  <c r="N7"/>
  <c r="L7"/>
  <c r="J7"/>
  <c r="F7"/>
  <c r="AT7" s="1"/>
  <c r="AJ6"/>
  <c r="BE5"/>
  <c r="AF5"/>
  <c r="AD5"/>
  <c r="AB5"/>
  <c r="Z5"/>
  <c r="X5"/>
  <c r="V5"/>
  <c r="T5"/>
  <c r="R5"/>
  <c r="P5"/>
  <c r="N5"/>
  <c r="L5"/>
  <c r="J5"/>
  <c r="H5"/>
  <c r="AK28" i="2"/>
  <c r="AA27"/>
  <c r="AZ27" s="1"/>
  <c r="Y27"/>
  <c r="AY27" s="1"/>
  <c r="W27"/>
  <c r="AX27" s="1"/>
  <c r="U27"/>
  <c r="AW27" s="1"/>
  <c r="S27"/>
  <c r="AV27" s="1"/>
  <c r="Q27"/>
  <c r="AU27" s="1"/>
  <c r="O27"/>
  <c r="AT27" s="1"/>
  <c r="M27"/>
  <c r="AS27" s="1"/>
  <c r="K27"/>
  <c r="AR27" s="1"/>
  <c r="I27"/>
  <c r="AQ27" s="1"/>
  <c r="G27"/>
  <c r="AP27" s="1"/>
  <c r="AK26"/>
  <c r="BA25"/>
  <c r="AV25"/>
  <c r="AR25"/>
  <c r="AC25"/>
  <c r="Y25"/>
  <c r="AY25" s="1"/>
  <c r="W25"/>
  <c r="AX25" s="1"/>
  <c r="U25"/>
  <c r="S25"/>
  <c r="Q25"/>
  <c r="O25"/>
  <c r="AT25" s="1"/>
  <c r="M25"/>
  <c r="K25"/>
  <c r="I25"/>
  <c r="AQ25" s="1"/>
  <c r="G25"/>
  <c r="AK24"/>
  <c r="AC23"/>
  <c r="BA23" s="1"/>
  <c r="AA23"/>
  <c r="AZ23" s="1"/>
  <c r="W23"/>
  <c r="U23"/>
  <c r="S23"/>
  <c r="AV23" s="1"/>
  <c r="Q23"/>
  <c r="AU23" s="1"/>
  <c r="O23"/>
  <c r="M23"/>
  <c r="K23"/>
  <c r="I23"/>
  <c r="AQ23" s="1"/>
  <c r="G23"/>
  <c r="AE23" s="1"/>
  <c r="AK22"/>
  <c r="BA21"/>
  <c r="AZ21"/>
  <c r="AR21"/>
  <c r="AC21"/>
  <c r="AA21"/>
  <c r="Y21"/>
  <c r="U21"/>
  <c r="S21"/>
  <c r="Q21"/>
  <c r="O21"/>
  <c r="M21"/>
  <c r="K21"/>
  <c r="I21"/>
  <c r="G21"/>
  <c r="AE21" s="1"/>
  <c r="AK20"/>
  <c r="AC19"/>
  <c r="BA19" s="1"/>
  <c r="AA19"/>
  <c r="Y19"/>
  <c r="W19"/>
  <c r="S19"/>
  <c r="Q19"/>
  <c r="O19"/>
  <c r="M19"/>
  <c r="K19"/>
  <c r="I19"/>
  <c r="G19"/>
  <c r="AE19" s="1"/>
  <c r="AK18"/>
  <c r="BA17"/>
  <c r="AZ17"/>
  <c r="AQ17"/>
  <c r="AC17"/>
  <c r="AA17"/>
  <c r="Y17"/>
  <c r="AY17" s="1"/>
  <c r="W17"/>
  <c r="AX17" s="1"/>
  <c r="U17"/>
  <c r="Q17"/>
  <c r="O17"/>
  <c r="AT17" s="1"/>
  <c r="M17"/>
  <c r="AS17" s="1"/>
  <c r="K17"/>
  <c r="I17"/>
  <c r="G17"/>
  <c r="AE17" s="1"/>
  <c r="AK16"/>
  <c r="AS15"/>
  <c r="AP15"/>
  <c r="AC15"/>
  <c r="BA15" s="1"/>
  <c r="AA15"/>
  <c r="AZ15" s="1"/>
  <c r="Y15"/>
  <c r="W15"/>
  <c r="U15"/>
  <c r="AW15" s="1"/>
  <c r="S15"/>
  <c r="AV15" s="1"/>
  <c r="O15"/>
  <c r="M15"/>
  <c r="K15"/>
  <c r="AR15" s="1"/>
  <c r="I15"/>
  <c r="AQ15" s="1"/>
  <c r="G15"/>
  <c r="AE15" s="1"/>
  <c r="AK14"/>
  <c r="BA13"/>
  <c r="AZ13"/>
  <c r="AV13"/>
  <c r="AC13"/>
  <c r="AA13"/>
  <c r="Y13"/>
  <c r="W13"/>
  <c r="U13"/>
  <c r="S13"/>
  <c r="Q13"/>
  <c r="M13"/>
  <c r="K13"/>
  <c r="I13"/>
  <c r="G13"/>
  <c r="AE13" s="1"/>
  <c r="AK12"/>
  <c r="AU11"/>
  <c r="AC11"/>
  <c r="BA11" s="1"/>
  <c r="AA11"/>
  <c r="Y11"/>
  <c r="W11"/>
  <c r="U11"/>
  <c r="S11"/>
  <c r="Q11"/>
  <c r="O11"/>
  <c r="K11"/>
  <c r="I11"/>
  <c r="AQ11" s="1"/>
  <c r="G11"/>
  <c r="AK10"/>
  <c r="BA9"/>
  <c r="AZ9"/>
  <c r="AQ9"/>
  <c r="AC9"/>
  <c r="AA9"/>
  <c r="Y9"/>
  <c r="W9"/>
  <c r="AX9" s="1"/>
  <c r="U9"/>
  <c r="S9"/>
  <c r="Q9"/>
  <c r="AU9" s="1"/>
  <c r="O9"/>
  <c r="M9"/>
  <c r="I9"/>
  <c r="G9"/>
  <c r="AK8"/>
  <c r="AP7"/>
  <c r="AC7"/>
  <c r="BA7" s="1"/>
  <c r="AA7"/>
  <c r="AZ7" s="1"/>
  <c r="Y7"/>
  <c r="W7"/>
  <c r="U7"/>
  <c r="S7"/>
  <c r="AV7" s="1"/>
  <c r="Q7"/>
  <c r="O7"/>
  <c r="M7"/>
  <c r="AS7" s="1"/>
  <c r="K7"/>
  <c r="AR7" s="1"/>
  <c r="G7"/>
  <c r="AK6"/>
  <c r="BA5"/>
  <c r="BA29" s="1"/>
  <c r="AK27" s="1"/>
  <c r="AC5"/>
  <c r="AA5"/>
  <c r="Y5"/>
  <c r="W5"/>
  <c r="U5"/>
  <c r="S5"/>
  <c r="Q5"/>
  <c r="AU5" s="1"/>
  <c r="O5"/>
  <c r="M5"/>
  <c r="K5"/>
  <c r="I5"/>
  <c r="AQ5" s="1"/>
  <c r="AE42" i="1"/>
  <c r="AD42"/>
  <c r="AE17"/>
  <c r="Y25"/>
  <c r="Z25"/>
  <c r="Y42"/>
  <c r="Y20"/>
  <c r="Y33"/>
  <c r="Y19"/>
  <c r="Y29"/>
  <c r="Y43"/>
  <c r="Y27"/>
  <c r="Y7"/>
  <c r="Z26"/>
  <c r="Y26"/>
  <c r="Y30"/>
  <c r="Z31"/>
  <c r="Y31"/>
  <c r="Z9"/>
  <c r="Y9"/>
  <c r="AA38"/>
  <c r="Z38"/>
  <c r="Y38"/>
  <c r="Y28"/>
  <c r="Y13"/>
  <c r="Y10"/>
  <c r="Y14"/>
  <c r="Y8"/>
  <c r="Y39"/>
  <c r="Y40"/>
  <c r="Y32"/>
  <c r="Z12"/>
  <c r="Y12"/>
  <c r="Y41"/>
  <c r="BL28" i="14" l="1"/>
  <c r="BL29"/>
  <c r="BL14"/>
  <c r="BL30"/>
  <c r="BL31"/>
  <c r="BM7" i="5"/>
  <c r="BM9"/>
  <c r="BM11"/>
  <c r="M15"/>
  <c r="I15" s="1"/>
  <c r="F15" s="1"/>
  <c r="E15" s="1"/>
  <c r="M21"/>
  <c r="I21" s="1"/>
  <c r="F21" s="1"/>
  <c r="E21" s="1"/>
  <c r="BL21"/>
  <c r="N21" s="1"/>
  <c r="BN33"/>
  <c r="BN35"/>
  <c r="M44"/>
  <c r="I44" s="1"/>
  <c r="F44" s="1"/>
  <c r="E44" s="1"/>
  <c r="BN14"/>
  <c r="BN18"/>
  <c r="M23"/>
  <c r="I23" s="1"/>
  <c r="F23" s="1"/>
  <c r="E23" s="1"/>
  <c r="BL24"/>
  <c r="BN27"/>
  <c r="M29"/>
  <c r="I29" s="1"/>
  <c r="F29" s="1"/>
  <c r="E29" s="1"/>
  <c r="BL29"/>
  <c r="M31"/>
  <c r="I31" s="1"/>
  <c r="F31" s="1"/>
  <c r="E31" s="1"/>
  <c r="BL31"/>
  <c r="M32"/>
  <c r="I32" s="1"/>
  <c r="F32" s="1"/>
  <c r="E32" s="1"/>
  <c r="M50"/>
  <c r="I50" s="1"/>
  <c r="F50" s="1"/>
  <c r="E50" s="1"/>
  <c r="BN54"/>
  <c r="BN58"/>
  <c r="BL6"/>
  <c r="N6" s="1"/>
  <c r="BM17"/>
  <c r="BM19"/>
  <c r="BM26"/>
  <c r="BM28"/>
  <c r="BL33"/>
  <c r="N33" s="1"/>
  <c r="BL36"/>
  <c r="M38"/>
  <c r="I38" s="1"/>
  <c r="F38" s="1"/>
  <c r="E38" s="1"/>
  <c r="BL38"/>
  <c r="M53"/>
  <c r="I53" s="1"/>
  <c r="F53" s="1"/>
  <c r="E53" s="1"/>
  <c r="M7"/>
  <c r="I7" s="1"/>
  <c r="F7" s="1"/>
  <c r="E7" s="1"/>
  <c r="BL7"/>
  <c r="M9"/>
  <c r="I9" s="1"/>
  <c r="F9" s="1"/>
  <c r="E9" s="1"/>
  <c r="M11"/>
  <c r="I11" s="1"/>
  <c r="F11" s="1"/>
  <c r="E11" s="1"/>
  <c r="BL15"/>
  <c r="N15" s="1"/>
  <c r="M20"/>
  <c r="I20" s="1"/>
  <c r="F20" s="1"/>
  <c r="E20" s="1"/>
  <c r="BL20"/>
  <c r="M22"/>
  <c r="I22" s="1"/>
  <c r="F22" s="1"/>
  <c r="E22" s="1"/>
  <c r="BL22"/>
  <c r="M26"/>
  <c r="I26" s="1"/>
  <c r="F26" s="1"/>
  <c r="E26" s="1"/>
  <c r="M28"/>
  <c r="I28" s="1"/>
  <c r="F28" s="1"/>
  <c r="E28" s="1"/>
  <c r="M34"/>
  <c r="I34" s="1"/>
  <c r="BL34"/>
  <c r="M37"/>
  <c r="I37" s="1"/>
  <c r="F37" s="1"/>
  <c r="E37" s="1"/>
  <c r="M39"/>
  <c r="I39" s="1"/>
  <c r="F39" s="1"/>
  <c r="E39" s="1"/>
  <c r="BL45"/>
  <c r="BL47"/>
  <c r="BL50"/>
  <c r="M52"/>
  <c r="I52" s="1"/>
  <c r="F52" s="1"/>
  <c r="E52" s="1"/>
  <c r="BL52"/>
  <c r="BL54"/>
  <c r="BL57"/>
  <c r="M6"/>
  <c r="I6" s="1"/>
  <c r="F6" s="1"/>
  <c r="E6" s="1"/>
  <c r="BL10"/>
  <c r="M17"/>
  <c r="I17" s="1"/>
  <c r="F17" s="1"/>
  <c r="E17" s="1"/>
  <c r="M19"/>
  <c r="I19" s="1"/>
  <c r="F19" s="1"/>
  <c r="E19" s="1"/>
  <c r="BL23"/>
  <c r="N23" s="1"/>
  <c r="BL25"/>
  <c r="BL27"/>
  <c r="M33"/>
  <c r="I33" s="1"/>
  <c r="F33" s="1"/>
  <c r="E33" s="1"/>
  <c r="M35"/>
  <c r="I35" s="1"/>
  <c r="F35" s="1"/>
  <c r="E35" s="1"/>
  <c r="BL41"/>
  <c r="BL44"/>
  <c r="M46"/>
  <c r="I46" s="1"/>
  <c r="F46" s="1"/>
  <c r="E46" s="1"/>
  <c r="BL46"/>
  <c r="N46" s="1"/>
  <c r="M48"/>
  <c r="I48" s="1"/>
  <c r="F48" s="1"/>
  <c r="E48" s="1"/>
  <c r="BL48"/>
  <c r="M51"/>
  <c r="I51" s="1"/>
  <c r="F51" s="1"/>
  <c r="E51" s="1"/>
  <c r="BL53"/>
  <c r="M55"/>
  <c r="I55" s="1"/>
  <c r="F55" s="1"/>
  <c r="E55" s="1"/>
  <c r="BL55"/>
  <c r="M58"/>
  <c r="I58" s="1"/>
  <c r="F58" s="1"/>
  <c r="E58" s="1"/>
  <c r="M13"/>
  <c r="I13" s="1"/>
  <c r="F13" s="1"/>
  <c r="E13" s="1"/>
  <c r="BL13"/>
  <c r="N13" s="1"/>
  <c r="BL16"/>
  <c r="BL18"/>
  <c r="N18" s="1"/>
  <c r="M30"/>
  <c r="I30" s="1"/>
  <c r="F30" s="1"/>
  <c r="E30" s="1"/>
  <c r="BL30"/>
  <c r="N30" s="1"/>
  <c r="BL37"/>
  <c r="BL40"/>
  <c r="N40" s="1"/>
  <c r="M42"/>
  <c r="I42" s="1"/>
  <c r="F42" s="1"/>
  <c r="E42" s="1"/>
  <c r="BL42"/>
  <c r="N42" s="1"/>
  <c r="M45"/>
  <c r="I45" s="1"/>
  <c r="F45" s="1"/>
  <c r="E45" s="1"/>
  <c r="M47"/>
  <c r="I47" s="1"/>
  <c r="F47" s="1"/>
  <c r="E47" s="1"/>
  <c r="M49"/>
  <c r="I49" s="1"/>
  <c r="F49" s="1"/>
  <c r="E49" s="1"/>
  <c r="BL49"/>
  <c r="M54"/>
  <c r="I54" s="1"/>
  <c r="F54" s="1"/>
  <c r="E54" s="1"/>
  <c r="M56"/>
  <c r="I56" s="1"/>
  <c r="F56" s="1"/>
  <c r="E56" s="1"/>
  <c r="BL56"/>
  <c r="N56" s="1"/>
  <c r="M5" i="14"/>
  <c r="I5" s="1"/>
  <c r="F5" s="1"/>
  <c r="E5" s="1"/>
  <c r="BL5"/>
  <c r="BL9"/>
  <c r="BL10"/>
  <c r="BL11"/>
  <c r="BL12"/>
  <c r="BL13"/>
  <c r="M16"/>
  <c r="I16" s="1"/>
  <c r="F16" s="1"/>
  <c r="E16" s="1"/>
  <c r="BL25"/>
  <c r="BL26"/>
  <c r="N26" s="1"/>
  <c r="M33"/>
  <c r="I33" s="1"/>
  <c r="F33" s="1"/>
  <c r="E33" s="1"/>
  <c r="BL35"/>
  <c r="BL6"/>
  <c r="M9"/>
  <c r="I9" s="1"/>
  <c r="F9" s="1"/>
  <c r="E9" s="1"/>
  <c r="BL16"/>
  <c r="BL17"/>
  <c r="BL18"/>
  <c r="BL20"/>
  <c r="M27"/>
  <c r="I27" s="1"/>
  <c r="F27" s="1"/>
  <c r="E27" s="1"/>
  <c r="BL32"/>
  <c r="N32" s="1"/>
  <c r="BL33"/>
  <c r="BL7"/>
  <c r="BL8"/>
  <c r="M14"/>
  <c r="I14" s="1"/>
  <c r="F14" s="1"/>
  <c r="E14" s="1"/>
  <c r="BL19"/>
  <c r="BL21"/>
  <c r="N21" s="1"/>
  <c r="BL22"/>
  <c r="BL23"/>
  <c r="N23" s="1"/>
  <c r="BL24"/>
  <c r="M31"/>
  <c r="I31" s="1"/>
  <c r="F31" s="1"/>
  <c r="E31" s="1"/>
  <c r="BL34"/>
  <c r="BH9" i="7"/>
  <c r="L9"/>
  <c r="BH11"/>
  <c r="L11"/>
  <c r="BH19"/>
  <c r="L19"/>
  <c r="BI31"/>
  <c r="E49"/>
  <c r="D49" s="1"/>
  <c r="E54"/>
  <c r="D54" s="1"/>
  <c r="E64"/>
  <c r="D64" s="1"/>
  <c r="E61"/>
  <c r="D61" s="1"/>
  <c r="BH15"/>
  <c r="L15"/>
  <c r="BI8"/>
  <c r="AZ10"/>
  <c r="BG10" s="1"/>
  <c r="E12"/>
  <c r="D12" s="1"/>
  <c r="AY12"/>
  <c r="BG13"/>
  <c r="BJ15"/>
  <c r="BA16"/>
  <c r="BE16"/>
  <c r="AZ17"/>
  <c r="E18"/>
  <c r="D18" s="1"/>
  <c r="BC18"/>
  <c r="BJ18" s="1"/>
  <c r="BJ19"/>
  <c r="BE20"/>
  <c r="BD21"/>
  <c r="BG21" s="1"/>
  <c r="E22"/>
  <c r="D22" s="1"/>
  <c r="AX23"/>
  <c r="BB23"/>
  <c r="BI23" s="1"/>
  <c r="BF23"/>
  <c r="BA24"/>
  <c r="BI24" s="1"/>
  <c r="BE24"/>
  <c r="BJ24" s="1"/>
  <c r="E26"/>
  <c r="D26" s="1"/>
  <c r="AY26"/>
  <c r="BC26"/>
  <c r="AX27"/>
  <c r="BI27" s="1"/>
  <c r="BB27"/>
  <c r="BF27"/>
  <c r="AW28"/>
  <c r="BA28"/>
  <c r="AZ29"/>
  <c r="E30"/>
  <c r="D30" s="1"/>
  <c r="AY30"/>
  <c r="BC30"/>
  <c r="BF31"/>
  <c r="BJ31"/>
  <c r="BA32"/>
  <c r="BE32"/>
  <c r="BD33"/>
  <c r="E34"/>
  <c r="D34" s="1"/>
  <c r="AX35"/>
  <c r="BF35"/>
  <c r="AV37"/>
  <c r="AZ37"/>
  <c r="E38"/>
  <c r="D38" s="1"/>
  <c r="AY38"/>
  <c r="BC38"/>
  <c r="AX39"/>
  <c r="AW40"/>
  <c r="BE40"/>
  <c r="AV41"/>
  <c r="AZ41"/>
  <c r="BD41"/>
  <c r="E42"/>
  <c r="D42" s="1"/>
  <c r="AY42"/>
  <c r="BC42"/>
  <c r="AX43"/>
  <c r="BB43"/>
  <c r="BF43"/>
  <c r="AW44"/>
  <c r="BE44"/>
  <c r="AV45"/>
  <c r="BD45"/>
  <c r="E46"/>
  <c r="D46" s="1"/>
  <c r="AY46"/>
  <c r="BC46"/>
  <c r="AX47"/>
  <c r="BF47"/>
  <c r="AW48"/>
  <c r="BA48"/>
  <c r="BE48"/>
  <c r="AV49"/>
  <c r="AZ49"/>
  <c r="BD49"/>
  <c r="E50"/>
  <c r="D50" s="1"/>
  <c r="AY50"/>
  <c r="BC50"/>
  <c r="AX51"/>
  <c r="BB51"/>
  <c r="BF51"/>
  <c r="AW52"/>
  <c r="BA52"/>
  <c r="BE52"/>
  <c r="AV53"/>
  <c r="AZ53"/>
  <c r="AY54"/>
  <c r="BC54"/>
  <c r="AX55"/>
  <c r="BB55"/>
  <c r="BF55"/>
  <c r="AW56"/>
  <c r="BE56"/>
  <c r="AV57"/>
  <c r="AZ57"/>
  <c r="BD57"/>
  <c r="E58"/>
  <c r="D58" s="1"/>
  <c r="AY58"/>
  <c r="BC58"/>
  <c r="AX59"/>
  <c r="BG59" s="1"/>
  <c r="BB59"/>
  <c r="BF59"/>
  <c r="AW60"/>
  <c r="BA60"/>
  <c r="BE60"/>
  <c r="AV61"/>
  <c r="AZ61"/>
  <c r="BD61"/>
  <c r="AV62"/>
  <c r="AZ62"/>
  <c r="BD62"/>
  <c r="AZ63"/>
  <c r="BI63" s="1"/>
  <c r="BG64"/>
  <c r="AZ8"/>
  <c r="BJ8" s="1"/>
  <c r="E9"/>
  <c r="D9" s="1"/>
  <c r="BF12"/>
  <c r="BJ13"/>
  <c r="BF14"/>
  <c r="BG14" s="1"/>
  <c r="BJ14"/>
  <c r="E17"/>
  <c r="D17" s="1"/>
  <c r="AY17"/>
  <c r="BG17" s="1"/>
  <c r="AZ20"/>
  <c r="BG20" s="1"/>
  <c r="BD20"/>
  <c r="E21"/>
  <c r="D21" s="1"/>
  <c r="E25"/>
  <c r="D25" s="1"/>
  <c r="BG25"/>
  <c r="BB26"/>
  <c r="BE27"/>
  <c r="BJ27" s="1"/>
  <c r="AZ28"/>
  <c r="BD28"/>
  <c r="E29"/>
  <c r="D29" s="1"/>
  <c r="AY29"/>
  <c r="BJ29" s="1"/>
  <c r="BC29"/>
  <c r="AX30"/>
  <c r="BB30"/>
  <c r="AZ32"/>
  <c r="BD32"/>
  <c r="E33"/>
  <c r="D33" s="1"/>
  <c r="AY33"/>
  <c r="BC33"/>
  <c r="BB34"/>
  <c r="BJ34" s="1"/>
  <c r="BE35"/>
  <c r="AV36"/>
  <c r="E37"/>
  <c r="D37" s="1"/>
  <c r="AX38"/>
  <c r="BI38" s="1"/>
  <c r="BF38"/>
  <c r="AW39"/>
  <c r="BA39"/>
  <c r="AV40"/>
  <c r="BD40"/>
  <c r="E41"/>
  <c r="D41" s="1"/>
  <c r="BC41"/>
  <c r="AX42"/>
  <c r="BB42"/>
  <c r="BF42"/>
  <c r="BA43"/>
  <c r="BE43"/>
  <c r="AV44"/>
  <c r="BD44"/>
  <c r="E45"/>
  <c r="D45" s="1"/>
  <c r="AY45"/>
  <c r="AX46"/>
  <c r="BJ46" s="1"/>
  <c r="BB46"/>
  <c r="BF46"/>
  <c r="AW47"/>
  <c r="BA47"/>
  <c r="BE47"/>
  <c r="AV48"/>
  <c r="BD48"/>
  <c r="AY49"/>
  <c r="BC49"/>
  <c r="AX50"/>
  <c r="BB50"/>
  <c r="BA51"/>
  <c r="BE51"/>
  <c r="AV52"/>
  <c r="AZ52"/>
  <c r="E53"/>
  <c r="D53" s="1"/>
  <c r="AY53"/>
  <c r="BC53"/>
  <c r="AX54"/>
  <c r="BB54"/>
  <c r="BF54"/>
  <c r="AW55"/>
  <c r="BA55"/>
  <c r="AV56"/>
  <c r="E57"/>
  <c r="D57" s="1"/>
  <c r="AY57"/>
  <c r="AX58"/>
  <c r="BB58"/>
  <c r="AW59"/>
  <c r="BJ59" s="1"/>
  <c r="BA59"/>
  <c r="AV60"/>
  <c r="AZ60"/>
  <c r="BD60"/>
  <c r="BC61"/>
  <c r="E62"/>
  <c r="AY62"/>
  <c r="AY63"/>
  <c r="BJ64"/>
  <c r="BG5"/>
  <c r="BG6"/>
  <c r="BG7"/>
  <c r="BG8"/>
  <c r="BJ9"/>
  <c r="BB10"/>
  <c r="BJ11"/>
  <c r="BE12"/>
  <c r="BI12" s="1"/>
  <c r="E16"/>
  <c r="D16" s="1"/>
  <c r="AY16"/>
  <c r="BC16"/>
  <c r="BF17"/>
  <c r="BJ17"/>
  <c r="E20"/>
  <c r="D20" s="1"/>
  <c r="AY20"/>
  <c r="BC20"/>
  <c r="BF21"/>
  <c r="BA22"/>
  <c r="BJ22" s="1"/>
  <c r="AZ23"/>
  <c r="BJ23" s="1"/>
  <c r="BD23"/>
  <c r="E24"/>
  <c r="D24" s="1"/>
  <c r="BG24"/>
  <c r="BJ25"/>
  <c r="BD27"/>
  <c r="E28"/>
  <c r="D28" s="1"/>
  <c r="BC28"/>
  <c r="BB29"/>
  <c r="BF29"/>
  <c r="AW30"/>
  <c r="BI30" s="1"/>
  <c r="BA30"/>
  <c r="E32"/>
  <c r="D32" s="1"/>
  <c r="AY32"/>
  <c r="BI32" s="1"/>
  <c r="BC32"/>
  <c r="BG32" s="1"/>
  <c r="AX33"/>
  <c r="BG33" s="1"/>
  <c r="BB33"/>
  <c r="BF33"/>
  <c r="BA34"/>
  <c r="BI34" s="1"/>
  <c r="AV35"/>
  <c r="BD35"/>
  <c r="E36"/>
  <c r="D36" s="1"/>
  <c r="AW38"/>
  <c r="BG38" s="1"/>
  <c r="BA38"/>
  <c r="BE38"/>
  <c r="AV39"/>
  <c r="AZ39"/>
  <c r="E40"/>
  <c r="D40" s="1"/>
  <c r="BB41"/>
  <c r="BF41"/>
  <c r="AW42"/>
  <c r="BA42"/>
  <c r="BE42"/>
  <c r="AV43"/>
  <c r="E44"/>
  <c r="D44" s="1"/>
  <c r="AY44"/>
  <c r="AX45"/>
  <c r="BF45"/>
  <c r="AW46"/>
  <c r="BG46" s="1"/>
  <c r="BA46"/>
  <c r="BE46"/>
  <c r="BI46" s="1"/>
  <c r="AV47"/>
  <c r="AZ47"/>
  <c r="BD47"/>
  <c r="E48"/>
  <c r="D48" s="1"/>
  <c r="AY48"/>
  <c r="BC48"/>
  <c r="AX49"/>
  <c r="BB49"/>
  <c r="BF49"/>
  <c r="AW50"/>
  <c r="BA50"/>
  <c r="AV51"/>
  <c r="AZ51"/>
  <c r="E52"/>
  <c r="D52" s="1"/>
  <c r="AY52"/>
  <c r="BC52"/>
  <c r="AX53"/>
  <c r="BB53"/>
  <c r="AW54"/>
  <c r="BA54"/>
  <c r="BE54"/>
  <c r="AV55"/>
  <c r="AZ55"/>
  <c r="E56"/>
  <c r="D56" s="1"/>
  <c r="BB57"/>
  <c r="AW58"/>
  <c r="BE58"/>
  <c r="AZ59"/>
  <c r="E60"/>
  <c r="D60" s="1"/>
  <c r="AY60"/>
  <c r="AX61"/>
  <c r="AX62"/>
  <c r="AX63"/>
  <c r="BJ63" s="1"/>
  <c r="BF63"/>
  <c r="BD12"/>
  <c r="AX16"/>
  <c r="BF16"/>
  <c r="BE17"/>
  <c r="BB20"/>
  <c r="BF20"/>
  <c r="BE21"/>
  <c r="BC23"/>
  <c r="BB24"/>
  <c r="AZ26"/>
  <c r="BJ26" s="1"/>
  <c r="BD26"/>
  <c r="BC27"/>
  <c r="AY31"/>
  <c r="BA33"/>
  <c r="BJ33" s="1"/>
  <c r="BE33"/>
  <c r="BD34"/>
  <c r="AX36"/>
  <c r="BA37"/>
  <c r="BD38"/>
  <c r="AY39"/>
  <c r="BC39"/>
  <c r="AV42"/>
  <c r="AW45"/>
  <c r="BF48"/>
  <c r="AW49"/>
  <c r="AV50"/>
  <c r="AV54"/>
  <c r="BD54"/>
  <c r="AV58"/>
  <c r="N10" i="5"/>
  <c r="N25"/>
  <c r="N27"/>
  <c r="BO7"/>
  <c r="O7" s="1"/>
  <c r="N7"/>
  <c r="N16"/>
  <c r="N12"/>
  <c r="N14"/>
  <c r="N24"/>
  <c r="N29"/>
  <c r="N31"/>
  <c r="N20"/>
  <c r="N22"/>
  <c r="N41"/>
  <c r="N44"/>
  <c r="N48"/>
  <c r="N53"/>
  <c r="N55"/>
  <c r="BN16"/>
  <c r="BN24"/>
  <c r="BN25"/>
  <c r="N37"/>
  <c r="N49"/>
  <c r="N36"/>
  <c r="N38"/>
  <c r="BO58"/>
  <c r="O58" s="1"/>
  <c r="N58"/>
  <c r="BM6"/>
  <c r="M10"/>
  <c r="I10" s="1"/>
  <c r="F10" s="1"/>
  <c r="E10" s="1"/>
  <c r="BL11"/>
  <c r="BN12"/>
  <c r="BM13"/>
  <c r="M18"/>
  <c r="I18" s="1"/>
  <c r="F18" s="1"/>
  <c r="E18" s="1"/>
  <c r="BL19"/>
  <c r="BN20"/>
  <c r="BM21"/>
  <c r="M27"/>
  <c r="I27" s="1"/>
  <c r="F27" s="1"/>
  <c r="E27" s="1"/>
  <c r="BL28"/>
  <c r="BN29"/>
  <c r="BM30"/>
  <c r="BL32"/>
  <c r="N34"/>
  <c r="N45"/>
  <c r="N47"/>
  <c r="N50"/>
  <c r="N52"/>
  <c r="N54"/>
  <c r="N57"/>
  <c r="BL9"/>
  <c r="M16"/>
  <c r="I16" s="1"/>
  <c r="F16" s="1"/>
  <c r="E16" s="1"/>
  <c r="BL17"/>
  <c r="M24"/>
  <c r="I24" s="1"/>
  <c r="F24" s="1"/>
  <c r="E24" s="1"/>
  <c r="M25"/>
  <c r="I25" s="1"/>
  <c r="F25" s="1"/>
  <c r="E25" s="1"/>
  <c r="BL26"/>
  <c r="F34"/>
  <c r="E34" s="1"/>
  <c r="BM32"/>
  <c r="BL35"/>
  <c r="BM36"/>
  <c r="BL39"/>
  <c r="BM40"/>
  <c r="BL43"/>
  <c r="BM44"/>
  <c r="BM48"/>
  <c r="BN49"/>
  <c r="BL51"/>
  <c r="BM52"/>
  <c r="BM55"/>
  <c r="BN56"/>
  <c r="BN8"/>
  <c r="BO8" s="1"/>
  <c r="O8" s="1"/>
  <c r="BQ8" s="1"/>
  <c r="BM10"/>
  <c r="BO10" s="1"/>
  <c r="O10" s="1"/>
  <c r="BN11"/>
  <c r="BM14"/>
  <c r="BO14" s="1"/>
  <c r="O14" s="1"/>
  <c r="BN15"/>
  <c r="BO15" s="1"/>
  <c r="O15" s="1"/>
  <c r="BM18"/>
  <c r="BO18" s="1"/>
  <c r="O18" s="1"/>
  <c r="BN19"/>
  <c r="BM22"/>
  <c r="BO22" s="1"/>
  <c r="O22" s="1"/>
  <c r="BN23"/>
  <c r="BO23" s="1"/>
  <c r="O23" s="1"/>
  <c r="BM25"/>
  <c r="BN26"/>
  <c r="BM29"/>
  <c r="BN30"/>
  <c r="BM33"/>
  <c r="BO33" s="1"/>
  <c r="O33" s="1"/>
  <c r="BN34"/>
  <c r="BM37"/>
  <c r="BO37" s="1"/>
  <c r="O37" s="1"/>
  <c r="BN38"/>
  <c r="BM41"/>
  <c r="BO41" s="1"/>
  <c r="O41" s="1"/>
  <c r="BN42"/>
  <c r="BM45"/>
  <c r="BO45" s="1"/>
  <c r="O45" s="1"/>
  <c r="BN46"/>
  <c r="BM49"/>
  <c r="BN50"/>
  <c r="BN53"/>
  <c r="BM56"/>
  <c r="BO56" s="1"/>
  <c r="O56" s="1"/>
  <c r="BN57"/>
  <c r="BM34"/>
  <c r="BO34" s="1"/>
  <c r="O34" s="1"/>
  <c r="BM38"/>
  <c r="BM42"/>
  <c r="BM46"/>
  <c r="BM50"/>
  <c r="BO50" s="1"/>
  <c r="O50" s="1"/>
  <c r="BM53"/>
  <c r="BO53" s="1"/>
  <c r="O53" s="1"/>
  <c r="BM57"/>
  <c r="BN6"/>
  <c r="BN9"/>
  <c r="BM12"/>
  <c r="BN13"/>
  <c r="BM16"/>
  <c r="BO16" s="1"/>
  <c r="O16" s="1"/>
  <c r="BN17"/>
  <c r="BM20"/>
  <c r="BN21"/>
  <c r="BM24"/>
  <c r="BO24" s="1"/>
  <c r="O24" s="1"/>
  <c r="BM27"/>
  <c r="BO27" s="1"/>
  <c r="O27" s="1"/>
  <c r="BN28"/>
  <c r="BM31"/>
  <c r="BO31" s="1"/>
  <c r="O31" s="1"/>
  <c r="BN32"/>
  <c r="BM35"/>
  <c r="BN36"/>
  <c r="BM39"/>
  <c r="BN40"/>
  <c r="BM43"/>
  <c r="BN44"/>
  <c r="BM47"/>
  <c r="BO47" s="1"/>
  <c r="O47" s="1"/>
  <c r="BN48"/>
  <c r="BM51"/>
  <c r="BN52"/>
  <c r="BM54"/>
  <c r="BO54" s="1"/>
  <c r="O54" s="1"/>
  <c r="BN55"/>
  <c r="N6" i="14"/>
  <c r="N16"/>
  <c r="N17"/>
  <c r="N18"/>
  <c r="N20"/>
  <c r="N33"/>
  <c r="N7"/>
  <c r="N8"/>
  <c r="N19"/>
  <c r="N22"/>
  <c r="N24"/>
  <c r="N34"/>
  <c r="N5"/>
  <c r="N9"/>
  <c r="N10"/>
  <c r="N11"/>
  <c r="N12"/>
  <c r="N13"/>
  <c r="N25"/>
  <c r="N35"/>
  <c r="N36"/>
  <c r="N14"/>
  <c r="N15"/>
  <c r="N27"/>
  <c r="N28"/>
  <c r="N29"/>
  <c r="N30"/>
  <c r="N31"/>
  <c r="F7"/>
  <c r="E7" s="1"/>
  <c r="F8"/>
  <c r="E8" s="1"/>
  <c r="BM6"/>
  <c r="BO6" s="1"/>
  <c r="O6" s="1"/>
  <c r="BM8"/>
  <c r="BO8" s="1"/>
  <c r="O8" s="1"/>
  <c r="BM10"/>
  <c r="BO10" s="1"/>
  <c r="O10" s="1"/>
  <c r="BM12"/>
  <c r="BO12" s="1"/>
  <c r="O12" s="1"/>
  <c r="BM14"/>
  <c r="BO14" s="1"/>
  <c r="O14" s="1"/>
  <c r="BM16"/>
  <c r="BO16" s="1"/>
  <c r="O16" s="1"/>
  <c r="BM18"/>
  <c r="BO18" s="1"/>
  <c r="O18" s="1"/>
  <c r="BM20"/>
  <c r="BO20" s="1"/>
  <c r="O20" s="1"/>
  <c r="BM22"/>
  <c r="BO22" s="1"/>
  <c r="O22" s="1"/>
  <c r="BM24"/>
  <c r="BO24" s="1"/>
  <c r="O24" s="1"/>
  <c r="BM26"/>
  <c r="BO26" s="1"/>
  <c r="O26" s="1"/>
  <c r="BM28"/>
  <c r="BO28" s="1"/>
  <c r="O28" s="1"/>
  <c r="BM30"/>
  <c r="BO30" s="1"/>
  <c r="O30" s="1"/>
  <c r="BM32"/>
  <c r="BO32" s="1"/>
  <c r="O32" s="1"/>
  <c r="BM34"/>
  <c r="BO34" s="1"/>
  <c r="O34" s="1"/>
  <c r="BM36"/>
  <c r="BO36" s="1"/>
  <c r="O36" s="1"/>
  <c r="BM37"/>
  <c r="BN5"/>
  <c r="H6"/>
  <c r="BN7"/>
  <c r="H8"/>
  <c r="BN9"/>
  <c r="H10"/>
  <c r="BN11"/>
  <c r="H12"/>
  <c r="BN13"/>
  <c r="H14"/>
  <c r="BN15"/>
  <c r="H16"/>
  <c r="BN17"/>
  <c r="H18"/>
  <c r="BN19"/>
  <c r="H20"/>
  <c r="BN21"/>
  <c r="H22"/>
  <c r="BN23"/>
  <c r="H24"/>
  <c r="BN25"/>
  <c r="H26"/>
  <c r="BN27"/>
  <c r="H28"/>
  <c r="BN29"/>
  <c r="H30"/>
  <c r="BN31"/>
  <c r="H32"/>
  <c r="BN33"/>
  <c r="H34"/>
  <c r="BN35"/>
  <c r="H36"/>
  <c r="BM38"/>
  <c r="BM5"/>
  <c r="BO5" s="1"/>
  <c r="O5" s="1"/>
  <c r="BM7"/>
  <c r="BO7" s="1"/>
  <c r="O7" s="1"/>
  <c r="BM9"/>
  <c r="BO9" s="1"/>
  <c r="O9" s="1"/>
  <c r="BM11"/>
  <c r="BO11" s="1"/>
  <c r="O11" s="1"/>
  <c r="BM13"/>
  <c r="BO13" s="1"/>
  <c r="O13" s="1"/>
  <c r="BM15"/>
  <c r="BO15" s="1"/>
  <c r="O15" s="1"/>
  <c r="BM17"/>
  <c r="BO17" s="1"/>
  <c r="O17" s="1"/>
  <c r="BM19"/>
  <c r="BO19" s="1"/>
  <c r="O19" s="1"/>
  <c r="BM21"/>
  <c r="BO21" s="1"/>
  <c r="O21" s="1"/>
  <c r="BM23"/>
  <c r="BO23" s="1"/>
  <c r="O23" s="1"/>
  <c r="BM25"/>
  <c r="BO25" s="1"/>
  <c r="O25" s="1"/>
  <c r="BM27"/>
  <c r="BO27" s="1"/>
  <c r="O27" s="1"/>
  <c r="BM29"/>
  <c r="BO29" s="1"/>
  <c r="O29" s="1"/>
  <c r="BM31"/>
  <c r="BO31" s="1"/>
  <c r="O31" s="1"/>
  <c r="BM33"/>
  <c r="BO33" s="1"/>
  <c r="O33" s="1"/>
  <c r="BM35"/>
  <c r="BO35" s="1"/>
  <c r="O35" s="1"/>
  <c r="H5"/>
  <c r="BN6"/>
  <c r="H7"/>
  <c r="BN8"/>
  <c r="H9"/>
  <c r="BN10"/>
  <c r="H11"/>
  <c r="BN12"/>
  <c r="H13"/>
  <c r="BN14"/>
  <c r="H15"/>
  <c r="BN16"/>
  <c r="H17"/>
  <c r="BN18"/>
  <c r="H19"/>
  <c r="BN20"/>
  <c r="H21"/>
  <c r="BN22"/>
  <c r="H23"/>
  <c r="BN24"/>
  <c r="H25"/>
  <c r="BN26"/>
  <c r="H27"/>
  <c r="BN28"/>
  <c r="H29"/>
  <c r="BN30"/>
  <c r="H31"/>
  <c r="BN32"/>
  <c r="H33"/>
  <c r="BN34"/>
  <c r="BD27" i="13"/>
  <c r="AZ27"/>
  <c r="AV27"/>
  <c r="AW17"/>
  <c r="BB17"/>
  <c r="BF17"/>
  <c r="AY27"/>
  <c r="BC27"/>
  <c r="AW29"/>
  <c r="AW9"/>
  <c r="BG9"/>
  <c r="BC9"/>
  <c r="AY9"/>
  <c r="AZ11"/>
  <c r="BF11"/>
  <c r="BB11"/>
  <c r="AX11"/>
  <c r="AY19"/>
  <c r="AU19"/>
  <c r="BF19"/>
  <c r="BB19"/>
  <c r="AW19"/>
  <c r="BG23"/>
  <c r="BB23"/>
  <c r="AX23"/>
  <c r="AT23"/>
  <c r="BE23"/>
  <c r="BF31"/>
  <c r="BB31"/>
  <c r="AX31"/>
  <c r="AT31"/>
  <c r="AX5"/>
  <c r="AY7"/>
  <c r="AZ9"/>
  <c r="BD9"/>
  <c r="BG11"/>
  <c r="AX19"/>
  <c r="BG19"/>
  <c r="BD21"/>
  <c r="AT27"/>
  <c r="AX27"/>
  <c r="BB27"/>
  <c r="BG27"/>
  <c r="AV29"/>
  <c r="AZ29"/>
  <c r="BG17"/>
  <c r="BC17"/>
  <c r="AX17"/>
  <c r="AY17"/>
  <c r="BD17"/>
  <c r="BC29"/>
  <c r="AY29"/>
  <c r="AU29"/>
  <c r="AZ5"/>
  <c r="BD5"/>
  <c r="BA7"/>
  <c r="AX29"/>
  <c r="BB29"/>
  <c r="BG29"/>
  <c r="AH7"/>
  <c r="AU9"/>
  <c r="AT11"/>
  <c r="AT33" s="1"/>
  <c r="AJ5" s="1"/>
  <c r="AH15"/>
  <c r="BG15" s="1"/>
  <c r="AU17"/>
  <c r="AT19"/>
  <c r="AH25"/>
  <c r="BE25" s="1"/>
  <c r="AU27"/>
  <c r="AT29"/>
  <c r="AH5"/>
  <c r="BB5" s="1"/>
  <c r="AH13"/>
  <c r="AH21"/>
  <c r="AW17" i="2"/>
  <c r="AR17"/>
  <c r="AU17"/>
  <c r="AQ19"/>
  <c r="AU19"/>
  <c r="AZ19"/>
  <c r="AR23"/>
  <c r="AW13"/>
  <c r="AR13"/>
  <c r="AQ13"/>
  <c r="AY19"/>
  <c r="AT19"/>
  <c r="AP19"/>
  <c r="AS19"/>
  <c r="AX19"/>
  <c r="AV21"/>
  <c r="AU21"/>
  <c r="AQ21"/>
  <c r="AQ29" s="1"/>
  <c r="AK7" s="1"/>
  <c r="AP9"/>
  <c r="AZ11"/>
  <c r="AU13"/>
  <c r="AY13"/>
  <c r="AT21"/>
  <c r="AY21"/>
  <c r="AY15"/>
  <c r="AT15"/>
  <c r="AX15"/>
  <c r="AX23"/>
  <c r="AT23"/>
  <c r="AP23"/>
  <c r="AW23"/>
  <c r="AS23"/>
  <c r="AT9"/>
  <c r="AS13"/>
  <c r="AX13"/>
  <c r="AS21"/>
  <c r="AW21"/>
  <c r="AY5"/>
  <c r="AR19"/>
  <c r="AV19"/>
  <c r="AE5"/>
  <c r="AE9"/>
  <c r="AY9" s="1"/>
  <c r="AE25"/>
  <c r="AP13"/>
  <c r="AP17"/>
  <c r="AP21"/>
  <c r="AE7"/>
  <c r="AJ23" s="1"/>
  <c r="AE11"/>
  <c r="AE27"/>
  <c r="I25" i="1"/>
  <c r="G18"/>
  <c r="I29"/>
  <c r="L27"/>
  <c r="K27"/>
  <c r="I7"/>
  <c r="G7"/>
  <c r="G36"/>
  <c r="K36"/>
  <c r="I30"/>
  <c r="I28"/>
  <c r="G37"/>
  <c r="I14"/>
  <c r="I13"/>
  <c r="H13"/>
  <c r="G13"/>
  <c r="J24"/>
  <c r="I24"/>
  <c r="H24"/>
  <c r="G24"/>
  <c r="I39"/>
  <c r="I32"/>
  <c r="I34"/>
  <c r="AC34"/>
  <c r="AC15"/>
  <c r="AC31"/>
  <c r="AC39"/>
  <c r="AC19"/>
  <c r="AC8"/>
  <c r="AC26"/>
  <c r="AC27"/>
  <c r="AC30"/>
  <c r="C21"/>
  <c r="E11"/>
  <c r="C42"/>
  <c r="C28"/>
  <c r="E22"/>
  <c r="E10"/>
  <c r="C20"/>
  <c r="F16"/>
  <c r="E16"/>
  <c r="E15"/>
  <c r="BO20" i="5" l="1"/>
  <c r="O20" s="1"/>
  <c r="BO12"/>
  <c r="O12" s="1"/>
  <c r="BO29"/>
  <c r="O29" s="1"/>
  <c r="BO57"/>
  <c r="O57" s="1"/>
  <c r="BO42"/>
  <c r="O42" s="1"/>
  <c r="BO38"/>
  <c r="O38" s="1"/>
  <c r="BO55"/>
  <c r="O55" s="1"/>
  <c r="BO48"/>
  <c r="O48" s="1"/>
  <c r="BO30"/>
  <c r="O30" s="1"/>
  <c r="BO21"/>
  <c r="O21" s="1"/>
  <c r="BO13"/>
  <c r="O13" s="1"/>
  <c r="BO6"/>
  <c r="O6" s="1"/>
  <c r="BQ7"/>
  <c r="BO40"/>
  <c r="O40" s="1"/>
  <c r="BO46"/>
  <c r="O46" s="1"/>
  <c r="BO49"/>
  <c r="O49" s="1"/>
  <c r="BO25"/>
  <c r="O25" s="1"/>
  <c r="BO52"/>
  <c r="O52" s="1"/>
  <c r="BO44"/>
  <c r="O44" s="1"/>
  <c r="BO36"/>
  <c r="O36" s="1"/>
  <c r="L59" i="7"/>
  <c r="BH46"/>
  <c r="L46"/>
  <c r="BH38"/>
  <c r="L38"/>
  <c r="BH32"/>
  <c r="L32"/>
  <c r="L17"/>
  <c r="L21"/>
  <c r="L10"/>
  <c r="L33"/>
  <c r="L20"/>
  <c r="BH14"/>
  <c r="L14"/>
  <c r="BI42"/>
  <c r="BJ42"/>
  <c r="BG42"/>
  <c r="BI41"/>
  <c r="BJ41"/>
  <c r="BG41"/>
  <c r="BI54"/>
  <c r="BJ54"/>
  <c r="BG54"/>
  <c r="BG47"/>
  <c r="BI47"/>
  <c r="BJ47"/>
  <c r="BG43"/>
  <c r="BI43"/>
  <c r="BJ43"/>
  <c r="BG39"/>
  <c r="BI39"/>
  <c r="BJ39"/>
  <c r="BH6"/>
  <c r="L6"/>
  <c r="BJ44"/>
  <c r="BG44"/>
  <c r="BI44"/>
  <c r="BI62"/>
  <c r="BJ62"/>
  <c r="BG62"/>
  <c r="BI53"/>
  <c r="BJ53"/>
  <c r="BG53"/>
  <c r="BJ28"/>
  <c r="BG28"/>
  <c r="BG55"/>
  <c r="BI55"/>
  <c r="BJ55"/>
  <c r="BH7"/>
  <c r="L7"/>
  <c r="BJ36"/>
  <c r="BG36"/>
  <c r="BI36"/>
  <c r="BI61"/>
  <c r="BJ61"/>
  <c r="BG61"/>
  <c r="BI57"/>
  <c r="BJ57"/>
  <c r="BG57"/>
  <c r="BG26"/>
  <c r="BI33"/>
  <c r="BH33" s="1"/>
  <c r="BI29"/>
  <c r="BJ12"/>
  <c r="BG18"/>
  <c r="BG34"/>
  <c r="BI10"/>
  <c r="BH10" s="1"/>
  <c r="BI21"/>
  <c r="BH21" s="1"/>
  <c r="BJ32"/>
  <c r="BJ10"/>
  <c r="BG29"/>
  <c r="BG22"/>
  <c r="BI17"/>
  <c r="BH17" s="1"/>
  <c r="BI22"/>
  <c r="BG63"/>
  <c r="BJ38"/>
  <c r="BI18"/>
  <c r="BI59"/>
  <c r="BH59" s="1"/>
  <c r="BI50"/>
  <c r="BJ50"/>
  <c r="BG50"/>
  <c r="BJ16"/>
  <c r="BG16"/>
  <c r="BG51"/>
  <c r="BI51"/>
  <c r="BJ51"/>
  <c r="BH24"/>
  <c r="L24"/>
  <c r="BH5"/>
  <c r="L5"/>
  <c r="BJ60"/>
  <c r="BG60"/>
  <c r="BI60"/>
  <c r="BJ40"/>
  <c r="BG40"/>
  <c r="BI40"/>
  <c r="BI37"/>
  <c r="BJ37"/>
  <c r="BG37"/>
  <c r="BJ56"/>
  <c r="BG56"/>
  <c r="BI56"/>
  <c r="BH25"/>
  <c r="L25"/>
  <c r="BH64"/>
  <c r="L64"/>
  <c r="BI49"/>
  <c r="BJ49"/>
  <c r="BG49"/>
  <c r="BH13"/>
  <c r="L13"/>
  <c r="BI58"/>
  <c r="BJ58"/>
  <c r="BG58"/>
  <c r="BG35"/>
  <c r="BI35"/>
  <c r="BJ35"/>
  <c r="BH8"/>
  <c r="L8"/>
  <c r="BJ52"/>
  <c r="BG52"/>
  <c r="BI52"/>
  <c r="BJ48"/>
  <c r="BG48"/>
  <c r="BI48"/>
  <c r="BI45"/>
  <c r="BJ45"/>
  <c r="BG45"/>
  <c r="BG12"/>
  <c r="BI20"/>
  <c r="BH20" s="1"/>
  <c r="BJ20"/>
  <c r="BJ30"/>
  <c r="BG27"/>
  <c r="BI26"/>
  <c r="BI16"/>
  <c r="BG31"/>
  <c r="BJ21"/>
  <c r="BG30"/>
  <c r="BG23"/>
  <c r="BI28"/>
  <c r="N17" i="5"/>
  <c r="BO17"/>
  <c r="O17" s="1"/>
  <c r="N28"/>
  <c r="BO28"/>
  <c r="O28" s="1"/>
  <c r="N19"/>
  <c r="BO19"/>
  <c r="O19" s="1"/>
  <c r="N11"/>
  <c r="BO11"/>
  <c r="O11" s="1"/>
  <c r="BQ57"/>
  <c r="BQ34"/>
  <c r="BQ47"/>
  <c r="BQ24"/>
  <c r="BQ10"/>
  <c r="BO51"/>
  <c r="O51" s="1"/>
  <c r="N51"/>
  <c r="BO43"/>
  <c r="O43" s="1"/>
  <c r="N43"/>
  <c r="BO35"/>
  <c r="O35" s="1"/>
  <c r="N35"/>
  <c r="BQ29" s="1"/>
  <c r="N9"/>
  <c r="BQ12" s="1"/>
  <c r="BO9"/>
  <c r="O9" s="1"/>
  <c r="N26"/>
  <c r="BO26"/>
  <c r="O26" s="1"/>
  <c r="N32"/>
  <c r="BQ44" s="1"/>
  <c r="BO32"/>
  <c r="O32" s="1"/>
  <c r="BQ52"/>
  <c r="BQ50"/>
  <c r="BQ37"/>
  <c r="BQ53"/>
  <c r="BO39"/>
  <c r="O39" s="1"/>
  <c r="N39"/>
  <c r="BQ20" s="1"/>
  <c r="BQ54"/>
  <c r="BQ14"/>
  <c r="BQ25"/>
  <c r="BG21" i="13"/>
  <c r="BC21"/>
  <c r="AX21"/>
  <c r="AZ21"/>
  <c r="BB7"/>
  <c r="BB33" s="1"/>
  <c r="AJ21" s="1"/>
  <c r="AX7"/>
  <c r="AX33" s="1"/>
  <c r="AJ13" s="1"/>
  <c r="BD7"/>
  <c r="AZ7"/>
  <c r="AV7"/>
  <c r="AV25"/>
  <c r="BE15"/>
  <c r="BE33" s="1"/>
  <c r="AJ27" s="1"/>
  <c r="BG25"/>
  <c r="AY25"/>
  <c r="BC7"/>
  <c r="BF25"/>
  <c r="BA25"/>
  <c r="AW25"/>
  <c r="BB15"/>
  <c r="AW15"/>
  <c r="BD15"/>
  <c r="BD33" s="1"/>
  <c r="AJ25" s="1"/>
  <c r="AZ15"/>
  <c r="AZ33" s="1"/>
  <c r="AJ17" s="1"/>
  <c r="BG5"/>
  <c r="BC5"/>
  <c r="AY5"/>
  <c r="AU5"/>
  <c r="AU33" s="1"/>
  <c r="AJ7" s="1"/>
  <c r="AL3"/>
  <c r="BA5"/>
  <c r="AW5"/>
  <c r="AL2"/>
  <c r="AX25"/>
  <c r="BF21"/>
  <c r="AW7"/>
  <c r="AV5"/>
  <c r="AV33" s="1"/>
  <c r="AJ9" s="1"/>
  <c r="BC25"/>
  <c r="AV15"/>
  <c r="BG7"/>
  <c r="BF5"/>
  <c r="BF33" s="1"/>
  <c r="AJ29" s="1"/>
  <c r="BA15"/>
  <c r="BG13"/>
  <c r="AY13"/>
  <c r="BA13"/>
  <c r="BB25"/>
  <c r="BC15"/>
  <c r="AY11" i="2"/>
  <c r="AP11"/>
  <c r="AJ11"/>
  <c r="AX11"/>
  <c r="AT11"/>
  <c r="AW5"/>
  <c r="AV5"/>
  <c r="AR5"/>
  <c r="AR29" s="1"/>
  <c r="AK9" s="1"/>
  <c r="AL3"/>
  <c r="AJ5"/>
  <c r="AL2"/>
  <c r="AZ5"/>
  <c r="AZ29" s="1"/>
  <c r="AK25" s="1"/>
  <c r="AS5"/>
  <c r="AJ25"/>
  <c r="AJ17"/>
  <c r="AW25"/>
  <c r="AU25"/>
  <c r="AJ27"/>
  <c r="AJ21"/>
  <c r="AW11"/>
  <c r="AT5"/>
  <c r="AY7"/>
  <c r="AY29" s="1"/>
  <c r="AK23" s="1"/>
  <c r="AJ7"/>
  <c r="AX7"/>
  <c r="AT7"/>
  <c r="AU7"/>
  <c r="AU29" s="1"/>
  <c r="AK15" s="1"/>
  <c r="AW9"/>
  <c r="AS9"/>
  <c r="AJ9"/>
  <c r="AV9"/>
  <c r="AS25"/>
  <c r="AJ15"/>
  <c r="AW7"/>
  <c r="AP25"/>
  <c r="AJ13"/>
  <c r="AR11"/>
  <c r="AV11"/>
  <c r="AJ19"/>
  <c r="AX5"/>
  <c r="AX29" s="1"/>
  <c r="AK21" s="1"/>
  <c r="BQ43" i="5" l="1"/>
  <c r="BQ26"/>
  <c r="BH31" i="7"/>
  <c r="L31"/>
  <c r="BH45"/>
  <c r="L45"/>
  <c r="BH48"/>
  <c r="L48"/>
  <c r="BH60"/>
  <c r="L60"/>
  <c r="BH51"/>
  <c r="L51"/>
  <c r="BH22"/>
  <c r="L22"/>
  <c r="BH57"/>
  <c r="L57"/>
  <c r="BH53"/>
  <c r="L53"/>
  <c r="BH43"/>
  <c r="L43"/>
  <c r="BH54"/>
  <c r="L54"/>
  <c r="BH27"/>
  <c r="L27"/>
  <c r="BH12"/>
  <c r="L12"/>
  <c r="BH52"/>
  <c r="L52"/>
  <c r="BH49"/>
  <c r="L49"/>
  <c r="BH56"/>
  <c r="L56"/>
  <c r="BH50"/>
  <c r="L50"/>
  <c r="BH18"/>
  <c r="L18"/>
  <c r="BH26"/>
  <c r="L26"/>
  <c r="BH61"/>
  <c r="L61"/>
  <c r="BH36"/>
  <c r="L36"/>
  <c r="BH62"/>
  <c r="L62"/>
  <c r="BH44"/>
  <c r="L44"/>
  <c r="BH47"/>
  <c r="L47"/>
  <c r="BH41"/>
  <c r="L41"/>
  <c r="BH30"/>
  <c r="L30"/>
  <c r="BH58"/>
  <c r="L58"/>
  <c r="BH34"/>
  <c r="L34"/>
  <c r="BH28"/>
  <c r="L28"/>
  <c r="BH42"/>
  <c r="L42"/>
  <c r="BH23"/>
  <c r="L23"/>
  <c r="BH35"/>
  <c r="L35"/>
  <c r="BH37"/>
  <c r="L37"/>
  <c r="BH40"/>
  <c r="L40"/>
  <c r="BH16"/>
  <c r="L16"/>
  <c r="BH63"/>
  <c r="L63"/>
  <c r="BH29"/>
  <c r="L29"/>
  <c r="BH55"/>
  <c r="L55"/>
  <c r="BH39"/>
  <c r="L39"/>
  <c r="BQ39" i="5"/>
  <c r="BQ33"/>
  <c r="BQ15"/>
  <c r="BQ19"/>
  <c r="BQ13"/>
  <c r="BQ17"/>
  <c r="BQ6"/>
  <c r="BQ58"/>
  <c r="BQ46"/>
  <c r="BQ35"/>
  <c r="BQ51"/>
  <c r="BQ16"/>
  <c r="BQ22"/>
  <c r="BQ42"/>
  <c r="BQ38"/>
  <c r="BQ45"/>
  <c r="BQ32"/>
  <c r="BQ30"/>
  <c r="BQ9"/>
  <c r="BQ23"/>
  <c r="BQ21"/>
  <c r="BQ18"/>
  <c r="BQ41"/>
  <c r="BQ56"/>
  <c r="BQ27"/>
  <c r="BQ31"/>
  <c r="BQ55"/>
  <c r="BQ49"/>
  <c r="BQ36"/>
  <c r="BQ48"/>
  <c r="BQ40"/>
  <c r="BQ11"/>
  <c r="BQ28"/>
  <c r="BG33" i="13"/>
  <c r="AJ31" s="1"/>
  <c r="BA33"/>
  <c r="AJ19" s="1"/>
  <c r="BC33"/>
  <c r="AJ23" s="1"/>
  <c r="AW33"/>
  <c r="AJ11" s="1"/>
  <c r="AY33"/>
  <c r="AJ15" s="1"/>
  <c r="AS29" i="2"/>
  <c r="AK11" s="1"/>
  <c r="AT29"/>
  <c r="AK13" s="1"/>
  <c r="AW29"/>
  <c r="AK19" s="1"/>
  <c r="AP29"/>
  <c r="AK5" s="1"/>
  <c r="AV29"/>
  <c r="AK17" s="1"/>
  <c r="AD9" i="1"/>
  <c r="AE9"/>
  <c r="AE40"/>
  <c r="AE18"/>
  <c r="AE14"/>
  <c r="AD14"/>
  <c r="AE8"/>
  <c r="AD8"/>
  <c r="AE39"/>
  <c r="AD39"/>
  <c r="AE15"/>
  <c r="AD15"/>
  <c r="AD27"/>
  <c r="AE27"/>
  <c r="BR14" i="5" l="1"/>
  <c r="J14" s="1"/>
  <c r="BR36"/>
  <c r="J36" s="1"/>
  <c r="BR6"/>
  <c r="J6" s="1"/>
  <c r="BR7"/>
  <c r="J7" s="1"/>
  <c r="BR57"/>
  <c r="J57" s="1"/>
  <c r="BR27"/>
  <c r="J27" s="1"/>
  <c r="BR39"/>
  <c r="J39" s="1"/>
  <c r="BR31"/>
  <c r="J31" s="1"/>
  <c r="BR30"/>
  <c r="J30" s="1"/>
  <c r="BR35"/>
  <c r="J35" s="1"/>
  <c r="BR33"/>
  <c r="J33" s="1"/>
  <c r="BR48"/>
  <c r="J48" s="1"/>
  <c r="BR41"/>
  <c r="J41" s="1"/>
  <c r="BR9"/>
  <c r="BR38"/>
  <c r="J38" s="1"/>
  <c r="BR51"/>
  <c r="J51" s="1"/>
  <c r="BR58"/>
  <c r="J58" s="1"/>
  <c r="BR15"/>
  <c r="J15" s="1"/>
  <c r="BR12"/>
  <c r="J12" s="1"/>
  <c r="BR54"/>
  <c r="J54" s="1"/>
  <c r="BR20"/>
  <c r="J20" s="1"/>
  <c r="BR21"/>
  <c r="J21" s="1"/>
  <c r="BR32"/>
  <c r="J32" s="1"/>
  <c r="BR22"/>
  <c r="J22" s="1"/>
  <c r="BR50"/>
  <c r="J50" s="1"/>
  <c r="BR10"/>
  <c r="J10" s="1"/>
  <c r="BR13"/>
  <c r="J13" s="1"/>
  <c r="BR47"/>
  <c r="J47" s="1"/>
  <c r="BR52"/>
  <c r="J52" s="1"/>
  <c r="BR25"/>
  <c r="BR11"/>
  <c r="J11" s="1"/>
  <c r="BR24"/>
  <c r="J24" s="1"/>
  <c r="BR18"/>
  <c r="J18" s="1"/>
  <c r="BR42"/>
  <c r="J42" s="1"/>
  <c r="BR17"/>
  <c r="J17" s="1"/>
  <c r="BR34"/>
  <c r="J34" s="1"/>
  <c r="BR26"/>
  <c r="J26" s="1"/>
  <c r="BR29"/>
  <c r="J29" s="1"/>
  <c r="BR28"/>
  <c r="J28" s="1"/>
  <c r="BR55"/>
  <c r="J55" s="1"/>
  <c r="BR40"/>
  <c r="J40" s="1"/>
  <c r="BR49"/>
  <c r="J49" s="1"/>
  <c r="BR56"/>
  <c r="J56" s="1"/>
  <c r="BR23"/>
  <c r="J23" s="1"/>
  <c r="BR45"/>
  <c r="J45" s="1"/>
  <c r="BR16"/>
  <c r="J16" s="1"/>
  <c r="BR46"/>
  <c r="J46" s="1"/>
  <c r="BR37"/>
  <c r="J37" s="1"/>
  <c r="BR19"/>
  <c r="J19" s="1"/>
  <c r="BR44"/>
  <c r="J44" s="1"/>
  <c r="BR53"/>
  <c r="BR43"/>
  <c r="J43" s="1"/>
  <c r="AD23" i="1"/>
  <c r="AE16"/>
  <c r="AD16"/>
  <c r="AD24"/>
  <c r="AD35"/>
  <c r="AD34"/>
  <c r="AE41"/>
  <c r="AD41"/>
  <c r="AE23" l="1"/>
  <c r="AE24"/>
  <c r="AE35"/>
  <c r="AE34"/>
  <c r="AD10" l="1"/>
  <c r="AD21"/>
  <c r="AD30"/>
  <c r="AD29"/>
  <c r="AD13"/>
  <c r="AD17"/>
  <c r="AD22"/>
  <c r="AD19"/>
  <c r="AD26"/>
  <c r="AD37"/>
  <c r="AD20"/>
  <c r="AD25"/>
  <c r="AD33"/>
  <c r="AD40"/>
  <c r="AD36"/>
  <c r="AD12"/>
  <c r="AD31"/>
  <c r="AD18"/>
  <c r="AD11"/>
  <c r="AD28"/>
  <c r="AD32"/>
  <c r="AD38"/>
  <c r="AD7"/>
  <c r="AE29"/>
  <c r="AE37"/>
  <c r="AE10" l="1"/>
  <c r="AE12"/>
  <c r="AE22"/>
  <c r="AE33"/>
  <c r="AE11"/>
  <c r="AE30"/>
  <c r="AE43"/>
  <c r="AD43"/>
  <c r="AE38"/>
  <c r="AE19"/>
  <c r="AE31"/>
  <c r="AE21"/>
  <c r="AE26"/>
  <c r="AE28"/>
  <c r="AE20"/>
  <c r="AE32"/>
  <c r="AE25"/>
  <c r="AE13"/>
  <c r="AE36"/>
  <c r="AE7"/>
  <c r="A7"/>
  <c r="A8" s="1"/>
  <c r="A9" s="1"/>
  <c r="A10" s="1"/>
  <c r="A11" s="1"/>
  <c r="A12" s="1"/>
  <c r="A13" s="1"/>
  <c r="A14" s="1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</calcChain>
</file>

<file path=xl/sharedStrings.xml><?xml version="1.0" encoding="utf-8"?>
<sst xmlns="http://schemas.openxmlformats.org/spreadsheetml/2006/main" count="3824" uniqueCount="432">
  <si>
    <t>D-40+</t>
  </si>
  <si>
    <t>D-50+</t>
  </si>
  <si>
    <t>D-60+</t>
  </si>
  <si>
    <t>K-40+</t>
  </si>
  <si>
    <t>K-50+</t>
  </si>
  <si>
    <t>K-60+</t>
  </si>
  <si>
    <t>K-70+</t>
  </si>
  <si>
    <t>Nr.</t>
  </si>
  <si>
    <t>Komandas</t>
  </si>
  <si>
    <t>Dāmu vienspēles</t>
  </si>
  <si>
    <t>Kungu vienspēles</t>
  </si>
  <si>
    <t>Sporta nams "Bultas", ĶEKAVA</t>
  </si>
  <si>
    <t>Sacensību galvenais tiesnesis:                                             Juris Firsts / Nacionālā kategorija, Ķekava/</t>
  </si>
  <si>
    <t>Punkti  visi</t>
  </si>
  <si>
    <t>Punkti 4 iesk.</t>
  </si>
  <si>
    <t>Vieta kopā</t>
  </si>
  <si>
    <t>Komandu vērtējums NOVUSĀ</t>
  </si>
  <si>
    <t>Pretinieku   IK</t>
  </si>
  <si>
    <t>Uzvārds,Vārds</t>
  </si>
  <si>
    <t>IK/f</t>
  </si>
  <si>
    <t>IK+</t>
  </si>
  <si>
    <t>V</t>
  </si>
  <si>
    <t>P</t>
  </si>
  <si>
    <t>Ikop</t>
  </si>
  <si>
    <t>Buh</t>
  </si>
  <si>
    <t xml:space="preserve">     Sacensību vieta: </t>
  </si>
  <si>
    <t>Bucholts</t>
  </si>
  <si>
    <t>Tit.</t>
  </si>
  <si>
    <t>IK/s</t>
  </si>
  <si>
    <t>R</t>
  </si>
  <si>
    <t>F-L</t>
  </si>
  <si>
    <t>S</t>
  </si>
  <si>
    <t>Buh HiLo</t>
  </si>
  <si>
    <t>Buch.</t>
  </si>
  <si>
    <t>MIN</t>
  </si>
  <si>
    <t>MAX</t>
  </si>
  <si>
    <t>N.Buch.</t>
  </si>
  <si>
    <t>Veilands Modris</t>
  </si>
  <si>
    <t>Ceplis Alfrēds</t>
  </si>
  <si>
    <t xml:space="preserve">       Sacensību tiesnesis:    </t>
  </si>
  <si>
    <t xml:space="preserve">       Galvenais tiesnesis:   </t>
  </si>
  <si>
    <t>Juris Firsts</t>
  </si>
  <si>
    <t>Kolektīvs         dz. vieta</t>
  </si>
  <si>
    <t>Terehova Anna</t>
  </si>
  <si>
    <t>Reitinga koeficents:</t>
  </si>
  <si>
    <t>Rassohins Anatolijs</t>
  </si>
  <si>
    <t>Ločmels Imants</t>
  </si>
  <si>
    <t>Rusakovs Vladimirs</t>
  </si>
  <si>
    <t>Janovskis Heinrihs</t>
  </si>
  <si>
    <t>Čoders Gaidis</t>
  </si>
  <si>
    <t>Jaudzems Juris</t>
  </si>
  <si>
    <t>Paskaidrojumi komandu izcīnīto punktu aprēķinam :</t>
  </si>
  <si>
    <t>1. Dalībnieku izcīnīto punktu skaits tiek dalīts ar 2.</t>
  </si>
  <si>
    <t>2. Lai dalībnieku izcīnīto punktu skaitu reducētu uz 11 kārtām, grupās, kur spēļu skaits nav 11, komandu vērtējumam tiek piemērots koeficients  :</t>
  </si>
  <si>
    <t>max</t>
  </si>
  <si>
    <t>vid</t>
  </si>
  <si>
    <t>Nr.p.k.</t>
  </si>
  <si>
    <t>I K</t>
  </si>
  <si>
    <t>D60</t>
  </si>
  <si>
    <t>koef/seti</t>
  </si>
  <si>
    <t>L</t>
  </si>
  <si>
    <t>karta</t>
  </si>
  <si>
    <t>Pēča Sandra</t>
  </si>
  <si>
    <t>Mūrniece Gunta</t>
  </si>
  <si>
    <t>Vīgante Mudīte</t>
  </si>
  <si>
    <t>Andersone Regīna</t>
  </si>
  <si>
    <t>More Ināra</t>
  </si>
  <si>
    <t>Freimane Ingrīda</t>
  </si>
  <si>
    <t>Indrāne Ilona</t>
  </si>
  <si>
    <t>Laizāne Maija</t>
  </si>
  <si>
    <t>Kalmane Dita</t>
  </si>
  <si>
    <t>Max P</t>
  </si>
  <si>
    <t>65 % no Max P</t>
  </si>
  <si>
    <t>Kārtas</t>
  </si>
  <si>
    <t>Aija Pigita</t>
  </si>
  <si>
    <t>Rīgas pilsēta</t>
  </si>
  <si>
    <t>Jēkabpils novads</t>
  </si>
  <si>
    <t>Liepājas SSK</t>
  </si>
  <si>
    <t>Jelgavas novads</t>
  </si>
  <si>
    <t>individuāli</t>
  </si>
  <si>
    <t>Jelgavas pilsēta</t>
  </si>
  <si>
    <t>Dobeles nov. Auce</t>
  </si>
  <si>
    <t>K-80+</t>
  </si>
  <si>
    <t>Uzvārds, vārds</t>
  </si>
  <si>
    <t>Kolektīvs</t>
  </si>
  <si>
    <t>Saldus novads</t>
  </si>
  <si>
    <t>Nasteviča Iveta</t>
  </si>
  <si>
    <t>Rīdzene</t>
  </si>
  <si>
    <t>Oša Aiva</t>
  </si>
  <si>
    <t>Osipauska Nora</t>
  </si>
  <si>
    <t>Čudare Natālija</t>
  </si>
  <si>
    <t>BRĪVS</t>
  </si>
  <si>
    <t>Lic.</t>
  </si>
  <si>
    <t>Freimane Diāna</t>
  </si>
  <si>
    <t>Liepājas pilsēta</t>
  </si>
  <si>
    <t>Kriščuka Dina</t>
  </si>
  <si>
    <t>Izbaša Ilze</t>
  </si>
  <si>
    <t>Leja Anita</t>
  </si>
  <si>
    <t>Kuldīgas novads</t>
  </si>
  <si>
    <t>Lapsa Regīna</t>
  </si>
  <si>
    <t>Meļko Lauma</t>
  </si>
  <si>
    <t>Valmiera Vēsma</t>
  </si>
  <si>
    <t>Kesenfelde Janīna</t>
  </si>
  <si>
    <t>Ventspils pilsēta</t>
  </si>
  <si>
    <t>Kalniņa Vaira</t>
  </si>
  <si>
    <t>Gulbenes novads</t>
  </si>
  <si>
    <t>Vīksne Benita</t>
  </si>
  <si>
    <t>Ogres nov. Ogre</t>
  </si>
  <si>
    <t>Rēzeknes pilsēta</t>
  </si>
  <si>
    <t>Endzelis Ivars</t>
  </si>
  <si>
    <t>Tukuma nov. Kandava</t>
  </si>
  <si>
    <t>Rubenis Gunārs</t>
  </si>
  <si>
    <t>Treijs Kārlis</t>
  </si>
  <si>
    <t>Gricmanis Imants</t>
  </si>
  <si>
    <t>Emsis Aivars</t>
  </si>
  <si>
    <t>Saukitens Jānis</t>
  </si>
  <si>
    <t>Mārupes nov. Babīte -2</t>
  </si>
  <si>
    <t xml:space="preserve"> Kungi K - 60+</t>
  </si>
  <si>
    <t>Buholcs</t>
  </si>
  <si>
    <t>Komanda</t>
  </si>
  <si>
    <t>IK/st</t>
  </si>
  <si>
    <t>G-L</t>
  </si>
  <si>
    <r>
      <t>S</t>
    </r>
    <r>
      <rPr>
        <sz val="10"/>
        <rFont val="Arial"/>
        <family val="2"/>
        <charset val="204"/>
      </rPr>
      <t>/sk</t>
    </r>
  </si>
  <si>
    <t>Buh.</t>
  </si>
  <si>
    <t>B.m.</t>
  </si>
  <si>
    <t>Min.</t>
  </si>
  <si>
    <t>Max.</t>
  </si>
  <si>
    <t>Grosens Ainārs</t>
  </si>
  <si>
    <t>Matulis Jānis</t>
  </si>
  <si>
    <t>Tapiņš Jānis</t>
  </si>
  <si>
    <t>Kampāns Uldis</t>
  </si>
  <si>
    <t>Melders Jānis</t>
  </si>
  <si>
    <t>Ratnieks Raimonds</t>
  </si>
  <si>
    <t>Cielēns Alvils</t>
  </si>
  <si>
    <t>ind.</t>
  </si>
  <si>
    <t>Lāže Aivars</t>
  </si>
  <si>
    <t>Evers Gunārs</t>
  </si>
  <si>
    <t>Arājs Aivars</t>
  </si>
  <si>
    <t>Leitis Raimonds</t>
  </si>
  <si>
    <t>Balodis Gunārs</t>
  </si>
  <si>
    <t>Ramba Igors</t>
  </si>
  <si>
    <t>Varša Sergejs</t>
  </si>
  <si>
    <t>Liepiņš Viktors</t>
  </si>
  <si>
    <t>Mjakuško Oļegs</t>
  </si>
  <si>
    <t>Čaklis Jānis</t>
  </si>
  <si>
    <t>Pūpols Juris</t>
  </si>
  <si>
    <t>Siliņš Edgars</t>
  </si>
  <si>
    <t>Belonoščenko Nikolajs</t>
  </si>
  <si>
    <t>Liparts Zigurds</t>
  </si>
  <si>
    <t xml:space="preserve">Marga Mārtiņš </t>
  </si>
  <si>
    <t>Fjodorovs Viktors</t>
  </si>
  <si>
    <t>Lapsiņš Aivars</t>
  </si>
  <si>
    <t>Glods Vladimirs</t>
  </si>
  <si>
    <t>Roguļins Aleksejs</t>
  </si>
  <si>
    <t>Dzenis Guntars</t>
  </si>
  <si>
    <t>Osītis Ainārs</t>
  </si>
  <si>
    <t>Āre Jānis</t>
  </si>
  <si>
    <t>Kronbergs Andris</t>
  </si>
  <si>
    <t>Rubezis Aivars</t>
  </si>
  <si>
    <t>Kuzmins Viktors</t>
  </si>
  <si>
    <t>Zambergs Artūrs</t>
  </si>
  <si>
    <t>Kalniņš Laimonis</t>
  </si>
  <si>
    <t>Porietis Agris</t>
  </si>
  <si>
    <t>Rastjogins Raimonds</t>
  </si>
  <si>
    <t>Spurītis Dzintars</t>
  </si>
  <si>
    <t xml:space="preserve">      Sacensību tiesnesis:                                     Guntis Bucenieks,   Galvenais tiesnesis:                                               Juris Firsts</t>
  </si>
  <si>
    <t>Dienvidkurzemes nov. Durbe</t>
  </si>
  <si>
    <t>Ķekavas nov. Ķekava -1</t>
  </si>
  <si>
    <t>Ķekavas nov. Baldone</t>
  </si>
  <si>
    <t>Dienvidkurzemes nov. Aizpute</t>
  </si>
  <si>
    <t>Aizkraukles nov. Skrīveri</t>
  </si>
  <si>
    <t>Aizkraukles nov. Aizkraukle</t>
  </si>
  <si>
    <t>Ogres nov. Madliena</t>
  </si>
  <si>
    <t>Tukuma nov. Jaunpils</t>
  </si>
  <si>
    <t>Nasirs Vitālijs</t>
  </si>
  <si>
    <t>Cīrulis Māris</t>
  </si>
  <si>
    <t>Mironovs Aleksejs</t>
  </si>
  <si>
    <t>Dūmiņš Jānis</t>
  </si>
  <si>
    <t>Zaķis Mareks</t>
  </si>
  <si>
    <t>Kušķis Andis</t>
  </si>
  <si>
    <t>Brigmanis-Briģis Viesturs</t>
  </si>
  <si>
    <t>Matvejs Ilmārs</t>
  </si>
  <si>
    <t>Čudars Roberts</t>
  </si>
  <si>
    <t>Grīnpukals Māris</t>
  </si>
  <si>
    <t>Piuss Raivo</t>
  </si>
  <si>
    <t>Leļevs Andris</t>
  </si>
  <si>
    <t>Ārmanis Edmunds</t>
  </si>
  <si>
    <t>Šustko Dzintars</t>
  </si>
  <si>
    <t>BRIVAIS</t>
  </si>
  <si>
    <t xml:space="preserve">   </t>
  </si>
  <si>
    <t>999 *</t>
  </si>
  <si>
    <t>Ķekavas nov. Ķekava -2</t>
  </si>
  <si>
    <t>Mednis Agris</t>
  </si>
  <si>
    <t>Aleksandrovs Aigars</t>
  </si>
  <si>
    <t>Laumanis Normunds</t>
  </si>
  <si>
    <t>Rugevics Ingus</t>
  </si>
  <si>
    <t>Stabulnieks Igors</t>
  </si>
  <si>
    <t>Kalmanis Juris</t>
  </si>
  <si>
    <t>Tindenovskis Aldis</t>
  </si>
  <si>
    <t>Fridrihsons Ivo</t>
  </si>
  <si>
    <t>Aizkraukles nov.Skrīveri</t>
  </si>
  <si>
    <t>Strautnieks Ivars</t>
  </si>
  <si>
    <t>Stankevics Andris</t>
  </si>
  <si>
    <t>Bilinskis Ainis</t>
  </si>
  <si>
    <t>Bucenieks Andis</t>
  </si>
  <si>
    <t>Augulis Guntis</t>
  </si>
  <si>
    <t>Tiesnesis Viesturs</t>
  </si>
  <si>
    <t>Osis Oskars</t>
  </si>
  <si>
    <t>Gailis Andris</t>
  </si>
  <si>
    <t>Aizkraukles nov.Aizkraukle</t>
  </si>
  <si>
    <t xml:space="preserve"> Sacensību tiesnesis:    </t>
  </si>
  <si>
    <t>Augšdaugavas novads</t>
  </si>
  <si>
    <t>Dobeles novads</t>
  </si>
  <si>
    <t>Jelgavas valstspilsēta</t>
  </si>
  <si>
    <t>Liepājas pilsētas SSK</t>
  </si>
  <si>
    <t>Ludzas novads</t>
  </si>
  <si>
    <t>Madonas novads</t>
  </si>
  <si>
    <t>Mārupes nov.  -1</t>
  </si>
  <si>
    <t>Mārupes nov.  -2</t>
  </si>
  <si>
    <t>Rēzeknes valstspilsēta</t>
  </si>
  <si>
    <t>Rīgas valstspilsēta</t>
  </si>
  <si>
    <t>Rīgas SVK</t>
  </si>
  <si>
    <t>SK Rīdzene</t>
  </si>
  <si>
    <t>Ropažu novads</t>
  </si>
  <si>
    <t>Salaspils novads</t>
  </si>
  <si>
    <t>Talsu novads - 1</t>
  </si>
  <si>
    <t>Talsu novads - 2</t>
  </si>
  <si>
    <t>Valmieras nov. Vaidava</t>
  </si>
  <si>
    <t>Valmieras nov. Valmiera</t>
  </si>
  <si>
    <t>Ventspils valstspilsēta</t>
  </si>
  <si>
    <t xml:space="preserve">Ventspils nov. </t>
  </si>
  <si>
    <t>D70+       D80+</t>
  </si>
  <si>
    <r>
      <t xml:space="preserve">Latvijas pašvaldību sporta veterānu-senioru </t>
    </r>
    <r>
      <rPr>
        <b/>
        <sz val="12"/>
        <rFont val="Arial"/>
        <family val="2"/>
        <charset val="186"/>
      </rPr>
      <t>60.</t>
    </r>
    <r>
      <rPr>
        <b/>
        <sz val="12"/>
        <color indexed="10"/>
        <rFont val="Arial"/>
        <family val="2"/>
        <charset val="204"/>
      </rPr>
      <t xml:space="preserve"> </t>
    </r>
    <r>
      <rPr>
        <b/>
        <sz val="12"/>
        <color indexed="8"/>
        <rFont val="Arial"/>
        <family val="2"/>
        <charset val="204"/>
      </rPr>
      <t>sporta spēles</t>
    </r>
  </si>
  <si>
    <t>2023.gada 27.maijs</t>
  </si>
  <si>
    <t xml:space="preserve">  -  D 60+ , D 70+ un D 80+ grupā (9 spēles) - koeficients 1,22.</t>
  </si>
  <si>
    <t xml:space="preserve">  -   D 40+ un D 50+ grupā(10 spēles) - koeficients 1,1.</t>
  </si>
  <si>
    <t xml:space="preserve">  -   K 70+ grupā (9 spēles) - koeficients 1,22.</t>
  </si>
  <si>
    <t xml:space="preserve">  -   K80+ grupā (12 spēles) - koeficients 0,92.</t>
  </si>
  <si>
    <t>LSVS</t>
  </si>
  <si>
    <t>Ķekava, 2023.gada 27.maijā</t>
  </si>
  <si>
    <t>Uzvārds Vārds</t>
  </si>
  <si>
    <t>Lic.nr.</t>
  </si>
  <si>
    <t>D 40+</t>
  </si>
  <si>
    <t>D50+</t>
  </si>
  <si>
    <t>k/s</t>
  </si>
  <si>
    <t>Liepiņa Inta</t>
  </si>
  <si>
    <t>Valmieras nov.Vaidava</t>
  </si>
  <si>
    <t>Skalbe Sintija</t>
  </si>
  <si>
    <t>Valmieras nov.Valmiera</t>
  </si>
  <si>
    <t>Lamba Rita</t>
  </si>
  <si>
    <t>Jēkabpils nov.</t>
  </si>
  <si>
    <t>Talsu nov. - 2</t>
  </si>
  <si>
    <t>Vicinska Daina</t>
  </si>
  <si>
    <t>Čakle Ilze</t>
  </si>
  <si>
    <t>Ventspils nov.</t>
  </si>
  <si>
    <t>Madonas nov.</t>
  </si>
  <si>
    <t>Tiesnesis</t>
  </si>
  <si>
    <t>Kojalovičs Staņislavs</t>
  </si>
  <si>
    <t>RSVK</t>
  </si>
  <si>
    <t>Šteinkopfs Edgars</t>
  </si>
  <si>
    <t>Jelgavas nov.</t>
  </si>
  <si>
    <t>Fišeris Harijs</t>
  </si>
  <si>
    <t>Talsu nov. - 1</t>
  </si>
  <si>
    <t>Gulbenes nov.</t>
  </si>
  <si>
    <t>Pumpiņš Aivars</t>
  </si>
  <si>
    <t>Pētersons Ilgvars</t>
  </si>
  <si>
    <t>27-05-2023</t>
  </si>
  <si>
    <t>Sporta klubs "BULTAS", ĶEKAVA</t>
  </si>
  <si>
    <t>Leitis Kaspars</t>
  </si>
  <si>
    <t>Ventspils</t>
  </si>
  <si>
    <t>Ogres nov.Ogre</t>
  </si>
  <si>
    <t>Balodis Alvis</t>
  </si>
  <si>
    <t>Augšdaugavas nov.</t>
  </si>
  <si>
    <t>Kauss Ritvars</t>
  </si>
  <si>
    <t>Ķekavas nov. Ķekava</t>
  </si>
  <si>
    <t>Pērkons Jānis</t>
  </si>
  <si>
    <t>Bikse Ģirts</t>
  </si>
  <si>
    <t>Kuldīgas nov.</t>
  </si>
  <si>
    <t>Talsu nov.-2</t>
  </si>
  <si>
    <t>Borisēvičs Anatolijs</t>
  </si>
  <si>
    <t>Andrijanovs Andrejs</t>
  </si>
  <si>
    <t>Malcenieks Jānis</t>
  </si>
  <si>
    <t>Kuzmins Artūrs</t>
  </si>
  <si>
    <t>Aldiņš Māris</t>
  </si>
  <si>
    <t>Gailis Jānis</t>
  </si>
  <si>
    <t>Beiers Agnis</t>
  </si>
  <si>
    <t>Saldus nov.</t>
  </si>
  <si>
    <t>Bičkovskis Jānis</t>
  </si>
  <si>
    <t>Ropažu nov.</t>
  </si>
  <si>
    <t>Chepulis Romāns</t>
  </si>
  <si>
    <t>Dobeles nov.</t>
  </si>
  <si>
    <t>Indriksons Aigars</t>
  </si>
  <si>
    <t>Kondričs Andrejs</t>
  </si>
  <si>
    <t>Leimanis Ilmārs</t>
  </si>
  <si>
    <t>Salaspils nov.</t>
  </si>
  <si>
    <t>Pitkevičs Juris</t>
  </si>
  <si>
    <t>Zants Andris</t>
  </si>
  <si>
    <t xml:space="preserve">  Sporta klubs "Bultas", Ķekava</t>
  </si>
  <si>
    <t>Ranking
P =&gt; Buh =&gt;BuhHiLo</t>
  </si>
  <si>
    <t>Place</t>
  </si>
  <si>
    <t>Jukštaks Ilmārs</t>
  </si>
  <si>
    <t>Frīdenbergs Gvido</t>
  </si>
  <si>
    <t>Tal</t>
  </si>
  <si>
    <t>+</t>
  </si>
  <si>
    <t>-</t>
  </si>
  <si>
    <t>Žugs Edvīns</t>
  </si>
  <si>
    <t>Valmieras nov.</t>
  </si>
  <si>
    <t>Laugalis Artūrs</t>
  </si>
  <si>
    <t>Dienvidkurz.nov.Durbe</t>
  </si>
  <si>
    <t>Pēčs Ainārs</t>
  </si>
  <si>
    <t>Saulītis Jānis</t>
  </si>
  <si>
    <t>Ukstiņš Arvis</t>
  </si>
  <si>
    <t>Tukuma nov.Jaunpils</t>
  </si>
  <si>
    <t>Jēgers Raimonds</t>
  </si>
  <si>
    <t>Armuška Antons</t>
  </si>
  <si>
    <t>Mārupes nov. - 1</t>
  </si>
  <si>
    <t>Butkevičs Edgars</t>
  </si>
  <si>
    <t>Ķekavas nov.Baldone</t>
  </si>
  <si>
    <t>Smildziņš Aivars</t>
  </si>
  <si>
    <t>Ķekavas nov. - 1</t>
  </si>
  <si>
    <t>Voitehovičs Staņislavs</t>
  </si>
  <si>
    <t>Pavasars Vilnis</t>
  </si>
  <si>
    <t>Ābele Dzintars</t>
  </si>
  <si>
    <t>Tukuma nov.Kandava</t>
  </si>
  <si>
    <t>Fausts Uģis</t>
  </si>
  <si>
    <t>Dienvidkurz.nov.Aizpute</t>
  </si>
  <si>
    <t>Dobeles nov.Auce</t>
  </si>
  <si>
    <t>Ķeiris Aldis</t>
  </si>
  <si>
    <t>Stepiņš Guntars</t>
  </si>
  <si>
    <t>Ogres nov.Madliena</t>
  </si>
  <si>
    <t>Leivalds Juris</t>
  </si>
  <si>
    <t>Bākulis Roberts</t>
  </si>
  <si>
    <t>Kreicbergs Oskars</t>
  </si>
  <si>
    <t>Ozoliņš Vasīlijs</t>
  </si>
  <si>
    <t>Vilciņš Andris</t>
  </si>
  <si>
    <t>Mārupes nov. - 2</t>
  </si>
  <si>
    <t>Bude Ainārs</t>
  </si>
  <si>
    <t>Ķekavas nov. - 2</t>
  </si>
  <si>
    <t>Tipāns Arnis</t>
  </si>
  <si>
    <t>Senkāns Oskars</t>
  </si>
  <si>
    <t>Binders Ainārs</t>
  </si>
  <si>
    <t>Fogelis Vilnis</t>
  </si>
  <si>
    <t>Garkalns Raimis</t>
  </si>
  <si>
    <t>Kreicbergs Raimonds</t>
  </si>
  <si>
    <t>Labanovskis Juris</t>
  </si>
  <si>
    <t>Ludzas nov.</t>
  </si>
  <si>
    <t>Matvijenko Andrejs</t>
  </si>
  <si>
    <t>Smirnovs Aleksis</t>
  </si>
  <si>
    <t>Vanags Agnis</t>
  </si>
  <si>
    <t>Veļčinskis Valērijs</t>
  </si>
  <si>
    <t>Ševeļs Nikolajs</t>
  </si>
  <si>
    <t>BRIVS</t>
  </si>
  <si>
    <t>X</t>
  </si>
  <si>
    <t>Dmitrijs Gordejevs</t>
  </si>
  <si>
    <r>
      <t xml:space="preserve">Latvijas pašvaldību sporta veterānu-senioru </t>
    </r>
    <r>
      <rPr>
        <b/>
        <sz val="14"/>
        <color indexed="10"/>
        <rFont val="Arial"/>
        <family val="2"/>
        <charset val="186"/>
      </rPr>
      <t>60</t>
    </r>
    <r>
      <rPr>
        <b/>
        <sz val="14"/>
        <color indexed="10"/>
        <rFont val="Arial"/>
        <family val="2"/>
        <charset val="204"/>
      </rPr>
      <t xml:space="preserve">. </t>
    </r>
    <r>
      <rPr>
        <b/>
        <sz val="14"/>
        <color indexed="8"/>
        <rFont val="Arial"/>
        <family val="2"/>
        <charset val="204"/>
      </rPr>
      <t>sporta spēles novusā</t>
    </r>
  </si>
  <si>
    <t>2023. gada 27.maijs</t>
  </si>
  <si>
    <t>Subačs Aleksandrs</t>
  </si>
  <si>
    <t>Dienvidkurz. nov.Durbe</t>
  </si>
  <si>
    <t>Driķis Guntis</t>
  </si>
  <si>
    <t>Līdumnieks Dainis</t>
  </si>
  <si>
    <t>Liepiņš Dzintars</t>
  </si>
  <si>
    <t>Pļavnieks Gunārs</t>
  </si>
  <si>
    <t>Rēzeknes nov.</t>
  </si>
  <si>
    <t>Akentjevs Aleksandrs</t>
  </si>
  <si>
    <t>Dambergs Jānis</t>
  </si>
  <si>
    <t>Rudzītis Aivars</t>
  </si>
  <si>
    <t>Škutāns Gunārs</t>
  </si>
  <si>
    <t>Šūlmeistars Guntis</t>
  </si>
  <si>
    <t>Čaklis Imants</t>
  </si>
  <si>
    <t>Ziobrovskis Jānis</t>
  </si>
  <si>
    <t>Nicmanis Modris</t>
  </si>
  <si>
    <t>Dienvidkurz. Nov.Durbe</t>
  </si>
  <si>
    <t>Žerebenoks Vladimirs</t>
  </si>
  <si>
    <t>Loķis Jānis</t>
  </si>
  <si>
    <t>Spalvēns Rolands</t>
  </si>
  <si>
    <t>Puriņš Gunārs</t>
  </si>
  <si>
    <t>Bogdans Žanis</t>
  </si>
  <si>
    <t>Lapiņš Aivars</t>
  </si>
  <si>
    <t>Liepiņlauskis Modris</t>
  </si>
  <si>
    <t>Sabaļauskis Leons</t>
  </si>
  <si>
    <t>Sjomlāns Aleksandrs</t>
  </si>
  <si>
    <t>Vītols Ilmārs</t>
  </si>
  <si>
    <t xml:space="preserve">Līga Leite </t>
  </si>
  <si>
    <t xml:space="preserve">Juris Firsts </t>
  </si>
  <si>
    <t xml:space="preserve"> Sporta klubs "Bultas", Ķekava</t>
  </si>
  <si>
    <t>Kolektīvs, dz. vieta</t>
  </si>
  <si>
    <t>D70</t>
  </si>
  <si>
    <t>D80</t>
  </si>
  <si>
    <t>Pabērza Mārīte</t>
  </si>
  <si>
    <t>Lemkina Silvija</t>
  </si>
  <si>
    <t>Aizkraukles nov.Aizkr.</t>
  </si>
  <si>
    <t>Vilkoica Irēna</t>
  </si>
  <si>
    <t>Mūrniece Inese</t>
  </si>
  <si>
    <t>Ķekavas nov.Ķekava -1</t>
  </si>
  <si>
    <t>Bindemane Maija</t>
  </si>
  <si>
    <t>Gaile Lilita</t>
  </si>
  <si>
    <t>Vanaga Daina</t>
  </si>
  <si>
    <t>Skara Inita</t>
  </si>
  <si>
    <t>Cepurītis Egils</t>
  </si>
  <si>
    <t>Priede Oskars</t>
  </si>
  <si>
    <t>Rakovskis Aleklsndrs</t>
  </si>
  <si>
    <t>Mosāns Staņislavs</t>
  </si>
  <si>
    <t>Aleksejenko Staņislavs</t>
  </si>
  <si>
    <t>Gilučs Arvids</t>
  </si>
  <si>
    <t>Ivanovs Romans</t>
  </si>
  <si>
    <t>Beķeris Fricis</t>
  </si>
  <si>
    <t>Kapenieks Andris</t>
  </si>
  <si>
    <t>Zūns Ilmars</t>
  </si>
  <si>
    <t>Ļeonovs Ivans</t>
  </si>
  <si>
    <t>Osītis Ivars</t>
  </si>
  <si>
    <t>Ozoliņs Egils</t>
  </si>
  <si>
    <t>Ventspils pils.</t>
  </si>
  <si>
    <t>Pumpiņs Juris</t>
  </si>
  <si>
    <t>Frīdenbergs Andris</t>
  </si>
  <si>
    <t>Pošeiko Juris</t>
  </si>
  <si>
    <t>Indrāns Ilgonis</t>
  </si>
  <si>
    <t>Dienvidkurzemes nov.Aizpute</t>
  </si>
  <si>
    <t>Borisevičs Vjačeslavs</t>
  </si>
  <si>
    <t>Šubrovskis Valdemārs</t>
  </si>
  <si>
    <t>Raģis Ilmars</t>
  </si>
  <si>
    <t>Briņķis Andris</t>
  </si>
  <si>
    <t>Dobrovoļskis Artemijs</t>
  </si>
  <si>
    <t>Kārkliņš Aivars</t>
  </si>
  <si>
    <t>Lauberts Jānis</t>
  </si>
  <si>
    <t>Mičulis Kārlis</t>
  </si>
  <si>
    <t xml:space="preserve">           D 40+ &amp; D50+</t>
  </si>
  <si>
    <t xml:space="preserve">   D 60+ , D 70+  &amp; D 80+</t>
  </si>
  <si>
    <t>K 40+</t>
  </si>
  <si>
    <t xml:space="preserve">    K 50+</t>
  </si>
  <si>
    <t>K 70+</t>
  </si>
  <si>
    <t xml:space="preserve"> K 80+</t>
  </si>
  <si>
    <t>Norberts Nikitenko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</si>
</sst>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01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Arial"/>
      <family val="2"/>
      <charset val="204"/>
    </font>
    <font>
      <sz val="10"/>
      <color indexed="12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color indexed="61"/>
      <name val="Arial"/>
      <family val="2"/>
      <charset val="186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10"/>
      <name val="Arial"/>
      <family val="2"/>
      <charset val="186"/>
    </font>
    <font>
      <sz val="10"/>
      <color indexed="8"/>
      <name val="Arial"/>
      <family val="2"/>
      <charset val="186"/>
    </font>
    <font>
      <sz val="12"/>
      <name val="Arial"/>
      <family val="2"/>
      <charset val="204"/>
    </font>
    <font>
      <sz val="9"/>
      <name val="Arial"/>
      <family val="2"/>
      <charset val="186"/>
    </font>
    <font>
      <sz val="14"/>
      <name val="Arial"/>
      <family val="2"/>
      <charset val="204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4"/>
      <name val="Arial"/>
      <family val="2"/>
      <charset val="204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4"/>
      <color rgb="FFFF000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9"/>
      <name val="Arial"/>
      <family val="2"/>
      <charset val="204"/>
    </font>
    <font>
      <b/>
      <sz val="9"/>
      <name val="Arial"/>
      <family val="2"/>
      <charset val="186"/>
    </font>
    <font>
      <sz val="10"/>
      <color indexed="8"/>
      <name val="Arial"/>
      <family val="2"/>
      <charset val="204"/>
    </font>
    <font>
      <sz val="10"/>
      <color indexed="9"/>
      <name val="Arial"/>
      <family val="2"/>
    </font>
    <font>
      <sz val="10"/>
      <name val="Times New Roman"/>
      <family val="1"/>
      <charset val="186"/>
    </font>
    <font>
      <sz val="12"/>
      <name val="Arial"/>
      <family val="2"/>
      <charset val="186"/>
    </font>
    <font>
      <sz val="14"/>
      <name val="Arial"/>
      <family val="2"/>
      <charset val="186"/>
    </font>
    <font>
      <b/>
      <sz val="14"/>
      <color rgb="FF00B050"/>
      <name val="Arial"/>
      <family val="2"/>
      <charset val="186"/>
    </font>
    <font>
      <b/>
      <sz val="14"/>
      <name val="Arial"/>
      <family val="2"/>
      <charset val="186"/>
    </font>
    <font>
      <b/>
      <sz val="14"/>
      <color rgb="FF0070C0"/>
      <name val="Arial"/>
      <family val="2"/>
      <charset val="186"/>
    </font>
    <font>
      <b/>
      <sz val="18"/>
      <name val="Arial"/>
      <family val="2"/>
      <charset val="186"/>
    </font>
    <font>
      <b/>
      <sz val="14"/>
      <name val="Times New Roman"/>
      <family val="1"/>
      <charset val="186"/>
    </font>
    <font>
      <b/>
      <i/>
      <sz val="20"/>
      <name val="Times New Roman"/>
      <family val="1"/>
      <charset val="186"/>
    </font>
    <font>
      <b/>
      <sz val="12"/>
      <color rgb="FFFF0000"/>
      <name val="Arial"/>
      <family val="2"/>
      <charset val="186"/>
    </font>
    <font>
      <b/>
      <sz val="12"/>
      <color rgb="FF0070C0"/>
      <name val="Arial"/>
      <family val="2"/>
      <charset val="186"/>
    </font>
    <font>
      <b/>
      <sz val="12"/>
      <color rgb="FF00B050"/>
      <name val="Arial"/>
      <family val="2"/>
      <charset val="186"/>
    </font>
    <font>
      <b/>
      <sz val="11"/>
      <color rgb="FF00B050"/>
      <name val="Arial"/>
      <family val="2"/>
      <charset val="186"/>
    </font>
    <font>
      <b/>
      <sz val="11"/>
      <color rgb="FF0070C0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4"/>
      <color indexed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186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9"/>
      <name val="Times New Roman"/>
      <family val="1"/>
      <charset val="186"/>
    </font>
    <font>
      <sz val="9"/>
      <name val="Arial"/>
      <family val="2"/>
      <charset val="204"/>
    </font>
    <font>
      <b/>
      <sz val="10"/>
      <name val="Times New Roman"/>
      <family val="1"/>
      <charset val="186"/>
    </font>
    <font>
      <sz val="10"/>
      <color indexed="9"/>
      <name val="Arial"/>
      <family val="2"/>
      <charset val="186"/>
    </font>
    <font>
      <sz val="9"/>
      <color indexed="9"/>
      <name val="Arial"/>
      <family val="2"/>
      <charset val="186"/>
    </font>
    <font>
      <b/>
      <sz val="10"/>
      <color indexed="9"/>
      <name val="Arial"/>
      <family val="2"/>
      <charset val="186"/>
    </font>
    <font>
      <b/>
      <sz val="10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9"/>
      <color indexed="14"/>
      <name val="Arial"/>
      <family val="2"/>
    </font>
    <font>
      <b/>
      <sz val="10"/>
      <color indexed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9"/>
      <color indexed="14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14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9"/>
      <color indexed="14"/>
      <name val="Arial"/>
      <family val="2"/>
      <charset val="186"/>
    </font>
    <font>
      <b/>
      <sz val="12"/>
      <color rgb="FFFF0000"/>
      <name val="Arial"/>
      <family val="2"/>
      <charset val="204"/>
    </font>
    <font>
      <b/>
      <sz val="12"/>
      <color rgb="FF00B050"/>
      <name val="Arial"/>
      <family val="2"/>
      <charset val="204"/>
    </font>
    <font>
      <b/>
      <sz val="12"/>
      <color rgb="FF0070C0"/>
      <name val="Arial"/>
      <family val="2"/>
      <charset val="204"/>
    </font>
    <font>
      <strike/>
      <sz val="10"/>
      <name val="Times New Roman"/>
      <family val="1"/>
      <charset val="186"/>
    </font>
    <font>
      <strike/>
      <sz val="10"/>
      <color indexed="8"/>
      <name val="Times New Roman"/>
      <family val="1"/>
      <charset val="186"/>
    </font>
    <font>
      <b/>
      <strike/>
      <sz val="10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trike/>
      <sz val="8"/>
      <name val="Times New Roman"/>
      <family val="1"/>
      <charset val="186"/>
    </font>
    <font>
      <b/>
      <sz val="11"/>
      <color rgb="FFFFFFFF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4"/>
      <color indexed="10"/>
      <name val="Arial"/>
      <family val="2"/>
      <charset val="186"/>
    </font>
    <font>
      <b/>
      <sz val="12"/>
      <color indexed="8"/>
      <name val="Arial"/>
      <family val="2"/>
      <charset val="186"/>
    </font>
    <font>
      <sz val="10"/>
      <color rgb="FF00B050"/>
      <name val="Times New Roman"/>
      <family val="1"/>
      <charset val="186"/>
    </font>
    <font>
      <b/>
      <sz val="10"/>
      <color rgb="FF00206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0070C0"/>
      <name val="Times New Roman"/>
      <family val="1"/>
      <charset val="186"/>
    </font>
    <font>
      <b/>
      <sz val="10"/>
      <color rgb="FF008000"/>
      <name val="Times New Roman"/>
      <family val="1"/>
      <charset val="186"/>
    </font>
    <font>
      <b/>
      <sz val="11"/>
      <color rgb="FFFF0000"/>
      <name val="Arial"/>
      <family val="2"/>
      <charset val="204"/>
    </font>
    <font>
      <b/>
      <sz val="11"/>
      <color rgb="FF0070C0"/>
      <name val="Arial"/>
      <family val="2"/>
      <charset val="204"/>
    </font>
    <font>
      <b/>
      <sz val="11"/>
      <color rgb="FF00B050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darkUp">
        <b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dotted">
        <color indexed="60"/>
      </bottom>
      <diagonal/>
    </border>
    <border>
      <left/>
      <right style="thin">
        <color indexed="64"/>
      </right>
      <top style="thin">
        <color indexed="64"/>
      </top>
      <bottom style="dotted">
        <color indexed="60"/>
      </bottom>
      <diagonal/>
    </border>
    <border>
      <left style="thin">
        <color indexed="64"/>
      </left>
      <right/>
      <top style="thin">
        <color indexed="64"/>
      </top>
      <bottom style="dotted">
        <color indexed="60"/>
      </bottom>
      <diagonal/>
    </border>
    <border>
      <left/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hair">
        <color indexed="52"/>
      </left>
      <right style="thin">
        <color indexed="64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52"/>
      </left>
      <right/>
      <top style="dotted">
        <color indexed="6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0"/>
      </bottom>
      <diagonal/>
    </border>
    <border>
      <left/>
      <right style="thin">
        <color indexed="64"/>
      </right>
      <top/>
      <bottom style="dotted">
        <color indexed="6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10"/>
      </right>
      <top style="thin">
        <color indexed="64"/>
      </top>
      <bottom style="hair">
        <color indexed="10"/>
      </bottom>
      <diagonal/>
    </border>
    <border>
      <left style="hair">
        <color indexed="10"/>
      </left>
      <right style="thin">
        <color indexed="64"/>
      </right>
      <top style="thin">
        <color indexed="64"/>
      </top>
      <bottom style="hair">
        <color indexed="10"/>
      </bottom>
      <diagonal/>
    </border>
    <border>
      <left style="hair">
        <color indexed="10"/>
      </left>
      <right style="thin">
        <color indexed="64"/>
      </right>
      <top style="hair">
        <color indexed="10"/>
      </top>
      <bottom style="hair">
        <color indexed="1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10"/>
      </right>
      <top style="hair">
        <color indexed="10"/>
      </top>
      <bottom/>
      <diagonal/>
    </border>
    <border>
      <left style="hair">
        <color indexed="10"/>
      </left>
      <right style="thin">
        <color indexed="64"/>
      </right>
      <top style="hair">
        <color indexed="1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10"/>
      </right>
      <top style="hair">
        <color indexed="10"/>
      </top>
      <bottom style="thin">
        <color indexed="64"/>
      </bottom>
      <diagonal/>
    </border>
    <border>
      <left style="hair">
        <color indexed="10"/>
      </left>
      <right style="thin">
        <color indexed="64"/>
      </right>
      <top style="hair">
        <color indexed="10"/>
      </top>
      <bottom style="thin">
        <color indexed="64"/>
      </bottom>
      <diagonal/>
    </border>
    <border>
      <left style="hair">
        <color indexed="10"/>
      </left>
      <right style="thin">
        <color indexed="64"/>
      </right>
      <top/>
      <bottom style="hair">
        <color indexed="10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64">
    <xf numFmtId="0" fontId="0" fillId="0" borderId="0" xfId="0"/>
    <xf numFmtId="0" fontId="10" fillId="0" borderId="0" xfId="0" applyFont="1" applyAlignment="1">
      <alignment horizontal="center"/>
    </xf>
    <xf numFmtId="0" fontId="14" fillId="0" borderId="0" xfId="0" applyFont="1" applyFill="1"/>
    <xf numFmtId="0" fontId="14" fillId="0" borderId="0" xfId="0" applyFont="1"/>
    <xf numFmtId="0" fontId="0" fillId="0" borderId="0" xfId="0" applyBorder="1" applyAlignment="1"/>
    <xf numFmtId="0" fontId="0" fillId="2" borderId="0" xfId="0" applyFill="1"/>
    <xf numFmtId="0" fontId="20" fillId="2" borderId="0" xfId="0" applyFont="1" applyFill="1"/>
    <xf numFmtId="0" fontId="20" fillId="0" borderId="0" xfId="0" applyFont="1" applyFill="1"/>
    <xf numFmtId="0" fontId="27" fillId="2" borderId="0" xfId="0" applyFont="1" applyFill="1"/>
    <xf numFmtId="0" fontId="27" fillId="2" borderId="0" xfId="0" applyFont="1" applyFill="1" applyBorder="1" applyAlignment="1">
      <alignment horizontal="right"/>
    </xf>
    <xf numFmtId="0" fontId="21" fillId="4" borderId="24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9" fillId="4" borderId="17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18" fillId="4" borderId="5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30" fillId="4" borderId="5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vertical="center"/>
    </xf>
    <xf numFmtId="1" fontId="2" fillId="2" borderId="26" xfId="0" applyNumberFormat="1" applyFont="1" applyFill="1" applyBorder="1" applyAlignment="1">
      <alignment horizontal="center" vertical="center"/>
    </xf>
    <xf numFmtId="1" fontId="31" fillId="2" borderId="26" xfId="0" applyNumberFormat="1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1" fontId="20" fillId="2" borderId="26" xfId="0" applyNumberFormat="1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/>
    </xf>
    <xf numFmtId="1" fontId="20" fillId="2" borderId="17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/>
      <protection hidden="1"/>
    </xf>
    <xf numFmtId="0" fontId="18" fillId="2" borderId="28" xfId="0" applyFont="1" applyFill="1" applyBorder="1" applyAlignment="1" applyProtection="1">
      <alignment horizontal="center" vertical="center"/>
      <protection hidden="1"/>
    </xf>
    <xf numFmtId="0" fontId="18" fillId="2" borderId="30" xfId="0" applyFont="1" applyFill="1" applyBorder="1" applyAlignment="1" applyProtection="1">
      <alignment horizontal="center" vertical="center"/>
      <protection hidden="1"/>
    </xf>
    <xf numFmtId="0" fontId="18" fillId="2" borderId="17" xfId="0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Border="1" applyAlignment="1" applyProtection="1">
      <alignment horizontal="center" vertical="center"/>
      <protection hidden="1"/>
    </xf>
    <xf numFmtId="0" fontId="32" fillId="2" borderId="0" xfId="0" applyFont="1" applyFill="1" applyBorder="1" applyAlignment="1" applyProtection="1">
      <alignment horizontal="center" vertical="center"/>
      <protection hidden="1"/>
    </xf>
    <xf numFmtId="0" fontId="20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1" fontId="31" fillId="2" borderId="31" xfId="0" applyNumberFormat="1" applyFont="1" applyFill="1" applyBorder="1" applyAlignment="1">
      <alignment horizontal="center" vertical="center"/>
    </xf>
    <xf numFmtId="0" fontId="31" fillId="2" borderId="20" xfId="0" applyFont="1" applyFill="1" applyBorder="1" applyAlignment="1">
      <alignment horizontal="center" vertical="center"/>
    </xf>
    <xf numFmtId="1" fontId="20" fillId="2" borderId="20" xfId="0" applyNumberFormat="1" applyFont="1" applyFill="1" applyBorder="1" applyAlignment="1">
      <alignment horizontal="center" vertical="center" wrapText="1"/>
    </xf>
    <xf numFmtId="1" fontId="14" fillId="2" borderId="20" xfId="0" applyNumberFormat="1" applyFont="1" applyFill="1" applyBorder="1" applyAlignment="1">
      <alignment horizontal="center" vertical="center"/>
    </xf>
    <xf numFmtId="1" fontId="20" fillId="2" borderId="33" xfId="0" applyNumberFormat="1" applyFont="1" applyFill="1" applyBorder="1" applyAlignment="1">
      <alignment horizontal="center" vertical="center"/>
    </xf>
    <xf numFmtId="1" fontId="20" fillId="2" borderId="21" xfId="0" applyNumberFormat="1" applyFont="1" applyFill="1" applyBorder="1" applyAlignment="1">
      <alignment horizontal="center" vertical="center" wrapText="1"/>
    </xf>
    <xf numFmtId="0" fontId="18" fillId="2" borderId="21" xfId="0" applyFont="1" applyFill="1" applyBorder="1" applyAlignment="1" applyProtection="1">
      <alignment horizontal="center" vertical="center"/>
      <protection hidden="1"/>
    </xf>
    <xf numFmtId="0" fontId="18" fillId="2" borderId="35" xfId="0" applyFont="1" applyFill="1" applyBorder="1" applyAlignment="1" applyProtection="1">
      <alignment horizontal="center" vertical="center"/>
      <protection hidden="1"/>
    </xf>
    <xf numFmtId="0" fontId="18" fillId="2" borderId="37" xfId="0" applyFont="1" applyFill="1" applyBorder="1" applyAlignment="1" applyProtection="1">
      <alignment horizontal="center" vertical="center"/>
      <protection hidden="1"/>
    </xf>
    <xf numFmtId="0" fontId="20" fillId="2" borderId="39" xfId="0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31" fillId="2" borderId="20" xfId="0" applyFont="1" applyFill="1" applyBorder="1" applyAlignment="1">
      <alignment horizontal="left" vertical="center"/>
    </xf>
    <xf numFmtId="1" fontId="2" fillId="2" borderId="20" xfId="0" applyNumberFormat="1" applyFont="1" applyFill="1" applyBorder="1" applyAlignment="1">
      <alignment horizontal="center" vertical="center"/>
    </xf>
    <xf numFmtId="1" fontId="14" fillId="2" borderId="31" xfId="0" applyNumberFormat="1" applyFont="1" applyFill="1" applyBorder="1" applyAlignment="1">
      <alignment horizontal="center" vertical="center"/>
    </xf>
    <xf numFmtId="1" fontId="20" fillId="2" borderId="12" xfId="0" applyNumberFormat="1" applyFont="1" applyFill="1" applyBorder="1" applyAlignment="1">
      <alignment horizontal="center" vertical="center"/>
    </xf>
    <xf numFmtId="1" fontId="31" fillId="2" borderId="20" xfId="0" applyNumberFormat="1" applyFont="1" applyFill="1" applyBorder="1" applyAlignment="1">
      <alignment horizontal="center" vertical="center"/>
    </xf>
    <xf numFmtId="1" fontId="14" fillId="2" borderId="12" xfId="0" applyNumberFormat="1" applyFont="1" applyFill="1" applyBorder="1" applyAlignment="1">
      <alignment horizontal="center" vertical="center"/>
    </xf>
    <xf numFmtId="1" fontId="31" fillId="2" borderId="32" xfId="0" applyNumberFormat="1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left" vertical="center"/>
    </xf>
    <xf numFmtId="1" fontId="2" fillId="2" borderId="0" xfId="0" applyNumberFormat="1" applyFont="1" applyFill="1" applyBorder="1" applyAlignment="1">
      <alignment horizontal="center" vertical="center"/>
    </xf>
    <xf numFmtId="1" fontId="31" fillId="2" borderId="0" xfId="0" applyNumberFormat="1" applyFont="1" applyFill="1" applyBorder="1" applyAlignment="1">
      <alignment horizontal="center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1" fontId="14" fillId="2" borderId="0" xfId="0" applyNumberFormat="1" applyFont="1" applyFill="1" applyBorder="1" applyAlignment="1">
      <alignment horizontal="center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Fill="1"/>
    <xf numFmtId="0" fontId="27" fillId="2" borderId="0" xfId="0" applyFont="1" applyFill="1" applyBorder="1" applyAlignment="1"/>
    <xf numFmtId="0" fontId="27" fillId="2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6" xfId="0" applyFont="1" applyFill="1" applyBorder="1" applyAlignment="1">
      <alignment wrapText="1"/>
    </xf>
    <xf numFmtId="0" fontId="0" fillId="0" borderId="0" xfId="0" applyAlignment="1"/>
    <xf numFmtId="0" fontId="6" fillId="0" borderId="0" xfId="0" applyFont="1" applyAlignment="1"/>
    <xf numFmtId="0" fontId="16" fillId="0" borderId="0" xfId="0" applyFont="1" applyAlignment="1"/>
    <xf numFmtId="0" fontId="0" fillId="2" borderId="7" xfId="0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12" fillId="3" borderId="8" xfId="0" applyNumberFormat="1" applyFont="1" applyFill="1" applyBorder="1" applyAlignment="1">
      <alignment horizontal="center"/>
    </xf>
    <xf numFmtId="164" fontId="12" fillId="3" borderId="8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wrapText="1"/>
    </xf>
    <xf numFmtId="0" fontId="0" fillId="0" borderId="44" xfId="0" applyBorder="1" applyAlignment="1"/>
    <xf numFmtId="0" fontId="0" fillId="0" borderId="47" xfId="0" applyBorder="1" applyAlignment="1"/>
    <xf numFmtId="0" fontId="0" fillId="0" borderId="48" xfId="0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29" fillId="4" borderId="11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vertical="center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0" fillId="2" borderId="15" xfId="0" applyFont="1" applyFill="1" applyBorder="1" applyAlignment="1">
      <alignment horizontal="left" vertical="center"/>
    </xf>
    <xf numFmtId="0" fontId="31" fillId="2" borderId="20" xfId="0" applyFont="1" applyFill="1" applyBorder="1" applyAlignment="1">
      <alignment vertical="center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2" borderId="34" xfId="0" applyFont="1" applyFill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40" xfId="0" applyFont="1" applyFill="1" applyBorder="1" applyAlignment="1" applyProtection="1">
      <alignment horizontal="center" vertical="center"/>
      <protection hidden="1"/>
    </xf>
    <xf numFmtId="0" fontId="22" fillId="2" borderId="20" xfId="0" applyFont="1" applyFill="1" applyBorder="1" applyAlignment="1">
      <alignment vertical="center"/>
    </xf>
    <xf numFmtId="0" fontId="23" fillId="2" borderId="2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/>
    <xf numFmtId="2" fontId="1" fillId="3" borderId="8" xfId="0" applyNumberFormat="1" applyFont="1" applyFill="1" applyBorder="1" applyAlignment="1">
      <alignment horizontal="center"/>
    </xf>
    <xf numFmtId="2" fontId="12" fillId="3" borderId="8" xfId="0" applyNumberFormat="1" applyFont="1" applyFill="1" applyBorder="1"/>
    <xf numFmtId="2" fontId="12" fillId="0" borderId="8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/>
    </xf>
    <xf numFmtId="164" fontId="12" fillId="3" borderId="8" xfId="0" applyNumberFormat="1" applyFont="1" applyFill="1" applyBorder="1"/>
    <xf numFmtId="0" fontId="0" fillId="0" borderId="0" xfId="0" applyProtection="1">
      <protection locked="0"/>
    </xf>
    <xf numFmtId="0" fontId="0" fillId="0" borderId="0" xfId="0" applyAlignment="1">
      <alignment textRotation="90"/>
    </xf>
    <xf numFmtId="0" fontId="17" fillId="4" borderId="8" xfId="0" applyFont="1" applyFill="1" applyBorder="1" applyAlignment="1" applyProtection="1">
      <alignment horizontal="center"/>
      <protection hidden="1"/>
    </xf>
    <xf numFmtId="2" fontId="13" fillId="3" borderId="7" xfId="0" applyNumberFormat="1" applyFont="1" applyFill="1" applyBorder="1" applyAlignment="1">
      <alignment horizontal="center"/>
    </xf>
    <xf numFmtId="49" fontId="14" fillId="0" borderId="0" xfId="0" applyNumberFormat="1" applyFont="1"/>
    <xf numFmtId="0" fontId="26" fillId="0" borderId="0" xfId="0" applyFont="1"/>
    <xf numFmtId="0" fontId="0" fillId="7" borderId="43" xfId="0" applyFill="1" applyBorder="1" applyAlignment="1" applyProtection="1">
      <alignment horizontal="center"/>
      <protection locked="0" hidden="1"/>
    </xf>
    <xf numFmtId="0" fontId="0" fillId="7" borderId="1" xfId="0" applyFill="1" applyBorder="1" applyAlignment="1" applyProtection="1">
      <alignment horizontal="center"/>
      <protection locked="0" hidden="1"/>
    </xf>
    <xf numFmtId="0" fontId="0" fillId="7" borderId="23" xfId="0" applyFill="1" applyBorder="1" applyAlignment="1" applyProtection="1">
      <alignment horizontal="center"/>
      <protection locked="0" hidden="1"/>
    </xf>
    <xf numFmtId="0" fontId="0" fillId="0" borderId="55" xfId="0" applyBorder="1" applyAlignment="1" applyProtection="1">
      <alignment horizontal="center"/>
      <protection locked="0" hidden="1"/>
    </xf>
    <xf numFmtId="0" fontId="0" fillId="0" borderId="60" xfId="0" applyBorder="1" applyAlignment="1" applyProtection="1">
      <alignment horizontal="center"/>
      <protection locked="0" hidden="1"/>
    </xf>
    <xf numFmtId="0" fontId="0" fillId="0" borderId="54" xfId="0" applyBorder="1" applyAlignment="1" applyProtection="1">
      <alignment horizontal="center"/>
      <protection locked="0" hidden="1"/>
    </xf>
    <xf numFmtId="0" fontId="14" fillId="0" borderId="0" xfId="0" applyFont="1" applyAlignment="1">
      <alignment horizontal="center"/>
    </xf>
    <xf numFmtId="0" fontId="0" fillId="0" borderId="0" xfId="0"/>
    <xf numFmtId="0" fontId="0" fillId="7" borderId="41" xfId="0" applyFill="1" applyBorder="1" applyAlignment="1" applyProtection="1">
      <alignment horizontal="center"/>
      <protection hidden="1"/>
    </xf>
    <xf numFmtId="0" fontId="0" fillId="0" borderId="8" xfId="0" applyBorder="1"/>
    <xf numFmtId="2" fontId="35" fillId="3" borderId="7" xfId="0" applyNumberFormat="1" applyFont="1" applyFill="1" applyBorder="1" applyAlignment="1">
      <alignment horizontal="center"/>
    </xf>
    <xf numFmtId="0" fontId="39" fillId="0" borderId="0" xfId="0" applyFont="1" applyAlignment="1"/>
    <xf numFmtId="0" fontId="17" fillId="0" borderId="0" xfId="0" applyFont="1" applyAlignment="1"/>
    <xf numFmtId="0" fontId="0" fillId="0" borderId="6" xfId="0" applyBorder="1" applyAlignment="1" applyProtection="1">
      <alignment horizontal="center" textRotation="90"/>
      <protection hidden="1"/>
    </xf>
    <xf numFmtId="0" fontId="34" fillId="0" borderId="6" xfId="0" applyFont="1" applyBorder="1" applyAlignment="1" applyProtection="1">
      <alignment horizontal="center" vertical="center" wrapText="1"/>
      <protection hidden="1"/>
    </xf>
    <xf numFmtId="0" fontId="17" fillId="4" borderId="61" xfId="0" applyFont="1" applyFill="1" applyBorder="1" applyAlignment="1" applyProtection="1">
      <alignment horizontal="center" vertical="center" textRotation="255"/>
      <protection hidden="1"/>
    </xf>
    <xf numFmtId="0" fontId="0" fillId="10" borderId="63" xfId="0" applyFill="1" applyBorder="1" applyAlignment="1" applyProtection="1">
      <alignment horizontal="center"/>
      <protection hidden="1"/>
    </xf>
    <xf numFmtId="0" fontId="0" fillId="7" borderId="67" xfId="0" applyFill="1" applyBorder="1" applyAlignment="1" applyProtection="1">
      <alignment horizontal="center"/>
      <protection hidden="1"/>
    </xf>
    <xf numFmtId="0" fontId="0" fillId="7" borderId="68" xfId="0" applyFill="1" applyBorder="1" applyAlignment="1" applyProtection="1">
      <alignment horizontal="center"/>
      <protection locked="0" hidden="1"/>
    </xf>
    <xf numFmtId="0" fontId="0" fillId="0" borderId="53" xfId="0" applyBorder="1" applyAlignment="1" applyProtection="1">
      <alignment horizontal="center"/>
      <protection locked="0" hidden="1"/>
    </xf>
    <xf numFmtId="0" fontId="0" fillId="0" borderId="5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72" xfId="0" applyBorder="1" applyAlignment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10" borderId="64" xfId="0" applyFont="1" applyFill="1" applyBorder="1" applyAlignment="1" applyProtection="1">
      <alignment horizontal="center"/>
      <protection locked="0" hidden="1"/>
    </xf>
    <xf numFmtId="0" fontId="40" fillId="2" borderId="0" xfId="0" applyFont="1" applyFill="1" applyAlignment="1">
      <alignment horizontal="center"/>
    </xf>
    <xf numFmtId="0" fontId="41" fillId="2" borderId="0" xfId="0" applyFont="1" applyFill="1" applyAlignment="1"/>
    <xf numFmtId="0" fontId="18" fillId="5" borderId="15" xfId="0" applyFont="1" applyFill="1" applyBorder="1" applyAlignment="1">
      <alignment horizontal="center"/>
    </xf>
    <xf numFmtId="1" fontId="18" fillId="5" borderId="76" xfId="0" applyNumberFormat="1" applyFont="1" applyFill="1" applyBorder="1" applyAlignment="1">
      <alignment horizontal="center"/>
    </xf>
    <xf numFmtId="1" fontId="18" fillId="5" borderId="20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left" vertical="center"/>
    </xf>
    <xf numFmtId="0" fontId="31" fillId="2" borderId="3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11" fillId="0" borderId="8" xfId="0" applyFont="1" applyFill="1" applyBorder="1" applyAlignment="1">
      <alignment vertical="center"/>
    </xf>
    <xf numFmtId="0" fontId="34" fillId="0" borderId="8" xfId="0" applyFont="1" applyFill="1" applyBorder="1" applyAlignment="1">
      <alignment vertical="center"/>
    </xf>
    <xf numFmtId="0" fontId="0" fillId="0" borderId="0" xfId="0" applyNumberFormat="1"/>
    <xf numFmtId="0" fontId="17" fillId="4" borderId="58" xfId="0" applyFont="1" applyFill="1" applyBorder="1" applyAlignment="1" applyProtection="1">
      <alignment horizontal="center" vertical="center"/>
      <protection hidden="1"/>
    </xf>
    <xf numFmtId="0" fontId="34" fillId="4" borderId="42" xfId="0" applyFont="1" applyFill="1" applyBorder="1" applyAlignment="1" applyProtection="1">
      <alignment horizontal="center" vertical="center" wrapText="1"/>
      <protection hidden="1"/>
    </xf>
    <xf numFmtId="0" fontId="34" fillId="4" borderId="62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10" borderId="63" xfId="0" applyFill="1" applyBorder="1" applyAlignment="1" applyProtection="1">
      <alignment horizontal="center"/>
      <protection locked="0" hidden="1"/>
    </xf>
    <xf numFmtId="0" fontId="48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/>
    <xf numFmtId="0" fontId="2" fillId="0" borderId="0" xfId="0" applyFont="1"/>
    <xf numFmtId="0" fontId="21" fillId="4" borderId="8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164" fontId="23" fillId="0" borderId="77" xfId="0" applyNumberFormat="1" applyFont="1" applyFill="1" applyBorder="1" applyAlignment="1">
      <alignment horizontal="center" vertical="center" wrapText="1"/>
    </xf>
    <xf numFmtId="1" fontId="53" fillId="0" borderId="78" xfId="0" applyNumberFormat="1" applyFont="1" applyBorder="1" applyAlignment="1">
      <alignment horizontal="center"/>
    </xf>
    <xf numFmtId="1" fontId="54" fillId="0" borderId="78" xfId="0" applyNumberFormat="1" applyFont="1" applyBorder="1" applyAlignment="1">
      <alignment horizontal="center"/>
    </xf>
    <xf numFmtId="1" fontId="23" fillId="0" borderId="79" xfId="0" applyNumberFormat="1" applyFont="1" applyFill="1" applyBorder="1" applyAlignment="1">
      <alignment horizontal="center" vertical="center" wrapText="1"/>
    </xf>
    <xf numFmtId="1" fontId="25" fillId="0" borderId="79" xfId="0" applyNumberFormat="1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/>
    </xf>
    <xf numFmtId="1" fontId="25" fillId="0" borderId="12" xfId="0" applyNumberFormat="1" applyFont="1" applyBorder="1" applyAlignment="1">
      <alignment horizontal="center"/>
    </xf>
    <xf numFmtId="0" fontId="25" fillId="0" borderId="12" xfId="0" applyFont="1" applyFill="1" applyBorder="1" applyAlignment="1">
      <alignment horizontal="center" vertical="center"/>
    </xf>
    <xf numFmtId="0" fontId="55" fillId="2" borderId="80" xfId="0" applyFont="1" applyFill="1" applyBorder="1" applyAlignment="1" applyProtection="1">
      <alignment horizontal="center"/>
      <protection hidden="1"/>
    </xf>
    <xf numFmtId="0" fontId="56" fillId="2" borderId="81" xfId="0" applyFont="1" applyFill="1" applyBorder="1" applyAlignment="1" applyProtection="1">
      <alignment horizontal="center" vertical="center"/>
      <protection hidden="1"/>
    </xf>
    <xf numFmtId="0" fontId="23" fillId="0" borderId="82" xfId="0" applyFont="1" applyFill="1" applyBorder="1" applyAlignment="1" applyProtection="1">
      <alignment horizontal="center" vertical="center"/>
      <protection hidden="1"/>
    </xf>
    <xf numFmtId="0" fontId="22" fillId="0" borderId="83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0" fillId="0" borderId="8" xfId="0" applyFont="1" applyBorder="1"/>
    <xf numFmtId="0" fontId="57" fillId="0" borderId="77" xfId="0" applyFont="1" applyFill="1" applyBorder="1" applyAlignment="1">
      <alignment horizontal="left" vertical="center" wrapText="1" indent="1"/>
    </xf>
    <xf numFmtId="1" fontId="23" fillId="0" borderId="78" xfId="0" applyNumberFormat="1" applyFont="1" applyFill="1" applyBorder="1" applyAlignment="1">
      <alignment horizontal="center" vertical="center" wrapText="1"/>
    </xf>
    <xf numFmtId="1" fontId="25" fillId="0" borderId="78" xfId="0" applyNumberFormat="1" applyFont="1" applyFill="1" applyBorder="1" applyAlignment="1">
      <alignment horizontal="center" vertical="center" wrapText="1"/>
    </xf>
    <xf numFmtId="0" fontId="58" fillId="0" borderId="84" xfId="0" applyFont="1" applyFill="1" applyBorder="1" applyAlignment="1" applyProtection="1">
      <alignment horizontal="center"/>
      <protection hidden="1"/>
    </xf>
    <xf numFmtId="0" fontId="52" fillId="0" borderId="78" xfId="0" applyFont="1" applyFill="1" applyBorder="1" applyAlignment="1">
      <alignment horizontal="left" vertical="center" wrapText="1" indent="1"/>
    </xf>
    <xf numFmtId="0" fontId="23" fillId="0" borderId="78" xfId="0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0" fontId="55" fillId="0" borderId="84" xfId="0" applyFont="1" applyFill="1" applyBorder="1" applyAlignment="1" applyProtection="1">
      <alignment horizontal="center"/>
      <protection hidden="1"/>
    </xf>
    <xf numFmtId="0" fontId="57" fillId="0" borderId="85" xfId="0" applyFont="1" applyFill="1" applyBorder="1" applyAlignment="1">
      <alignment horizontal="left" vertical="center" wrapText="1" indent="1"/>
    </xf>
    <xf numFmtId="164" fontId="23" fillId="0" borderId="85" xfId="0" applyNumberFormat="1" applyFont="1" applyFill="1" applyBorder="1" applyAlignment="1">
      <alignment horizontal="center" vertical="center" wrapText="1"/>
    </xf>
    <xf numFmtId="0" fontId="46" fillId="0" borderId="78" xfId="0" applyFont="1" applyFill="1" applyBorder="1" applyAlignment="1">
      <alignment horizontal="left" vertical="center" wrapText="1" indent="1"/>
    </xf>
    <xf numFmtId="0" fontId="57" fillId="0" borderId="78" xfId="0" applyFont="1" applyFill="1" applyBorder="1" applyAlignment="1">
      <alignment horizontal="left" vertical="center" wrapText="1" indent="1"/>
    </xf>
    <xf numFmtId="164" fontId="23" fillId="0" borderId="78" xfId="0" applyNumberFormat="1" applyFont="1" applyFill="1" applyBorder="1" applyAlignment="1">
      <alignment horizontal="center" vertical="center" wrapText="1"/>
    </xf>
    <xf numFmtId="0" fontId="60" fillId="0" borderId="78" xfId="0" applyFont="1" applyFill="1" applyBorder="1" applyAlignment="1">
      <alignment horizontal="left" vertical="center" wrapText="1" indent="1"/>
    </xf>
    <xf numFmtId="0" fontId="60" fillId="0" borderId="85" xfId="0" applyFont="1" applyFill="1" applyBorder="1" applyAlignment="1">
      <alignment horizontal="left" vertical="center" wrapText="1" indent="1"/>
    </xf>
    <xf numFmtId="0" fontId="56" fillId="2" borderId="82" xfId="0" applyFont="1" applyFill="1" applyBorder="1" applyAlignment="1" applyProtection="1">
      <alignment horizontal="center" vertical="center"/>
      <protection hidden="1"/>
    </xf>
    <xf numFmtId="1" fontId="53" fillId="0" borderId="85" xfId="0" applyNumberFormat="1" applyFont="1" applyBorder="1" applyAlignment="1">
      <alignment horizontal="center"/>
    </xf>
    <xf numFmtId="0" fontId="20" fillId="0" borderId="79" xfId="0" applyFont="1" applyBorder="1"/>
    <xf numFmtId="0" fontId="20" fillId="0" borderId="9" xfId="0" applyFont="1" applyBorder="1"/>
    <xf numFmtId="0" fontId="22" fillId="0" borderId="0" xfId="0" applyFont="1" applyBorder="1" applyAlignment="1">
      <alignment horizontal="center"/>
    </xf>
    <xf numFmtId="0" fontId="20" fillId="0" borderId="78" xfId="0" applyFont="1" applyBorder="1"/>
    <xf numFmtId="0" fontId="20" fillId="0" borderId="0" xfId="0" applyFont="1" applyBorder="1"/>
    <xf numFmtId="0" fontId="25" fillId="0" borderId="13" xfId="0" applyFont="1" applyFill="1" applyBorder="1" applyAlignment="1">
      <alignment horizontal="center" vertical="center"/>
    </xf>
    <xf numFmtId="0" fontId="20" fillId="0" borderId="85" xfId="0" applyFont="1" applyBorder="1"/>
    <xf numFmtId="1" fontId="61" fillId="0" borderId="78" xfId="0" applyNumberFormat="1" applyFont="1" applyBorder="1" applyAlignment="1">
      <alignment horizontal="center"/>
    </xf>
    <xf numFmtId="0" fontId="23" fillId="0" borderId="77" xfId="0" applyFont="1" applyFill="1" applyBorder="1" applyAlignment="1">
      <alignment horizontal="center"/>
    </xf>
    <xf numFmtId="0" fontId="55" fillId="0" borderId="86" xfId="0" applyFont="1" applyFill="1" applyBorder="1" applyAlignment="1" applyProtection="1">
      <alignment horizontal="center"/>
      <protection hidden="1"/>
    </xf>
    <xf numFmtId="0" fontId="23" fillId="0" borderId="87" xfId="0" applyFont="1" applyFill="1" applyBorder="1" applyAlignment="1" applyProtection="1">
      <alignment horizontal="center" vertical="center"/>
      <protection hidden="1"/>
    </xf>
    <xf numFmtId="0" fontId="60" fillId="0" borderId="88" xfId="0" applyFont="1" applyFill="1" applyBorder="1" applyAlignment="1">
      <alignment horizontal="left" vertical="center" wrapText="1" indent="1"/>
    </xf>
    <xf numFmtId="164" fontId="23" fillId="0" borderId="88" xfId="0" applyNumberFormat="1" applyFont="1" applyFill="1" applyBorder="1" applyAlignment="1">
      <alignment horizontal="center" vertical="center" wrapText="1"/>
    </xf>
    <xf numFmtId="1" fontId="61" fillId="0" borderId="88" xfId="0" applyNumberFormat="1" applyFont="1" applyBorder="1" applyAlignment="1">
      <alignment horizontal="center"/>
    </xf>
    <xf numFmtId="1" fontId="54" fillId="0" borderId="88" xfId="0" applyNumberFormat="1" applyFont="1" applyBorder="1" applyAlignment="1">
      <alignment horizontal="center"/>
    </xf>
    <xf numFmtId="1" fontId="23" fillId="0" borderId="88" xfId="0" applyNumberFormat="1" applyFont="1" applyFill="1" applyBorder="1" applyAlignment="1">
      <alignment horizontal="center" vertical="center" wrapText="1"/>
    </xf>
    <xf numFmtId="1" fontId="25" fillId="0" borderId="89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/>
    </xf>
    <xf numFmtId="1" fontId="25" fillId="0" borderId="89" xfId="0" applyNumberFormat="1" applyFont="1" applyBorder="1" applyAlignment="1">
      <alignment horizontal="center"/>
    </xf>
    <xf numFmtId="0" fontId="25" fillId="0" borderId="90" xfId="0" applyFont="1" applyFill="1" applyBorder="1" applyAlignment="1">
      <alignment horizontal="center" vertical="center"/>
    </xf>
    <xf numFmtId="0" fontId="55" fillId="0" borderId="91" xfId="0" applyFont="1" applyFill="1" applyBorder="1" applyAlignment="1" applyProtection="1">
      <alignment horizontal="center"/>
      <protection hidden="1"/>
    </xf>
    <xf numFmtId="0" fontId="23" fillId="0" borderId="92" xfId="0" applyFont="1" applyFill="1" applyBorder="1" applyAlignment="1" applyProtection="1">
      <alignment horizontal="center" vertical="center"/>
      <protection hidden="1"/>
    </xf>
    <xf numFmtId="0" fontId="22" fillId="0" borderId="1" xfId="0" applyFont="1" applyBorder="1" applyAlignment="1">
      <alignment horizontal="center"/>
    </xf>
    <xf numFmtId="0" fontId="23" fillId="0" borderId="93" xfId="0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>
      <alignment horizontal="center"/>
    </xf>
    <xf numFmtId="1" fontId="62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2" fontId="63" fillId="2" borderId="0" xfId="0" applyNumberFormat="1" applyFont="1" applyFill="1" applyAlignment="1">
      <alignment horizontal="center"/>
    </xf>
    <xf numFmtId="164" fontId="20" fillId="2" borderId="3" xfId="0" applyNumberFormat="1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left" vertical="center"/>
    </xf>
    <xf numFmtId="164" fontId="20" fillId="2" borderId="12" xfId="0" applyNumberFormat="1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/>
    </xf>
    <xf numFmtId="1" fontId="32" fillId="2" borderId="0" xfId="0" applyNumberFormat="1" applyFont="1" applyFill="1" applyBorder="1" applyAlignment="1">
      <alignment horizontal="center" vertical="center" wrapText="1"/>
    </xf>
    <xf numFmtId="164" fontId="20" fillId="2" borderId="0" xfId="0" applyNumberFormat="1" applyFont="1" applyFill="1" applyBorder="1" applyAlignment="1">
      <alignment horizontal="center" vertical="center" wrapText="1"/>
    </xf>
    <xf numFmtId="1" fontId="51" fillId="2" borderId="26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/>
    </xf>
    <xf numFmtId="0" fontId="30" fillId="2" borderId="8" xfId="0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horizontal="left" vertical="center"/>
    </xf>
    <xf numFmtId="0" fontId="65" fillId="2" borderId="0" xfId="0" applyFont="1" applyFill="1" applyBorder="1" applyAlignment="1">
      <alignment vertical="center" wrapText="1"/>
    </xf>
    <xf numFmtId="1" fontId="66" fillId="2" borderId="0" xfId="0" applyNumberFormat="1" applyFont="1" applyFill="1" applyBorder="1" applyAlignment="1">
      <alignment horizontal="center" vertical="center"/>
    </xf>
    <xf numFmtId="1" fontId="67" fillId="2" borderId="0" xfId="0" applyNumberFormat="1" applyFont="1" applyFill="1" applyBorder="1" applyAlignment="1">
      <alignment horizontal="center" vertical="center"/>
    </xf>
    <xf numFmtId="1" fontId="64" fillId="2" borderId="0" xfId="0" applyNumberFormat="1" applyFont="1" applyFill="1" applyBorder="1" applyAlignment="1">
      <alignment horizontal="center" vertical="center" wrapText="1"/>
    </xf>
    <xf numFmtId="0" fontId="68" fillId="2" borderId="0" xfId="0" applyFont="1" applyFill="1" applyBorder="1" applyAlignment="1" applyProtection="1">
      <alignment horizontal="center" vertical="center"/>
      <protection hidden="1"/>
    </xf>
    <xf numFmtId="0" fontId="18" fillId="5" borderId="8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/>
    </xf>
    <xf numFmtId="0" fontId="21" fillId="2" borderId="0" xfId="0" applyFont="1" applyFill="1" applyBorder="1" applyAlignment="1">
      <alignment horizontal="center"/>
    </xf>
    <xf numFmtId="1" fontId="31" fillId="2" borderId="41" xfId="0" applyNumberFormat="1" applyFont="1" applyFill="1" applyBorder="1" applyAlignment="1">
      <alignment horizontal="center" vertical="center"/>
    </xf>
    <xf numFmtId="1" fontId="69" fillId="2" borderId="0" xfId="0" applyNumberFormat="1" applyFont="1" applyFill="1" applyBorder="1" applyAlignment="1">
      <alignment horizontal="center"/>
    </xf>
    <xf numFmtId="1" fontId="21" fillId="2" borderId="0" xfId="0" applyNumberFormat="1" applyFont="1" applyFill="1" applyBorder="1" applyAlignment="1">
      <alignment horizontal="center"/>
    </xf>
    <xf numFmtId="0" fontId="20" fillId="2" borderId="0" xfId="0" applyFont="1" applyFill="1" applyBorder="1"/>
    <xf numFmtId="0" fontId="33" fillId="2" borderId="0" xfId="0" applyFont="1" applyFill="1"/>
    <xf numFmtId="0" fontId="40" fillId="2" borderId="94" xfId="0" applyFont="1" applyFill="1" applyBorder="1" applyAlignment="1">
      <alignment horizontal="center"/>
    </xf>
    <xf numFmtId="0" fontId="63" fillId="5" borderId="20" xfId="0" applyFont="1" applyFill="1" applyBorder="1" applyAlignment="1">
      <alignment horizontal="center"/>
    </xf>
    <xf numFmtId="1" fontId="63" fillId="5" borderId="20" xfId="0" applyNumberFormat="1" applyFont="1" applyFill="1" applyBorder="1" applyAlignment="1">
      <alignment horizontal="center"/>
    </xf>
    <xf numFmtId="0" fontId="28" fillId="2" borderId="0" xfId="0" applyFont="1" applyFill="1" applyBorder="1" applyAlignment="1">
      <alignment vertical="center"/>
    </xf>
    <xf numFmtId="165" fontId="33" fillId="2" borderId="0" xfId="0" applyNumberFormat="1" applyFont="1" applyFill="1" applyAlignment="1">
      <alignment horizontal="center"/>
    </xf>
    <xf numFmtId="165" fontId="70" fillId="2" borderId="0" xfId="0" applyNumberFormat="1" applyFont="1" applyFill="1" applyAlignment="1">
      <alignment horizontal="center"/>
    </xf>
    <xf numFmtId="0" fontId="33" fillId="4" borderId="24" xfId="0" applyFont="1" applyFill="1" applyBorder="1" applyAlignment="1">
      <alignment horizontal="center" vertical="center"/>
    </xf>
    <xf numFmtId="0" fontId="63" fillId="4" borderId="16" xfId="0" applyFont="1" applyFill="1" applyBorder="1" applyAlignment="1">
      <alignment horizontal="center" vertical="center"/>
    </xf>
    <xf numFmtId="0" fontId="61" fillId="4" borderId="17" xfId="0" applyFont="1" applyFill="1" applyBorder="1" applyAlignment="1">
      <alignment horizontal="center" vertical="center" wrapText="1"/>
    </xf>
    <xf numFmtId="0" fontId="61" fillId="4" borderId="11" xfId="0" applyFont="1" applyFill="1" applyBorder="1" applyAlignment="1">
      <alignment horizontal="center" vertical="center"/>
    </xf>
    <xf numFmtId="0" fontId="61" fillId="4" borderId="5" xfId="0" applyFont="1" applyFill="1" applyBorder="1" applyAlignment="1">
      <alignment horizontal="center" vertical="center"/>
    </xf>
    <xf numFmtId="0" fontId="61" fillId="4" borderId="1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 applyProtection="1">
      <alignment horizontal="center" vertical="center"/>
      <protection hidden="1"/>
    </xf>
    <xf numFmtId="0" fontId="63" fillId="4" borderId="5" xfId="0" applyFont="1" applyFill="1" applyBorder="1" applyAlignment="1">
      <alignment horizontal="center" vertical="center"/>
    </xf>
    <xf numFmtId="0" fontId="63" fillId="2" borderId="0" xfId="0" applyFont="1" applyFill="1" applyAlignment="1">
      <alignment vertical="center"/>
    </xf>
    <xf numFmtId="0" fontId="63" fillId="4" borderId="8" xfId="0" applyFont="1" applyFill="1" applyBorder="1" applyAlignment="1">
      <alignment horizontal="center" vertical="center"/>
    </xf>
    <xf numFmtId="0" fontId="61" fillId="4" borderId="8" xfId="0" applyFont="1" applyFill="1" applyBorder="1" applyAlignment="1">
      <alignment horizontal="center" vertical="center"/>
    </xf>
    <xf numFmtId="0" fontId="63" fillId="4" borderId="8" xfId="0" applyFont="1" applyFill="1" applyBorder="1" applyAlignment="1">
      <alignment vertical="center"/>
    </xf>
    <xf numFmtId="0" fontId="33" fillId="2" borderId="2" xfId="0" applyFont="1" applyFill="1" applyBorder="1" applyAlignment="1">
      <alignment horizontal="center" vertical="center"/>
    </xf>
    <xf numFmtId="1" fontId="63" fillId="2" borderId="26" xfId="0" applyNumberFormat="1" applyFont="1" applyFill="1" applyBorder="1" applyAlignment="1">
      <alignment horizontal="center" vertical="center"/>
    </xf>
    <xf numFmtId="1" fontId="71" fillId="2" borderId="26" xfId="0" applyNumberFormat="1" applyFont="1" applyFill="1" applyBorder="1" applyAlignment="1">
      <alignment horizontal="center" vertical="center"/>
    </xf>
    <xf numFmtId="0" fontId="71" fillId="2" borderId="3" xfId="0" applyFont="1" applyFill="1" applyBorder="1" applyAlignment="1">
      <alignment horizontal="center" vertical="center"/>
    </xf>
    <xf numFmtId="164" fontId="33" fillId="2" borderId="3" xfId="0" applyNumberFormat="1" applyFont="1" applyFill="1" applyBorder="1" applyAlignment="1">
      <alignment horizontal="center" vertical="center" wrapText="1"/>
    </xf>
    <xf numFmtId="1" fontId="33" fillId="2" borderId="26" xfId="0" applyNumberFormat="1" applyFont="1" applyFill="1" applyBorder="1" applyAlignment="1">
      <alignment horizontal="center" vertical="center" wrapText="1"/>
    </xf>
    <xf numFmtId="1" fontId="33" fillId="2" borderId="3" xfId="0" applyNumberFormat="1" applyFont="1" applyFill="1" applyBorder="1" applyAlignment="1">
      <alignment horizontal="center" vertical="center"/>
    </xf>
    <xf numFmtId="1" fontId="33" fillId="2" borderId="17" xfId="0" applyNumberFormat="1" applyFont="1" applyFill="1" applyBorder="1" applyAlignment="1">
      <alignment horizontal="center" vertical="center" wrapText="1"/>
    </xf>
    <xf numFmtId="0" fontId="72" fillId="2" borderId="16" xfId="0" applyFont="1" applyFill="1" applyBorder="1" applyAlignment="1" applyProtection="1">
      <alignment horizontal="center" vertical="center"/>
      <protection hidden="1"/>
    </xf>
    <xf numFmtId="0" fontId="63" fillId="2" borderId="4" xfId="0" applyFont="1" applyFill="1" applyBorder="1" applyAlignment="1" applyProtection="1">
      <alignment horizontal="center" vertical="center"/>
      <protection hidden="1"/>
    </xf>
    <xf numFmtId="0" fontId="72" fillId="2" borderId="10" xfId="0" applyFont="1" applyFill="1" applyBorder="1" applyAlignment="1" applyProtection="1">
      <alignment horizontal="center" vertical="center"/>
      <protection hidden="1"/>
    </xf>
    <xf numFmtId="0" fontId="72" fillId="2" borderId="27" xfId="0" applyFont="1" applyFill="1" applyBorder="1" applyAlignment="1" applyProtection="1">
      <alignment horizontal="center" vertical="center"/>
      <protection hidden="1"/>
    </xf>
    <xf numFmtId="0" fontId="63" fillId="2" borderId="28" xfId="0" applyFont="1" applyFill="1" applyBorder="1" applyAlignment="1" applyProtection="1">
      <alignment horizontal="center" vertical="center"/>
      <protection hidden="1"/>
    </xf>
    <xf numFmtId="0" fontId="72" fillId="2" borderId="29" xfId="0" applyFont="1" applyFill="1" applyBorder="1" applyAlignment="1" applyProtection="1">
      <alignment horizontal="center" vertical="center"/>
      <protection hidden="1"/>
    </xf>
    <xf numFmtId="0" fontId="63" fillId="2" borderId="30" xfId="0" applyFont="1" applyFill="1" applyBorder="1" applyAlignment="1" applyProtection="1">
      <alignment horizontal="center" vertical="center"/>
      <protection hidden="1"/>
    </xf>
    <xf numFmtId="0" fontId="72" fillId="2" borderId="2" xfId="0" applyFont="1" applyFill="1" applyBorder="1" applyAlignment="1" applyProtection="1">
      <alignment horizontal="center" vertical="center"/>
      <protection hidden="1"/>
    </xf>
    <xf numFmtId="0" fontId="63" fillId="2" borderId="17" xfId="0" applyFont="1" applyFill="1" applyBorder="1" applyAlignment="1" applyProtection="1">
      <alignment horizontal="center" vertical="center"/>
      <protection hidden="1"/>
    </xf>
    <xf numFmtId="0" fontId="72" fillId="2" borderId="0" xfId="0" applyFont="1" applyFill="1" applyBorder="1" applyAlignment="1" applyProtection="1">
      <alignment horizontal="center" vertical="center"/>
      <protection hidden="1"/>
    </xf>
    <xf numFmtId="0" fontId="33" fillId="2" borderId="2" xfId="0" applyFont="1" applyFill="1" applyBorder="1" applyAlignment="1">
      <alignment horizontal="center"/>
    </xf>
    <xf numFmtId="0" fontId="33" fillId="2" borderId="3" xfId="0" applyFont="1" applyFill="1" applyBorder="1" applyAlignment="1">
      <alignment horizontal="center"/>
    </xf>
    <xf numFmtId="0" fontId="33" fillId="2" borderId="26" xfId="0" applyFont="1" applyFill="1" applyBorder="1" applyAlignment="1">
      <alignment horizontal="center"/>
    </xf>
    <xf numFmtId="0" fontId="33" fillId="2" borderId="22" xfId="0" applyFont="1" applyFill="1" applyBorder="1" applyAlignment="1">
      <alignment horizontal="center"/>
    </xf>
    <xf numFmtId="0" fontId="33" fillId="2" borderId="32" xfId="0" applyFont="1" applyFill="1" applyBorder="1" applyAlignment="1">
      <alignment horizontal="center"/>
    </xf>
    <xf numFmtId="0" fontId="33" fillId="2" borderId="12" xfId="0" applyFont="1" applyFill="1" applyBorder="1" applyAlignment="1">
      <alignment horizontal="center"/>
    </xf>
    <xf numFmtId="0" fontId="63" fillId="2" borderId="12" xfId="0" applyFont="1" applyFill="1" applyBorder="1" applyAlignment="1">
      <alignment horizontal="center"/>
    </xf>
    <xf numFmtId="0" fontId="63" fillId="2" borderId="13" xfId="0" applyFont="1" applyFill="1" applyBorder="1" applyAlignment="1">
      <alignment horizontal="center"/>
    </xf>
    <xf numFmtId="0" fontId="33" fillId="2" borderId="19" xfId="0" applyFont="1" applyFill="1" applyBorder="1" applyAlignment="1">
      <alignment horizontal="center" vertical="center"/>
    </xf>
    <xf numFmtId="1" fontId="63" fillId="2" borderId="14" xfId="0" applyNumberFormat="1" applyFont="1" applyFill="1" applyBorder="1" applyAlignment="1">
      <alignment horizontal="center" vertical="center"/>
    </xf>
    <xf numFmtId="1" fontId="71" fillId="2" borderId="31" xfId="0" applyNumberFormat="1" applyFont="1" applyFill="1" applyBorder="1" applyAlignment="1">
      <alignment horizontal="center" vertical="center"/>
    </xf>
    <xf numFmtId="0" fontId="71" fillId="2" borderId="20" xfId="0" applyFont="1" applyFill="1" applyBorder="1" applyAlignment="1">
      <alignment horizontal="center" vertical="center"/>
    </xf>
    <xf numFmtId="164" fontId="33" fillId="2" borderId="12" xfId="0" applyNumberFormat="1" applyFont="1" applyFill="1" applyBorder="1" applyAlignment="1">
      <alignment horizontal="center" vertical="center" wrapText="1"/>
    </xf>
    <xf numFmtId="1" fontId="33" fillId="2" borderId="20" xfId="0" applyNumberFormat="1" applyFont="1" applyFill="1" applyBorder="1" applyAlignment="1">
      <alignment horizontal="center" vertical="center" wrapText="1"/>
    </xf>
    <xf numFmtId="1" fontId="33" fillId="2" borderId="20" xfId="0" applyNumberFormat="1" applyFont="1" applyFill="1" applyBorder="1" applyAlignment="1">
      <alignment horizontal="center" vertical="center"/>
    </xf>
    <xf numFmtId="1" fontId="33" fillId="2" borderId="33" xfId="0" applyNumberFormat="1" applyFont="1" applyFill="1" applyBorder="1" applyAlignment="1">
      <alignment horizontal="center" vertical="center"/>
    </xf>
    <xf numFmtId="1" fontId="33" fillId="2" borderId="21" xfId="0" applyNumberFormat="1" applyFont="1" applyFill="1" applyBorder="1" applyAlignment="1">
      <alignment horizontal="center" vertical="center" wrapText="1"/>
    </xf>
    <xf numFmtId="0" fontId="72" fillId="2" borderId="19" xfId="0" applyFont="1" applyFill="1" applyBorder="1" applyAlignment="1" applyProtection="1">
      <alignment horizontal="center" vertical="center"/>
      <protection hidden="1"/>
    </xf>
    <xf numFmtId="0" fontId="63" fillId="2" borderId="21" xfId="0" applyFont="1" applyFill="1" applyBorder="1" applyAlignment="1" applyProtection="1">
      <alignment horizontal="center" vertical="center"/>
      <protection hidden="1"/>
    </xf>
    <xf numFmtId="0" fontId="72" fillId="2" borderId="34" xfId="0" applyFont="1" applyFill="1" applyBorder="1" applyAlignment="1" applyProtection="1">
      <alignment horizontal="center" vertical="center"/>
      <protection hidden="1"/>
    </xf>
    <xf numFmtId="0" fontId="63" fillId="2" borderId="35" xfId="0" applyFont="1" applyFill="1" applyBorder="1" applyAlignment="1" applyProtection="1">
      <alignment horizontal="center" vertical="center"/>
      <protection hidden="1"/>
    </xf>
    <xf numFmtId="0" fontId="72" fillId="2" borderId="36" xfId="0" applyFont="1" applyFill="1" applyBorder="1" applyAlignment="1" applyProtection="1">
      <alignment horizontal="center" vertical="center"/>
      <protection hidden="1"/>
    </xf>
    <xf numFmtId="0" fontId="63" fillId="2" borderId="37" xfId="0" applyFont="1" applyFill="1" applyBorder="1" applyAlignment="1" applyProtection="1">
      <alignment horizontal="center" vertical="center"/>
      <protection hidden="1"/>
    </xf>
    <xf numFmtId="0" fontId="72" fillId="2" borderId="38" xfId="0" applyFont="1" applyFill="1" applyBorder="1" applyAlignment="1" applyProtection="1">
      <alignment horizontal="center" vertical="center"/>
      <protection hidden="1"/>
    </xf>
    <xf numFmtId="0" fontId="33" fillId="2" borderId="39" xfId="0" applyFont="1" applyFill="1" applyBorder="1" applyAlignment="1">
      <alignment horizontal="center"/>
    </xf>
    <xf numFmtId="0" fontId="33" fillId="2" borderId="20" xfId="0" applyFont="1" applyFill="1" applyBorder="1" applyAlignment="1">
      <alignment horizontal="center"/>
    </xf>
    <xf numFmtId="0" fontId="33" fillId="2" borderId="19" xfId="0" applyFont="1" applyFill="1" applyBorder="1" applyAlignment="1">
      <alignment horizontal="center"/>
    </xf>
    <xf numFmtId="0" fontId="71" fillId="2" borderId="20" xfId="0" applyFont="1" applyFill="1" applyBorder="1" applyAlignment="1">
      <alignment horizontal="left" vertical="center"/>
    </xf>
    <xf numFmtId="1" fontId="33" fillId="2" borderId="31" xfId="0" applyNumberFormat="1" applyFont="1" applyFill="1" applyBorder="1" applyAlignment="1">
      <alignment horizontal="center" vertical="center"/>
    </xf>
    <xf numFmtId="1" fontId="33" fillId="2" borderId="12" xfId="0" applyNumberFormat="1" applyFont="1" applyFill="1" applyBorder="1" applyAlignment="1">
      <alignment horizontal="center" vertical="center"/>
    </xf>
    <xf numFmtId="0" fontId="71" fillId="2" borderId="12" xfId="0" applyFont="1" applyFill="1" applyBorder="1" applyAlignment="1">
      <alignment horizontal="center" vertical="center"/>
    </xf>
    <xf numFmtId="1" fontId="33" fillId="2" borderId="12" xfId="0" applyNumberFormat="1" applyFont="1" applyFill="1" applyBorder="1" applyAlignment="1">
      <alignment horizontal="center" vertical="center" wrapText="1"/>
    </xf>
    <xf numFmtId="1" fontId="73" fillId="2" borderId="20" xfId="0" applyNumberFormat="1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/>
    </xf>
    <xf numFmtId="0" fontId="63" fillId="5" borderId="8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left"/>
    </xf>
    <xf numFmtId="0" fontId="63" fillId="2" borderId="0" xfId="0" applyFont="1" applyFill="1" applyBorder="1" applyAlignment="1">
      <alignment horizontal="center"/>
    </xf>
    <xf numFmtId="1" fontId="71" fillId="2" borderId="95" xfId="0" applyNumberFormat="1" applyFont="1" applyFill="1" applyBorder="1" applyAlignment="1">
      <alignment horizontal="center" vertical="center"/>
    </xf>
    <xf numFmtId="1" fontId="74" fillId="2" borderId="0" xfId="0" applyNumberFormat="1" applyFont="1" applyFill="1" applyBorder="1" applyAlignment="1">
      <alignment horizontal="center"/>
    </xf>
    <xf numFmtId="1" fontId="63" fillId="2" borderId="0" xfId="0" applyNumberFormat="1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 vertical="center"/>
    </xf>
    <xf numFmtId="0" fontId="63" fillId="2" borderId="41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33" fillId="2" borderId="0" xfId="0" applyFont="1" applyFill="1" applyBorder="1"/>
    <xf numFmtId="0" fontId="75" fillId="2" borderId="0" xfId="0" applyFont="1" applyFill="1" applyBorder="1" applyAlignment="1">
      <alignment horizontal="center" vertical="center"/>
    </xf>
    <xf numFmtId="0" fontId="71" fillId="2" borderId="0" xfId="0" applyFont="1" applyFill="1" applyBorder="1" applyAlignment="1">
      <alignment horizontal="left" vertical="center"/>
    </xf>
    <xf numFmtId="1" fontId="71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75" fillId="2" borderId="0" xfId="0" applyFont="1" applyFill="1" applyBorder="1" applyAlignment="1"/>
    <xf numFmtId="0" fontId="37" fillId="0" borderId="5" xfId="0" applyFont="1" applyBorder="1" applyAlignment="1">
      <alignment horizontal="center" vertical="center"/>
    </xf>
    <xf numFmtId="0" fontId="0" fillId="7" borderId="10" xfId="0" applyFill="1" applyBorder="1" applyAlignment="1" applyProtection="1">
      <alignment horizontal="center"/>
      <protection hidden="1"/>
    </xf>
    <xf numFmtId="0" fontId="0" fillId="7" borderId="11" xfId="0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/>
      <protection locked="0" hidden="1"/>
    </xf>
    <xf numFmtId="0" fontId="0" fillId="0" borderId="0" xfId="0" applyAlignment="1">
      <alignment horizontal="center"/>
    </xf>
    <xf numFmtId="0" fontId="35" fillId="0" borderId="8" xfId="0" applyFont="1" applyBorder="1" applyAlignment="1">
      <alignment horizontal="center"/>
    </xf>
    <xf numFmtId="0" fontId="33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2" fontId="14" fillId="3" borderId="8" xfId="0" applyNumberFormat="1" applyFont="1" applyFill="1" applyBorder="1" applyAlignment="1">
      <alignment horizontal="center"/>
    </xf>
    <xf numFmtId="2" fontId="12" fillId="3" borderId="0" xfId="0" applyNumberFormat="1" applyFont="1" applyFill="1"/>
    <xf numFmtId="0" fontId="19" fillId="0" borderId="8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42" fillId="0" borderId="8" xfId="0" applyFont="1" applyFill="1" applyBorder="1" applyAlignment="1">
      <alignment vertical="center"/>
    </xf>
    <xf numFmtId="0" fontId="43" fillId="0" borderId="8" xfId="0" applyFont="1" applyFill="1" applyBorder="1" applyAlignment="1">
      <alignment vertical="center"/>
    </xf>
    <xf numFmtId="0" fontId="44" fillId="0" borderId="8" xfId="0" applyFont="1" applyFill="1" applyBorder="1" applyAlignment="1">
      <alignment vertical="center"/>
    </xf>
    <xf numFmtId="0" fontId="39" fillId="0" borderId="0" xfId="0" applyFont="1" applyAlignment="1" applyProtection="1">
      <alignment horizontal="center"/>
      <protection hidden="1"/>
    </xf>
    <xf numFmtId="0" fontId="14" fillId="9" borderId="0" xfId="0" applyFont="1" applyFill="1"/>
    <xf numFmtId="0" fontId="0" fillId="0" borderId="0" xfId="0" applyAlignment="1">
      <alignment textRotation="90" wrapText="1"/>
    </xf>
    <xf numFmtId="0" fontId="21" fillId="0" borderId="6" xfId="0" applyFont="1" applyBorder="1" applyAlignment="1" applyProtection="1">
      <alignment horizontal="center"/>
      <protection hidden="1"/>
    </xf>
    <xf numFmtId="0" fontId="24" fillId="0" borderId="45" xfId="0" applyFont="1" applyBorder="1" applyAlignment="1" applyProtection="1">
      <alignment horizontal="center" vertical="center" wrapText="1"/>
      <protection hidden="1"/>
    </xf>
    <xf numFmtId="164" fontId="24" fillId="0" borderId="96" xfId="0" applyNumberFormat="1" applyFont="1" applyBorder="1" applyAlignment="1" applyProtection="1">
      <alignment horizontal="center" vertical="center" wrapText="1"/>
      <protection hidden="1"/>
    </xf>
    <xf numFmtId="0" fontId="24" fillId="0" borderId="96" xfId="0" applyFont="1" applyBorder="1" applyAlignment="1" applyProtection="1">
      <alignment horizontal="center" vertical="center" wrapText="1"/>
      <protection hidden="1"/>
    </xf>
    <xf numFmtId="0" fontId="17" fillId="11" borderId="8" xfId="0" applyFont="1" applyFill="1" applyBorder="1" applyAlignment="1" applyProtection="1">
      <alignment horizontal="center"/>
      <protection hidden="1"/>
    </xf>
    <xf numFmtId="0" fontId="14" fillId="0" borderId="0" xfId="0" applyFont="1" applyAlignment="1">
      <alignment textRotation="90" wrapText="1"/>
    </xf>
    <xf numFmtId="0" fontId="0" fillId="0" borderId="0" xfId="0" applyAlignment="1" applyProtection="1">
      <alignment textRotation="90" wrapText="1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35" fillId="0" borderId="5" xfId="0" applyFont="1" applyBorder="1" applyAlignment="1" applyProtection="1">
      <alignment horizontal="center" vertical="center"/>
      <protection hidden="1"/>
    </xf>
    <xf numFmtId="0" fontId="35" fillId="0" borderId="6" xfId="0" applyFont="1" applyBorder="1" applyAlignment="1" applyProtection="1">
      <alignment horizontal="center" vertical="center"/>
      <protection hidden="1"/>
    </xf>
    <xf numFmtId="0" fontId="34" fillId="0" borderId="0" xfId="0" applyFont="1" applyProtection="1">
      <protection locked="0"/>
    </xf>
    <xf numFmtId="0" fontId="0" fillId="0" borderId="6" xfId="0" applyBorder="1" applyAlignment="1"/>
    <xf numFmtId="0" fontId="77" fillId="3" borderId="0" xfId="0" applyFont="1" applyFill="1"/>
    <xf numFmtId="1" fontId="51" fillId="2" borderId="3" xfId="0" applyNumberFormat="1" applyFont="1" applyFill="1" applyBorder="1" applyAlignment="1">
      <alignment horizontal="center" vertical="center" wrapText="1"/>
    </xf>
    <xf numFmtId="0" fontId="78" fillId="2" borderId="3" xfId="0" applyFont="1" applyFill="1" applyBorder="1" applyAlignment="1">
      <alignment horizontal="center" vertical="center"/>
    </xf>
    <xf numFmtId="1" fontId="51" fillId="2" borderId="32" xfId="0" applyNumberFormat="1" applyFont="1" applyFill="1" applyBorder="1" applyAlignment="1">
      <alignment horizontal="center" vertical="center" wrapText="1"/>
    </xf>
    <xf numFmtId="0" fontId="78" fillId="2" borderId="12" xfId="0" applyFont="1" applyFill="1" applyBorder="1" applyAlignment="1">
      <alignment horizontal="center" vertical="center"/>
    </xf>
    <xf numFmtId="1" fontId="51" fillId="2" borderId="31" xfId="0" applyNumberFormat="1" applyFont="1" applyFill="1" applyBorder="1" applyAlignment="1">
      <alignment horizontal="center" vertical="center" wrapText="1"/>
    </xf>
    <xf numFmtId="0" fontId="78" fillId="2" borderId="32" xfId="0" applyFont="1" applyFill="1" applyBorder="1" applyAlignment="1">
      <alignment horizontal="center" vertical="center"/>
    </xf>
    <xf numFmtId="1" fontId="51" fillId="2" borderId="20" xfId="0" applyNumberFormat="1" applyFont="1" applyFill="1" applyBorder="1" applyAlignment="1">
      <alignment horizontal="center" vertical="center" wrapText="1"/>
    </xf>
    <xf numFmtId="0" fontId="78" fillId="2" borderId="2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7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0" fillId="0" borderId="0" xfId="0" applyFill="1"/>
    <xf numFmtId="1" fontId="80" fillId="2" borderId="31" xfId="0" applyNumberFormat="1" applyFont="1" applyFill="1" applyBorder="1" applyAlignment="1">
      <alignment horizontal="center" vertical="center" wrapText="1"/>
    </xf>
    <xf numFmtId="1" fontId="81" fillId="2" borderId="31" xfId="0" applyNumberFormat="1" applyFont="1" applyFill="1" applyBorder="1" applyAlignment="1">
      <alignment horizontal="center" vertical="center" wrapText="1"/>
    </xf>
    <xf numFmtId="1" fontId="82" fillId="2" borderId="20" xfId="0" applyNumberFormat="1" applyFont="1" applyFill="1" applyBorder="1" applyAlignment="1">
      <alignment horizontal="center" vertical="center" wrapText="1"/>
    </xf>
    <xf numFmtId="0" fontId="18" fillId="3" borderId="21" xfId="0" applyFont="1" applyFill="1" applyBorder="1" applyAlignment="1" applyProtection="1">
      <alignment horizontal="center" vertical="center"/>
      <protection hidden="1"/>
    </xf>
    <xf numFmtId="0" fontId="1" fillId="3" borderId="34" xfId="0" applyFont="1" applyFill="1" applyBorder="1" applyAlignment="1" applyProtection="1">
      <alignment horizontal="center" vertical="center"/>
      <protection hidden="1"/>
    </xf>
    <xf numFmtId="0" fontId="18" fillId="3" borderId="35" xfId="0" applyFont="1" applyFill="1" applyBorder="1" applyAlignment="1" applyProtection="1">
      <alignment horizontal="center" vertical="center"/>
      <protection hidden="1"/>
    </xf>
    <xf numFmtId="0" fontId="1" fillId="3" borderId="36" xfId="0" applyFont="1" applyFill="1" applyBorder="1" applyAlignment="1" applyProtection="1">
      <alignment horizontal="center" vertical="center"/>
      <protection hidden="1"/>
    </xf>
    <xf numFmtId="0" fontId="18" fillId="3" borderId="37" xfId="0" applyFont="1" applyFill="1" applyBorder="1" applyAlignment="1" applyProtection="1">
      <alignment horizontal="center" vertical="center"/>
      <protection hidden="1"/>
    </xf>
    <xf numFmtId="0" fontId="1" fillId="3" borderId="40" xfId="0" applyFont="1" applyFill="1" applyBorder="1" applyAlignment="1" applyProtection="1">
      <alignment horizontal="center" vertical="center"/>
      <protection hidden="1"/>
    </xf>
    <xf numFmtId="0" fontId="33" fillId="3" borderId="0" xfId="0" applyFont="1" applyFill="1"/>
    <xf numFmtId="0" fontId="61" fillId="4" borderId="11" xfId="0" applyFont="1" applyFill="1" applyBorder="1" applyAlignment="1">
      <alignment horizontal="center" vertical="center" wrapText="1"/>
    </xf>
    <xf numFmtId="0" fontId="63" fillId="4" borderId="8" xfId="0" applyFont="1" applyFill="1" applyBorder="1" applyAlignment="1">
      <alignment horizontal="center" vertical="center" wrapText="1"/>
    </xf>
    <xf numFmtId="0" fontId="71" fillId="2" borderId="26" xfId="0" applyFont="1" applyFill="1" applyBorder="1" applyAlignment="1">
      <alignment horizontal="left" vertical="center"/>
    </xf>
    <xf numFmtId="1" fontId="73" fillId="2" borderId="26" xfId="0" applyNumberFormat="1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/>
    </xf>
    <xf numFmtId="1" fontId="33" fillId="3" borderId="12" xfId="0" applyNumberFormat="1" applyFont="1" applyFill="1" applyBorder="1" applyAlignment="1">
      <alignment horizontal="center"/>
    </xf>
    <xf numFmtId="0" fontId="33" fillId="3" borderId="12" xfId="0" applyFont="1" applyFill="1" applyBorder="1" applyAlignment="1">
      <alignment horizontal="center" vertical="center"/>
    </xf>
    <xf numFmtId="0" fontId="71" fillId="2" borderId="15" xfId="0" applyFont="1" applyFill="1" applyBorder="1" applyAlignment="1">
      <alignment horizontal="center" vertical="center"/>
    </xf>
    <xf numFmtId="1" fontId="33" fillId="3" borderId="20" xfId="0" applyNumberFormat="1" applyFont="1" applyFill="1" applyBorder="1" applyAlignment="1">
      <alignment horizontal="center"/>
    </xf>
    <xf numFmtId="0" fontId="33" fillId="3" borderId="20" xfId="0" applyFont="1" applyFill="1" applyBorder="1" applyAlignment="1">
      <alignment horizontal="center" vertical="center"/>
    </xf>
    <xf numFmtId="0" fontId="83" fillId="2" borderId="19" xfId="0" applyFont="1" applyFill="1" applyBorder="1" applyAlignment="1">
      <alignment horizontal="center" vertical="center"/>
    </xf>
    <xf numFmtId="0" fontId="84" fillId="2" borderId="20" xfId="0" applyFont="1" applyFill="1" applyBorder="1" applyAlignment="1">
      <alignment horizontal="left" vertical="center"/>
    </xf>
    <xf numFmtId="0" fontId="84" fillId="2" borderId="20" xfId="0" applyFont="1" applyFill="1" applyBorder="1" applyAlignment="1">
      <alignment horizontal="center" vertical="center"/>
    </xf>
    <xf numFmtId="1" fontId="85" fillId="2" borderId="14" xfId="0" applyNumberFormat="1" applyFont="1" applyFill="1" applyBorder="1" applyAlignment="1">
      <alignment horizontal="center" vertical="center"/>
    </xf>
    <xf numFmtId="1" fontId="84" fillId="2" borderId="31" xfId="0" applyNumberFormat="1" applyFont="1" applyFill="1" applyBorder="1" applyAlignment="1">
      <alignment horizontal="center" vertical="center"/>
    </xf>
    <xf numFmtId="164" fontId="83" fillId="2" borderId="12" xfId="0" applyNumberFormat="1" applyFont="1" applyFill="1" applyBorder="1" applyAlignment="1">
      <alignment horizontal="center" vertical="center" wrapText="1"/>
    </xf>
    <xf numFmtId="1" fontId="83" fillId="2" borderId="20" xfId="0" applyNumberFormat="1" applyFont="1" applyFill="1" applyBorder="1" applyAlignment="1">
      <alignment horizontal="center" vertical="center" wrapText="1"/>
    </xf>
    <xf numFmtId="1" fontId="86" fillId="2" borderId="20" xfId="0" applyNumberFormat="1" applyFont="1" applyFill="1" applyBorder="1" applyAlignment="1">
      <alignment horizontal="center" vertical="center" wrapText="1"/>
    </xf>
    <xf numFmtId="0" fontId="83" fillId="2" borderId="12" xfId="0" applyFont="1" applyFill="1" applyBorder="1" applyAlignment="1">
      <alignment horizontal="center" vertical="center"/>
    </xf>
    <xf numFmtId="1" fontId="83" fillId="2" borderId="31" xfId="0" applyNumberFormat="1" applyFont="1" applyFill="1" applyBorder="1" applyAlignment="1">
      <alignment horizontal="center" vertical="center"/>
    </xf>
    <xf numFmtId="1" fontId="83" fillId="2" borderId="33" xfId="0" applyNumberFormat="1" applyFont="1" applyFill="1" applyBorder="1" applyAlignment="1">
      <alignment horizontal="center" vertical="center"/>
    </xf>
    <xf numFmtId="1" fontId="83" fillId="2" borderId="21" xfId="0" applyNumberFormat="1" applyFont="1" applyFill="1" applyBorder="1" applyAlignment="1">
      <alignment horizontal="center" vertical="center" wrapText="1"/>
    </xf>
    <xf numFmtId="0" fontId="87" fillId="2" borderId="19" xfId="0" applyFont="1" applyFill="1" applyBorder="1" applyAlignment="1" applyProtection="1">
      <alignment horizontal="center" vertical="center"/>
      <protection hidden="1"/>
    </xf>
    <xf numFmtId="0" fontId="85" fillId="2" borderId="21" xfId="0" applyFont="1" applyFill="1" applyBorder="1" applyAlignment="1" applyProtection="1">
      <alignment horizontal="center" vertical="center"/>
      <protection hidden="1"/>
    </xf>
    <xf numFmtId="0" fontId="87" fillId="2" borderId="34" xfId="0" applyFont="1" applyFill="1" applyBorder="1" applyAlignment="1" applyProtection="1">
      <alignment horizontal="center" vertical="center"/>
      <protection hidden="1"/>
    </xf>
    <xf numFmtId="0" fontId="85" fillId="2" borderId="35" xfId="0" applyFont="1" applyFill="1" applyBorder="1" applyAlignment="1" applyProtection="1">
      <alignment horizontal="center" vertical="center"/>
      <protection hidden="1"/>
    </xf>
    <xf numFmtId="0" fontId="87" fillId="2" borderId="36" xfId="0" applyFont="1" applyFill="1" applyBorder="1" applyAlignment="1" applyProtection="1">
      <alignment horizontal="center" vertical="center"/>
      <protection hidden="1"/>
    </xf>
    <xf numFmtId="0" fontId="85" fillId="2" borderId="37" xfId="0" applyFont="1" applyFill="1" applyBorder="1" applyAlignment="1" applyProtection="1">
      <alignment horizontal="center" vertical="center"/>
      <protection hidden="1"/>
    </xf>
    <xf numFmtId="0" fontId="87" fillId="2" borderId="38" xfId="0" applyFont="1" applyFill="1" applyBorder="1" applyAlignment="1" applyProtection="1">
      <alignment horizontal="center" vertical="center"/>
      <protection hidden="1"/>
    </xf>
    <xf numFmtId="0" fontId="33" fillId="2" borderId="20" xfId="0" applyFont="1" applyFill="1" applyBorder="1" applyAlignment="1">
      <alignment horizontal="center" vertical="center"/>
    </xf>
    <xf numFmtId="0" fontId="75" fillId="2" borderId="20" xfId="0" applyFont="1" applyFill="1" applyBorder="1" applyAlignment="1">
      <alignment horizontal="center" vertical="center" wrapText="1"/>
    </xf>
    <xf numFmtId="1" fontId="88" fillId="2" borderId="2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0" fillId="3" borderId="77" xfId="0" applyFont="1" applyFill="1" applyBorder="1" applyAlignment="1">
      <alignment horizontal="center" vertical="center"/>
    </xf>
    <xf numFmtId="0" fontId="47" fillId="0" borderId="77" xfId="0" applyFont="1" applyFill="1" applyBorder="1" applyAlignment="1">
      <alignment horizontal="left" vertical="center" wrapText="1" indent="1"/>
    </xf>
    <xf numFmtId="1" fontId="42" fillId="3" borderId="77" xfId="0" applyNumberFormat="1" applyFont="1" applyFill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/>
    </xf>
    <xf numFmtId="0" fontId="20" fillId="3" borderId="78" xfId="0" applyFont="1" applyFill="1" applyBorder="1" applyAlignment="1">
      <alignment horizontal="center" vertical="center"/>
    </xf>
    <xf numFmtId="0" fontId="45" fillId="0" borderId="77" xfId="0" applyFont="1" applyFill="1" applyBorder="1" applyAlignment="1">
      <alignment horizontal="left" vertical="center" wrapText="1" indent="1"/>
    </xf>
    <xf numFmtId="1" fontId="44" fillId="3" borderId="78" xfId="0" applyNumberFormat="1" applyFont="1" applyFill="1" applyBorder="1" applyAlignment="1">
      <alignment horizontal="center" vertical="center" wrapText="1"/>
    </xf>
    <xf numFmtId="1" fontId="48" fillId="3" borderId="78" xfId="0" applyNumberFormat="1" applyFont="1" applyFill="1" applyBorder="1" applyAlignment="1">
      <alignment horizontal="center" vertical="center" wrapText="1"/>
    </xf>
    <xf numFmtId="0" fontId="59" fillId="3" borderId="78" xfId="0" applyFont="1" applyFill="1" applyBorder="1" applyAlignment="1">
      <alignment horizontal="center" vertical="center"/>
    </xf>
    <xf numFmtId="1" fontId="91" fillId="3" borderId="78" xfId="0" applyNumberFormat="1" applyFont="1" applyFill="1" applyBorder="1" applyAlignment="1">
      <alignment horizontal="center" vertical="center" wrapText="1"/>
    </xf>
    <xf numFmtId="1" fontId="43" fillId="3" borderId="78" xfId="0" applyNumberFormat="1" applyFont="1" applyFill="1" applyBorder="1" applyAlignment="1">
      <alignment horizontal="center" vertical="center" wrapText="1"/>
    </xf>
    <xf numFmtId="1" fontId="17" fillId="3" borderId="78" xfId="0" applyNumberFormat="1" applyFont="1" applyFill="1" applyBorder="1" applyAlignment="1">
      <alignment horizontal="center" vertical="center" wrapText="1"/>
    </xf>
    <xf numFmtId="0" fontId="59" fillId="3" borderId="85" xfId="0" applyFont="1" applyFill="1" applyBorder="1" applyAlignment="1">
      <alignment horizontal="center" vertical="center"/>
    </xf>
    <xf numFmtId="1" fontId="17" fillId="3" borderId="85" xfId="0" applyNumberFormat="1" applyFont="1" applyFill="1" applyBorder="1" applyAlignment="1">
      <alignment horizontal="center" vertical="center" wrapText="1"/>
    </xf>
    <xf numFmtId="1" fontId="48" fillId="3" borderId="85" xfId="0" applyNumberFormat="1" applyFont="1" applyFill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0" fillId="3" borderId="85" xfId="0" applyFont="1" applyFill="1" applyBorder="1" applyAlignment="1">
      <alignment horizontal="center" vertical="center"/>
    </xf>
    <xf numFmtId="0" fontId="59" fillId="3" borderId="88" xfId="0" applyFont="1" applyFill="1" applyBorder="1" applyAlignment="1">
      <alignment horizontal="center" vertical="center"/>
    </xf>
    <xf numFmtId="1" fontId="34" fillId="2" borderId="88" xfId="0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 indent="1"/>
    </xf>
    <xf numFmtId="0" fontId="23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 indent="1"/>
    </xf>
    <xf numFmtId="164" fontId="23" fillId="0" borderId="0" xfId="0" applyNumberFormat="1" applyFont="1" applyFill="1" applyBorder="1" applyAlignment="1">
      <alignment horizontal="center" vertical="center" wrapText="1"/>
    </xf>
    <xf numFmtId="0" fontId="41" fillId="2" borderId="0" xfId="0" applyFont="1" applyFill="1"/>
    <xf numFmtId="0" fontId="27" fillId="2" borderId="0" xfId="0" applyFont="1" applyFill="1" applyAlignment="1">
      <alignment horizontal="left"/>
    </xf>
    <xf numFmtId="0" fontId="27" fillId="2" borderId="0" xfId="0" applyFont="1" applyFill="1" applyAlignment="1">
      <alignment horizontal="right"/>
    </xf>
    <xf numFmtId="0" fontId="61" fillId="4" borderId="97" xfId="0" applyFont="1" applyFill="1" applyBorder="1" applyAlignment="1">
      <alignment horizontal="center" vertical="center" wrapText="1"/>
    </xf>
    <xf numFmtId="0" fontId="63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>
      <alignment horizontal="center"/>
    </xf>
    <xf numFmtId="0" fontId="92" fillId="2" borderId="26" xfId="0" applyFont="1" applyFill="1" applyBorder="1" applyAlignment="1">
      <alignment horizontal="left" vertical="center"/>
    </xf>
    <xf numFmtId="0" fontId="71" fillId="2" borderId="97" xfId="0" applyFont="1" applyFill="1" applyBorder="1" applyAlignment="1">
      <alignment horizontal="left" vertical="center"/>
    </xf>
    <xf numFmtId="0" fontId="71" fillId="17" borderId="99" xfId="0" applyFont="1" applyFill="1" applyBorder="1" applyAlignment="1">
      <alignment horizontal="left" vertical="center"/>
    </xf>
    <xf numFmtId="0" fontId="93" fillId="2" borderId="100" xfId="0" applyFont="1" applyFill="1" applyBorder="1" applyAlignment="1">
      <alignment horizontal="center" vertical="center"/>
    </xf>
    <xf numFmtId="0" fontId="71" fillId="2" borderId="101" xfId="0" applyFont="1" applyFill="1" applyBorder="1" applyAlignment="1">
      <alignment horizontal="left" vertical="center"/>
    </xf>
    <xf numFmtId="0" fontId="94" fillId="2" borderId="102" xfId="0" applyFont="1" applyFill="1" applyBorder="1" applyAlignment="1">
      <alignment horizontal="center" vertical="center"/>
    </xf>
    <xf numFmtId="0" fontId="71" fillId="2" borderId="99" xfId="0" applyFont="1" applyFill="1" applyBorder="1" applyAlignment="1">
      <alignment horizontal="left" vertical="center"/>
    </xf>
    <xf numFmtId="0" fontId="94" fillId="2" borderId="103" xfId="0" applyFont="1" applyFill="1" applyBorder="1" applyAlignment="1">
      <alignment horizontal="left" vertical="center"/>
    </xf>
    <xf numFmtId="1" fontId="63" fillId="2" borderId="16" xfId="0" applyNumberFormat="1" applyFont="1" applyFill="1" applyBorder="1" applyAlignment="1">
      <alignment horizontal="center" vertical="center"/>
    </xf>
    <xf numFmtId="0" fontId="72" fillId="2" borderId="0" xfId="0" applyFont="1" applyFill="1" applyAlignment="1" applyProtection="1">
      <alignment horizontal="center" vertical="center"/>
      <protection hidden="1"/>
    </xf>
    <xf numFmtId="0" fontId="71" fillId="2" borderId="14" xfId="0" applyFont="1" applyFill="1" applyBorder="1" applyAlignment="1">
      <alignment horizontal="left" vertical="center"/>
    </xf>
    <xf numFmtId="0" fontId="71" fillId="2" borderId="104" xfId="0" applyFont="1" applyFill="1" applyBorder="1" applyAlignment="1">
      <alignment horizontal="left" vertical="center"/>
    </xf>
    <xf numFmtId="0" fontId="94" fillId="2" borderId="100" xfId="0" applyFont="1" applyFill="1" applyBorder="1" applyAlignment="1">
      <alignment horizontal="center" vertical="center"/>
    </xf>
    <xf numFmtId="0" fontId="71" fillId="6" borderId="76" xfId="0" applyFont="1" applyFill="1" applyBorder="1" applyAlignment="1">
      <alignment horizontal="left" vertical="center"/>
    </xf>
    <xf numFmtId="0" fontId="94" fillId="2" borderId="14" xfId="0" applyFont="1" applyFill="1" applyBorder="1" applyAlignment="1">
      <alignment horizontal="center" vertical="center"/>
    </xf>
    <xf numFmtId="0" fontId="94" fillId="2" borderId="100" xfId="0" applyFont="1" applyFill="1" applyBorder="1" applyAlignment="1">
      <alignment horizontal="left" vertical="center"/>
    </xf>
    <xf numFmtId="1" fontId="63" fillId="2" borderId="76" xfId="0" applyNumberFormat="1" applyFont="1" applyFill="1" applyBorder="1" applyAlignment="1">
      <alignment horizontal="center" vertical="center"/>
    </xf>
    <xf numFmtId="0" fontId="95" fillId="2" borderId="20" xfId="0" applyFont="1" applyFill="1" applyBorder="1" applyAlignment="1">
      <alignment horizontal="left" vertical="center"/>
    </xf>
    <xf numFmtId="0" fontId="89" fillId="2" borderId="14" xfId="0" applyFont="1" applyFill="1" applyBorder="1" applyAlignment="1">
      <alignment horizontal="center" vertical="center"/>
    </xf>
    <xf numFmtId="0" fontId="71" fillId="17" borderId="104" xfId="0" applyFont="1" applyFill="1" applyBorder="1" applyAlignment="1">
      <alignment horizontal="left" vertical="center"/>
    </xf>
    <xf numFmtId="0" fontId="71" fillId="2" borderId="76" xfId="0" applyFont="1" applyFill="1" applyBorder="1" applyAlignment="1">
      <alignment horizontal="left" vertical="center"/>
    </xf>
    <xf numFmtId="0" fontId="96" fillId="2" borderId="20" xfId="0" applyFont="1" applyFill="1" applyBorder="1" applyAlignment="1">
      <alignment horizontal="left" vertical="center"/>
    </xf>
    <xf numFmtId="0" fontId="97" fillId="2" borderId="14" xfId="0" applyFont="1" applyFill="1" applyBorder="1" applyAlignment="1">
      <alignment horizontal="center" vertical="center"/>
    </xf>
    <xf numFmtId="0" fontId="89" fillId="2" borderId="100" xfId="0" applyFont="1" applyFill="1" applyBorder="1" applyAlignment="1">
      <alignment horizontal="center" vertical="center"/>
    </xf>
    <xf numFmtId="0" fontId="71" fillId="12" borderId="104" xfId="0" applyFont="1" applyFill="1" applyBorder="1" applyAlignment="1">
      <alignment horizontal="left" vertical="center"/>
    </xf>
    <xf numFmtId="0" fontId="92" fillId="2" borderId="20" xfId="0" applyFont="1" applyFill="1" applyBorder="1" applyAlignment="1">
      <alignment horizontal="left" vertical="center"/>
    </xf>
    <xf numFmtId="0" fontId="93" fillId="2" borderId="14" xfId="0" applyFont="1" applyFill="1" applyBorder="1" applyAlignment="1">
      <alignment horizontal="center" vertical="center"/>
    </xf>
    <xf numFmtId="0" fontId="71" fillId="3" borderId="14" xfId="0" applyFont="1" applyFill="1" applyBorder="1" applyAlignment="1">
      <alignment horizontal="left" vertical="center"/>
    </xf>
    <xf numFmtId="0" fontId="96" fillId="3" borderId="14" xfId="0" applyFont="1" applyFill="1" applyBorder="1" applyAlignment="1">
      <alignment horizontal="left" vertical="center"/>
    </xf>
    <xf numFmtId="0" fontId="97" fillId="2" borderId="100" xfId="0" applyFont="1" applyFill="1" applyBorder="1" applyAlignment="1">
      <alignment horizontal="center" vertical="center"/>
    </xf>
    <xf numFmtId="0" fontId="71" fillId="3" borderId="7" xfId="0" applyFont="1" applyFill="1" applyBorder="1" applyAlignment="1">
      <alignment horizontal="left" vertical="center"/>
    </xf>
    <xf numFmtId="1" fontId="74" fillId="2" borderId="0" xfId="0" applyNumberFormat="1" applyFont="1" applyFill="1" applyAlignment="1">
      <alignment horizontal="center"/>
    </xf>
    <xf numFmtId="1" fontId="63" fillId="2" borderId="0" xfId="0" applyNumberFormat="1" applyFont="1" applyFill="1" applyAlignment="1">
      <alignment horizontal="center"/>
    </xf>
    <xf numFmtId="0" fontId="33" fillId="2" borderId="0" xfId="0" applyFont="1" applyFill="1" applyAlignment="1">
      <alignment horizontal="center" vertical="center"/>
    </xf>
    <xf numFmtId="0" fontId="76" fillId="2" borderId="0" xfId="0" applyFont="1" applyFill="1" applyAlignment="1">
      <alignment horizontal="center" vertical="center"/>
    </xf>
    <xf numFmtId="0" fontId="75" fillId="2" borderId="0" xfId="0" applyFont="1" applyFill="1"/>
    <xf numFmtId="0" fontId="16" fillId="0" borderId="0" xfId="0" applyFont="1" applyAlignment="1">
      <alignment horizontal="center"/>
    </xf>
    <xf numFmtId="1" fontId="98" fillId="2" borderId="31" xfId="0" applyNumberFormat="1" applyFont="1" applyFill="1" applyBorder="1" applyAlignment="1">
      <alignment horizontal="center" vertical="center" wrapText="1"/>
    </xf>
    <xf numFmtId="1" fontId="99" fillId="2" borderId="20" xfId="0" applyNumberFormat="1" applyFont="1" applyFill="1" applyBorder="1" applyAlignment="1">
      <alignment horizontal="center" vertical="center" wrapText="1"/>
    </xf>
    <xf numFmtId="1" fontId="100" fillId="2" borderId="2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2" borderId="4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18" fillId="0" borderId="46" xfId="0" applyFont="1" applyFill="1" applyBorder="1" applyAlignment="1">
      <alignment horizontal="center" wrapText="1"/>
    </xf>
    <xf numFmtId="0" fontId="18" fillId="0" borderId="45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52" xfId="0" applyFont="1" applyBorder="1" applyAlignment="1" applyProtection="1">
      <alignment horizontal="center"/>
      <protection hidden="1"/>
    </xf>
    <xf numFmtId="0" fontId="17" fillId="0" borderId="51" xfId="0" applyFont="1" applyBorder="1" applyAlignment="1" applyProtection="1">
      <alignment horizontal="center"/>
      <protection hidden="1"/>
    </xf>
    <xf numFmtId="0" fontId="37" fillId="0" borderId="5" xfId="0" applyFont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35" fillId="0" borderId="5" xfId="0" applyFont="1" applyBorder="1" applyAlignment="1" applyProtection="1">
      <alignment horizontal="center" vertical="center"/>
      <protection hidden="1"/>
    </xf>
    <xf numFmtId="0" fontId="35" fillId="0" borderId="6" xfId="0" applyFont="1" applyBorder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horizontal="center" vertical="center"/>
      <protection hidden="1"/>
    </xf>
    <xf numFmtId="0" fontId="17" fillId="0" borderId="6" xfId="0" applyFont="1" applyBorder="1" applyAlignment="1" applyProtection="1">
      <alignment horizontal="center" vertical="center"/>
      <protection hidden="1"/>
    </xf>
    <xf numFmtId="0" fontId="18" fillId="11" borderId="5" xfId="0" applyFont="1" applyFill="1" applyBorder="1" applyAlignment="1" applyProtection="1">
      <alignment horizontal="center" vertical="center"/>
      <protection hidden="1"/>
    </xf>
    <xf numFmtId="0" fontId="18" fillId="11" borderId="6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4" fillId="0" borderId="5" xfId="0" applyFont="1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37" fillId="0" borderId="5" xfId="0" applyFont="1" applyBorder="1" applyAlignment="1" applyProtection="1">
      <alignment horizontal="center" vertical="center"/>
      <protection locked="0" hidden="1"/>
    </xf>
    <xf numFmtId="0" fontId="37" fillId="0" borderId="6" xfId="0" applyFont="1" applyBorder="1" applyAlignment="1" applyProtection="1">
      <alignment horizontal="center" vertical="center"/>
      <protection locked="0" hidden="1"/>
    </xf>
    <xf numFmtId="0" fontId="37" fillId="8" borderId="5" xfId="0" applyFont="1" applyFill="1" applyBorder="1" applyAlignment="1" applyProtection="1">
      <alignment horizontal="center" vertical="center"/>
      <protection locked="0"/>
    </xf>
    <xf numFmtId="0" fontId="0" fillId="8" borderId="6" xfId="0" applyFill="1" applyBorder="1" applyProtection="1">
      <protection locked="0"/>
    </xf>
    <xf numFmtId="0" fontId="39" fillId="0" borderId="0" xfId="0" applyFont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 wrapText="1"/>
      <protection locked="0" hidden="1"/>
    </xf>
    <xf numFmtId="0" fontId="17" fillId="4" borderId="10" xfId="0" applyFont="1" applyFill="1" applyBorder="1" applyAlignment="1" applyProtection="1">
      <alignment horizontal="center" wrapText="1"/>
      <protection hidden="1"/>
    </xf>
    <xf numFmtId="0" fontId="17" fillId="4" borderId="11" xfId="0" applyFont="1" applyFill="1" applyBorder="1" applyAlignment="1" applyProtection="1">
      <alignment horizontal="center" wrapText="1"/>
      <protection hidden="1"/>
    </xf>
    <xf numFmtId="0" fontId="17" fillId="4" borderId="7" xfId="0" applyFont="1" applyFill="1" applyBorder="1" applyAlignment="1" applyProtection="1">
      <alignment horizontal="center" wrapText="1"/>
      <protection hidden="1"/>
    </xf>
    <xf numFmtId="0" fontId="17" fillId="4" borderId="9" xfId="0" applyFont="1" applyFill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/>
      <protection locked="0"/>
    </xf>
    <xf numFmtId="0" fontId="17" fillId="0" borderId="50" xfId="0" applyFont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0" fontId="35" fillId="11" borderId="5" xfId="0" applyFont="1" applyFill="1" applyBorder="1" applyAlignment="1">
      <alignment horizontal="left" vertical="center"/>
    </xf>
    <xf numFmtId="0" fontId="35" fillId="11" borderId="6" xfId="0" applyFont="1" applyFill="1" applyBorder="1" applyAlignment="1">
      <alignment horizontal="left" vertical="center"/>
    </xf>
    <xf numFmtId="0" fontId="17" fillId="0" borderId="74" xfId="0" applyFont="1" applyBorder="1" applyAlignment="1" applyProtection="1">
      <alignment horizontal="center"/>
      <protection hidden="1"/>
    </xf>
    <xf numFmtId="0" fontId="17" fillId="0" borderId="75" xfId="0" applyFont="1" applyBorder="1" applyAlignment="1" applyProtection="1">
      <alignment horizontal="center"/>
      <protection hidden="1"/>
    </xf>
    <xf numFmtId="0" fontId="35" fillId="14" borderId="5" xfId="0" applyFont="1" applyFill="1" applyBorder="1" applyAlignment="1">
      <alignment horizontal="left" vertical="center"/>
    </xf>
    <xf numFmtId="0" fontId="35" fillId="14" borderId="6" xfId="0" applyFont="1" applyFill="1" applyBorder="1" applyAlignment="1">
      <alignment horizontal="left" vertical="center"/>
    </xf>
    <xf numFmtId="0" fontId="18" fillId="13" borderId="5" xfId="0" applyFont="1" applyFill="1" applyBorder="1" applyAlignment="1" applyProtection="1">
      <alignment horizontal="center" vertical="center"/>
      <protection hidden="1"/>
    </xf>
    <xf numFmtId="0" fontId="18" fillId="13" borderId="6" xfId="0" applyFont="1" applyFill="1" applyBorder="1" applyAlignment="1" applyProtection="1">
      <alignment horizontal="center" vertical="center"/>
      <protection hidden="1"/>
    </xf>
    <xf numFmtId="0" fontId="26" fillId="4" borderId="5" xfId="0" applyFont="1" applyFill="1" applyBorder="1" applyAlignment="1" applyProtection="1">
      <alignment horizontal="center" vertical="center" wrapText="1"/>
      <protection locked="0"/>
    </xf>
    <xf numFmtId="0" fontId="26" fillId="4" borderId="6" xfId="0" applyFont="1" applyFill="1" applyBorder="1" applyAlignment="1" applyProtection="1">
      <alignment horizontal="center" vertical="center" wrapText="1"/>
      <protection locked="0"/>
    </xf>
    <xf numFmtId="0" fontId="63" fillId="2" borderId="1" xfId="0" applyFont="1" applyFill="1" applyBorder="1" applyAlignment="1">
      <alignment horizontal="center"/>
    </xf>
    <xf numFmtId="0" fontId="41" fillId="2" borderId="0" xfId="0" applyFont="1" applyFill="1" applyAlignment="1">
      <alignment horizontal="center"/>
    </xf>
    <xf numFmtId="0" fontId="61" fillId="4" borderId="48" xfId="0" applyFont="1" applyFill="1" applyBorder="1" applyAlignment="1">
      <alignment horizontal="center" vertical="center" wrapText="1"/>
    </xf>
    <xf numFmtId="0" fontId="61" fillId="4" borderId="98" xfId="0" applyFont="1" applyFill="1" applyBorder="1" applyAlignment="1">
      <alignment horizontal="center" vertical="center" wrapText="1"/>
    </xf>
    <xf numFmtId="0" fontId="61" fillId="6" borderId="59" xfId="0" applyFont="1" applyFill="1" applyBorder="1" applyAlignment="1">
      <alignment horizontal="center" vertical="center" wrapText="1"/>
    </xf>
    <xf numFmtId="0" fontId="63" fillId="4" borderId="5" xfId="0" applyFont="1" applyFill="1" applyBorder="1" applyAlignment="1" applyProtection="1">
      <alignment horizontal="center" vertical="center"/>
      <protection hidden="1"/>
    </xf>
    <xf numFmtId="0" fontId="61" fillId="12" borderId="48" xfId="0" applyFont="1" applyFill="1" applyBorder="1" applyAlignment="1">
      <alignment horizontal="center" vertical="center" wrapText="1"/>
    </xf>
    <xf numFmtId="0" fontId="61" fillId="12" borderId="98" xfId="0" applyFont="1" applyFill="1" applyBorder="1" applyAlignment="1">
      <alignment horizontal="center" vertical="center" wrapText="1"/>
    </xf>
    <xf numFmtId="0" fontId="63" fillId="4" borderId="25" xfId="0" applyFont="1" applyFill="1" applyBorder="1" applyAlignment="1" applyProtection="1">
      <alignment horizontal="center" vertical="center"/>
      <protection hidden="1"/>
    </xf>
    <xf numFmtId="0" fontId="63" fillId="4" borderId="24" xfId="0" applyFont="1" applyFill="1" applyBorder="1" applyAlignment="1" applyProtection="1">
      <alignment horizontal="center" vertical="center"/>
      <protection hidden="1"/>
    </xf>
    <xf numFmtId="0" fontId="63" fillId="4" borderId="11" xfId="0" applyFont="1" applyFill="1" applyBorder="1" applyAlignment="1" applyProtection="1">
      <alignment horizontal="center" vertical="center"/>
      <protection hidden="1"/>
    </xf>
    <xf numFmtId="0" fontId="63" fillId="4" borderId="21" xfId="0" applyFont="1" applyFill="1" applyBorder="1" applyAlignment="1">
      <alignment horizontal="right"/>
    </xf>
    <xf numFmtId="0" fontId="63" fillId="4" borderId="19" xfId="0" applyFont="1" applyFill="1" applyBorder="1" applyAlignment="1">
      <alignment horizontal="right"/>
    </xf>
    <xf numFmtId="0" fontId="63" fillId="4" borderId="21" xfId="0" applyFont="1" applyFill="1" applyBorder="1" applyAlignment="1">
      <alignment horizontal="center"/>
    </xf>
    <xf numFmtId="0" fontId="63" fillId="4" borderId="78" xfId="0" applyFont="1" applyFill="1" applyBorder="1" applyAlignment="1">
      <alignment horizontal="center"/>
    </xf>
    <xf numFmtId="0" fontId="63" fillId="4" borderId="19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7" fillId="2" borderId="0" xfId="0" applyFont="1" applyFill="1" applyAlignment="1">
      <alignment horizontal="left"/>
    </xf>
    <xf numFmtId="0" fontId="63" fillId="4" borderId="10" xfId="0" applyFont="1" applyFill="1" applyBorder="1" applyAlignment="1" applyProtection="1">
      <alignment horizontal="center" vertical="center"/>
      <protection hidden="1"/>
    </xf>
    <xf numFmtId="0" fontId="28" fillId="2" borderId="0" xfId="0" applyFont="1" applyFill="1" applyAlignment="1">
      <alignment horizontal="left"/>
    </xf>
    <xf numFmtId="0" fontId="3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1" fillId="4" borderId="25" xfId="0" applyFont="1" applyFill="1" applyBorder="1" applyAlignment="1" applyProtection="1">
      <alignment horizontal="center" vertical="center"/>
      <protection hidden="1"/>
    </xf>
    <xf numFmtId="0" fontId="21" fillId="4" borderId="24" xfId="0" applyFont="1" applyFill="1" applyBorder="1" applyAlignment="1" applyProtection="1">
      <alignment horizontal="center" vertical="center"/>
      <protection hidden="1"/>
    </xf>
    <xf numFmtId="0" fontId="21" fillId="4" borderId="11" xfId="0" applyFont="1" applyFill="1" applyBorder="1" applyAlignment="1" applyProtection="1">
      <alignment horizontal="center" vertical="center"/>
      <protection hidden="1"/>
    </xf>
    <xf numFmtId="0" fontId="21" fillId="4" borderId="5" xfId="0" applyFont="1" applyFill="1" applyBorder="1" applyAlignment="1" applyProtection="1">
      <alignment horizontal="center" vertical="center"/>
      <protection hidden="1"/>
    </xf>
    <xf numFmtId="0" fontId="21" fillId="4" borderId="10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63" fillId="4" borderId="14" xfId="0" applyFont="1" applyFill="1" applyBorder="1" applyAlignment="1">
      <alignment horizontal="right"/>
    </xf>
    <xf numFmtId="0" fontId="63" fillId="4" borderId="15" xfId="0" applyFont="1" applyFill="1" applyBorder="1" applyAlignment="1">
      <alignment horizontal="right"/>
    </xf>
    <xf numFmtId="0" fontId="63" fillId="4" borderId="14" xfId="0" applyFont="1" applyFill="1" applyBorder="1" applyAlignment="1">
      <alignment horizontal="center"/>
    </xf>
    <xf numFmtId="0" fontId="63" fillId="4" borderId="76" xfId="0" applyFont="1" applyFill="1" applyBorder="1" applyAlignment="1">
      <alignment horizontal="center"/>
    </xf>
    <xf numFmtId="0" fontId="63" fillId="4" borderId="15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27" fillId="2" borderId="0" xfId="0" applyNumberFormat="1" applyFont="1" applyFill="1" applyBorder="1" applyAlignment="1">
      <alignment horizontal="center"/>
    </xf>
    <xf numFmtId="0" fontId="21" fillId="4" borderId="7" xfId="0" applyFont="1" applyFill="1" applyBorder="1" applyAlignment="1" applyProtection="1">
      <alignment horizontal="center"/>
      <protection hidden="1"/>
    </xf>
    <xf numFmtId="0" fontId="21" fillId="4" borderId="9" xfId="0" applyFont="1" applyFill="1" applyBorder="1" applyAlignment="1" applyProtection="1">
      <alignment horizontal="center"/>
      <protection hidden="1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4" borderId="5" xfId="0" applyFont="1" applyFill="1" applyBorder="1" applyAlignment="1" applyProtection="1">
      <alignment horizontal="center"/>
      <protection hidden="1"/>
    </xf>
    <xf numFmtId="0" fontId="21" fillId="4" borderId="10" xfId="0" applyFont="1" applyFill="1" applyBorder="1" applyAlignment="1" applyProtection="1">
      <alignment horizontal="center"/>
      <protection hidden="1"/>
    </xf>
    <xf numFmtId="0" fontId="21" fillId="4" borderId="11" xfId="0" applyFont="1" applyFill="1" applyBorder="1" applyAlignment="1" applyProtection="1">
      <alignment horizontal="center"/>
      <protection hidden="1"/>
    </xf>
    <xf numFmtId="0" fontId="2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7" fillId="3" borderId="0" xfId="0" applyFont="1" applyFill="1" applyBorder="1" applyAlignment="1">
      <alignment horizontal="left"/>
    </xf>
    <xf numFmtId="0" fontId="18" fillId="4" borderId="14" xfId="0" applyFont="1" applyFill="1" applyBorder="1" applyAlignment="1">
      <alignment horizontal="right"/>
    </xf>
    <xf numFmtId="0" fontId="18" fillId="4" borderId="76" xfId="0" applyFont="1" applyFill="1" applyBorder="1" applyAlignment="1">
      <alignment horizontal="right"/>
    </xf>
    <xf numFmtId="0" fontId="18" fillId="4" borderId="14" xfId="0" applyFont="1" applyFill="1" applyBorder="1" applyAlignment="1">
      <alignment horizontal="center"/>
    </xf>
    <xf numFmtId="0" fontId="18" fillId="4" borderId="76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right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8" borderId="5" xfId="0" applyFont="1" applyFill="1" applyBorder="1" applyAlignment="1" applyProtection="1">
      <alignment horizontal="center" vertical="center"/>
      <protection locked="0"/>
    </xf>
    <xf numFmtId="0" fontId="34" fillId="8" borderId="6" xfId="0" applyFont="1" applyFill="1" applyBorder="1" applyAlignment="1" applyProtection="1">
      <alignment horizontal="center"/>
      <protection locked="0"/>
    </xf>
    <xf numFmtId="0" fontId="19" fillId="3" borderId="5" xfId="0" applyFont="1" applyFill="1" applyBorder="1" applyAlignment="1" applyProtection="1">
      <alignment horizontal="center"/>
      <protection locked="0" hidden="1"/>
    </xf>
    <xf numFmtId="0" fontId="19" fillId="3" borderId="72" xfId="0" applyFont="1" applyFill="1" applyBorder="1" applyAlignment="1" applyProtection="1">
      <alignment horizontal="center"/>
      <protection locked="0" hidden="1"/>
    </xf>
    <xf numFmtId="0" fontId="37" fillId="0" borderId="66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37" fillId="11" borderId="5" xfId="0" applyFont="1" applyFill="1" applyBorder="1" applyAlignment="1">
      <alignment horizontal="left" vertical="center"/>
    </xf>
    <xf numFmtId="0" fontId="37" fillId="11" borderId="6" xfId="0" applyFont="1" applyFill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5" fillId="18" borderId="5" xfId="0" applyFont="1" applyFill="1" applyBorder="1" applyAlignment="1">
      <alignment horizontal="left" vertical="center"/>
    </xf>
    <xf numFmtId="0" fontId="35" fillId="18" borderId="6" xfId="0" applyFont="1" applyFill="1" applyBorder="1" applyAlignment="1">
      <alignment horizontal="left" vertical="center"/>
    </xf>
    <xf numFmtId="0" fontId="37" fillId="0" borderId="65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37" fillId="3" borderId="5" xfId="0" applyFont="1" applyFill="1" applyBorder="1" applyAlignment="1" applyProtection="1">
      <alignment horizontal="center"/>
      <protection locked="0" hidden="1"/>
    </xf>
    <xf numFmtId="0" fontId="37" fillId="3" borderId="6" xfId="0" applyFont="1" applyFill="1" applyBorder="1" applyAlignment="1" applyProtection="1">
      <alignment horizontal="center"/>
      <protection locked="0" hidden="1"/>
    </xf>
    <xf numFmtId="0" fontId="37" fillId="0" borderId="70" xfId="0" applyFont="1" applyBorder="1" applyAlignment="1">
      <alignment horizontal="center" vertical="center"/>
    </xf>
    <xf numFmtId="0" fontId="37" fillId="17" borderId="5" xfId="0" applyFont="1" applyFill="1" applyBorder="1" applyAlignment="1" applyProtection="1">
      <alignment horizontal="center"/>
      <protection locked="0" hidden="1"/>
    </xf>
    <xf numFmtId="0" fontId="37" fillId="17" borderId="6" xfId="0" applyFont="1" applyFill="1" applyBorder="1" applyAlignment="1" applyProtection="1">
      <alignment horizontal="center"/>
      <protection locked="0" hidden="1"/>
    </xf>
    <xf numFmtId="0" fontId="37" fillId="16" borderId="5" xfId="0" applyFont="1" applyFill="1" applyBorder="1" applyAlignment="1" applyProtection="1">
      <alignment horizontal="center"/>
      <protection locked="0" hidden="1"/>
    </xf>
    <xf numFmtId="0" fontId="37" fillId="16" borderId="6" xfId="0" applyFont="1" applyFill="1" applyBorder="1" applyAlignment="1" applyProtection="1">
      <alignment horizontal="center"/>
      <protection locked="0" hidden="1"/>
    </xf>
    <xf numFmtId="0" fontId="37" fillId="15" borderId="5" xfId="0" applyFont="1" applyFill="1" applyBorder="1" applyAlignment="1" applyProtection="1">
      <alignment horizontal="center"/>
      <protection locked="0" hidden="1"/>
    </xf>
    <xf numFmtId="0" fontId="37" fillId="15" borderId="6" xfId="0" applyFont="1" applyFill="1" applyBorder="1" applyAlignment="1" applyProtection="1">
      <alignment horizontal="center"/>
      <protection locked="0" hidden="1"/>
    </xf>
    <xf numFmtId="0" fontId="39" fillId="0" borderId="0" xfId="0" applyFont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</cellXfs>
  <cellStyles count="1">
    <cellStyle name="Normal" xfId="0" builtinId="0"/>
  </cellStyles>
  <dxfs count="3772"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0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B050"/>
      </font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  <fill>
        <patternFill>
          <bgColor rgb="FFFFFF00"/>
        </patternFill>
      </fill>
    </dxf>
    <dxf>
      <font>
        <b/>
        <i val="0"/>
        <condense val="0"/>
        <extend val="0"/>
        <color indexed="12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4"/>
  <sheetViews>
    <sheetView tabSelected="1" zoomScale="80" zoomScaleNormal="80" workbookViewId="0">
      <pane ySplit="5" topLeftCell="A6" activePane="bottomLeft" state="frozen"/>
      <selection pane="bottomLeft" activeCell="AI19" sqref="AI19"/>
    </sheetView>
  </sheetViews>
  <sheetFormatPr defaultRowHeight="12.75"/>
  <cols>
    <col min="1" max="1" width="3.5703125" customWidth="1"/>
    <col min="2" max="2" width="32.85546875" customWidth="1"/>
    <col min="3" max="3" width="5.7109375" customWidth="1"/>
    <col min="4" max="4" width="4.5703125" customWidth="1"/>
    <col min="5" max="5" width="5.140625" customWidth="1"/>
    <col min="6" max="6" width="5" customWidth="1"/>
    <col min="7" max="7" width="5.28515625" customWidth="1"/>
    <col min="8" max="8" width="4.7109375" customWidth="1"/>
    <col min="9" max="9" width="5.140625" customWidth="1"/>
    <col min="10" max="11" width="5" style="141" customWidth="1"/>
    <col min="12" max="12" width="5" customWidth="1"/>
    <col min="13" max="13" width="4" customWidth="1"/>
    <col min="14" max="15" width="3.7109375" customWidth="1"/>
    <col min="16" max="16" width="4.140625" customWidth="1"/>
    <col min="17" max="24" width="3.7109375" customWidth="1"/>
    <col min="25" max="26" width="5.28515625" customWidth="1"/>
    <col min="27" max="27" width="5.42578125" customWidth="1"/>
    <col min="28" max="28" width="5.42578125" style="141" customWidth="1"/>
    <col min="29" max="29" width="5.5703125" customWidth="1"/>
    <col min="30" max="30" width="6.85546875" customWidth="1"/>
    <col min="31" max="31" width="9.42578125" customWidth="1"/>
    <col min="32" max="32" width="7.42578125" style="2" customWidth="1"/>
  </cols>
  <sheetData>
    <row r="1" spans="1:36" ht="15.75">
      <c r="B1" s="88"/>
      <c r="C1" s="88" t="s">
        <v>232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</row>
    <row r="2" spans="1:36" ht="23.25" customHeight="1">
      <c r="D2" s="89"/>
      <c r="E2" s="89" t="s">
        <v>16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G2" s="171"/>
    </row>
    <row r="3" spans="1:36" ht="13.5" thickBot="1">
      <c r="B3" s="140" t="s">
        <v>233</v>
      </c>
      <c r="C3" s="85"/>
      <c r="D3" s="85"/>
      <c r="E3" s="85"/>
      <c r="F3" s="85"/>
      <c r="G3" s="85"/>
      <c r="H3" s="85"/>
      <c r="I3" s="85"/>
      <c r="J3" s="360"/>
      <c r="K3" s="360"/>
      <c r="L3" s="85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4" t="s">
        <v>11</v>
      </c>
      <c r="Z3" s="4"/>
      <c r="AA3" s="4"/>
      <c r="AB3" s="4"/>
      <c r="AC3" s="4"/>
      <c r="AD3" s="4"/>
      <c r="AE3" s="4"/>
    </row>
    <row r="4" spans="1:36" ht="12.75" customHeight="1">
      <c r="A4" s="98" t="s">
        <v>7</v>
      </c>
      <c r="B4" s="519" t="s">
        <v>8</v>
      </c>
      <c r="C4" s="530" t="s">
        <v>9</v>
      </c>
      <c r="D4" s="530"/>
      <c r="E4" s="530"/>
      <c r="F4" s="530"/>
      <c r="G4" s="530"/>
      <c r="H4" s="530"/>
      <c r="I4" s="530"/>
      <c r="J4" s="530"/>
      <c r="K4" s="530"/>
      <c r="L4" s="530"/>
      <c r="M4" s="521" t="s">
        <v>10</v>
      </c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3"/>
      <c r="AD4" s="531" t="s">
        <v>13</v>
      </c>
      <c r="AE4" s="528" t="s">
        <v>14</v>
      </c>
      <c r="AF4" s="524" t="s">
        <v>15</v>
      </c>
    </row>
    <row r="5" spans="1:36">
      <c r="A5" s="99"/>
      <c r="B5" s="520"/>
      <c r="C5" s="526" t="s">
        <v>0</v>
      </c>
      <c r="D5" s="526"/>
      <c r="E5" s="526" t="s">
        <v>1</v>
      </c>
      <c r="F5" s="526"/>
      <c r="G5" s="526" t="s">
        <v>2</v>
      </c>
      <c r="H5" s="526"/>
      <c r="I5" s="526" t="s">
        <v>231</v>
      </c>
      <c r="J5" s="526"/>
      <c r="K5" s="526"/>
      <c r="L5" s="526"/>
      <c r="M5" s="527" t="s">
        <v>3</v>
      </c>
      <c r="N5" s="527"/>
      <c r="O5" s="527"/>
      <c r="P5" s="527" t="s">
        <v>4</v>
      </c>
      <c r="Q5" s="527"/>
      <c r="R5" s="527"/>
      <c r="S5" s="527"/>
      <c r="T5" s="527" t="s">
        <v>5</v>
      </c>
      <c r="U5" s="527"/>
      <c r="V5" s="527"/>
      <c r="W5" s="527"/>
      <c r="X5" s="527"/>
      <c r="Y5" s="533" t="s">
        <v>6</v>
      </c>
      <c r="Z5" s="534"/>
      <c r="AA5" s="534"/>
      <c r="AB5" s="535"/>
      <c r="AC5" s="95" t="s">
        <v>82</v>
      </c>
      <c r="AD5" s="532"/>
      <c r="AE5" s="529"/>
      <c r="AF5" s="525"/>
    </row>
    <row r="6" spans="1:36">
      <c r="A6" s="100"/>
      <c r="B6" s="90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168"/>
      <c r="AC6" s="92"/>
      <c r="AD6" s="96"/>
      <c r="AE6" s="97"/>
      <c r="AF6" s="86"/>
    </row>
    <row r="7" spans="1:36" ht="18">
      <c r="A7" s="101">
        <f>A6+1</f>
        <v>1</v>
      </c>
      <c r="B7" s="371" t="s">
        <v>220</v>
      </c>
      <c r="C7" s="93"/>
      <c r="D7" s="93"/>
      <c r="E7" s="93"/>
      <c r="F7" s="93"/>
      <c r="G7" s="93">
        <f>6.5*11/9</f>
        <v>7.9444444444444446</v>
      </c>
      <c r="H7" s="94"/>
      <c r="I7" s="93">
        <f>7.5*11/9</f>
        <v>9.1666666666666661</v>
      </c>
      <c r="J7" s="93"/>
      <c r="K7" s="93"/>
      <c r="L7" s="93"/>
      <c r="M7" s="94">
        <v>9</v>
      </c>
      <c r="N7" s="94"/>
      <c r="O7" s="94"/>
      <c r="P7" s="94">
        <v>9</v>
      </c>
      <c r="Q7" s="94">
        <v>6.5</v>
      </c>
      <c r="R7" s="94"/>
      <c r="S7" s="94"/>
      <c r="T7" s="94"/>
      <c r="U7" s="94"/>
      <c r="V7" s="94"/>
      <c r="W7" s="94"/>
      <c r="X7" s="94"/>
      <c r="Y7" s="93">
        <f>5*11/9</f>
        <v>6.1111111111111107</v>
      </c>
      <c r="Z7" s="143"/>
      <c r="AA7" s="93"/>
      <c r="AB7" s="93"/>
      <c r="AC7" s="93"/>
      <c r="AD7" s="366">
        <f>SUM(C7:AC7)</f>
        <v>47.722222222222229</v>
      </c>
      <c r="AE7" s="144">
        <f>LARGE(C7:AC7,1)+LARGE(C7:AC7,2)+LARGE(C7:AC7,3)+LARGE(C7:AC7,4)</f>
        <v>35.111111111111107</v>
      </c>
      <c r="AF7" s="368">
        <v>1</v>
      </c>
      <c r="AH7" s="141"/>
      <c r="AI7" s="141"/>
      <c r="AJ7" s="141"/>
    </row>
    <row r="8" spans="1:36" ht="18">
      <c r="A8" s="101">
        <f>A7+1</f>
        <v>2</v>
      </c>
      <c r="B8" s="372" t="s">
        <v>78</v>
      </c>
      <c r="C8" s="93"/>
      <c r="D8" s="93"/>
      <c r="E8" s="93"/>
      <c r="F8" s="93"/>
      <c r="G8" s="93"/>
      <c r="H8" s="94"/>
      <c r="I8" s="123"/>
      <c r="J8" s="93"/>
      <c r="K8" s="93"/>
      <c r="L8" s="93"/>
      <c r="M8" s="94">
        <v>7.5</v>
      </c>
      <c r="N8" s="94">
        <v>6</v>
      </c>
      <c r="O8" s="94"/>
      <c r="P8" s="94">
        <v>4.5</v>
      </c>
      <c r="Q8" s="94"/>
      <c r="R8" s="94"/>
      <c r="S8" s="94"/>
      <c r="T8" s="94">
        <v>5.5</v>
      </c>
      <c r="U8" s="94"/>
      <c r="V8" s="94"/>
      <c r="W8" s="94"/>
      <c r="X8" s="94"/>
      <c r="Y8" s="93">
        <f>6*11/9</f>
        <v>7.333333333333333</v>
      </c>
      <c r="Z8" s="93"/>
      <c r="AA8" s="93"/>
      <c r="AB8" s="93"/>
      <c r="AC8" s="93">
        <f>21*11/2/12</f>
        <v>9.625</v>
      </c>
      <c r="AD8" s="366">
        <f>SUM(C8:AC8)</f>
        <v>40.458333333333329</v>
      </c>
      <c r="AE8" s="144">
        <f>LARGE(C8:AC8,1)+LARGE(C8:AC8,2)+LARGE(C8:AC8,3)+LARGE(C8:AC8,4)</f>
        <v>30.458333333333332</v>
      </c>
      <c r="AF8" s="369">
        <v>2</v>
      </c>
      <c r="AG8" s="141"/>
      <c r="AH8" s="141"/>
      <c r="AI8" s="141"/>
      <c r="AJ8" s="141"/>
    </row>
    <row r="9" spans="1:36" ht="18">
      <c r="A9" s="101">
        <f>A8+1</f>
        <v>3</v>
      </c>
      <c r="B9" s="373" t="s">
        <v>217</v>
      </c>
      <c r="C9" s="93"/>
      <c r="D9" s="93"/>
      <c r="E9" s="93"/>
      <c r="F9" s="93"/>
      <c r="G9" s="93"/>
      <c r="H9" s="94"/>
      <c r="I9" s="123"/>
      <c r="J9" s="93"/>
      <c r="K9" s="93"/>
      <c r="L9" s="93"/>
      <c r="M9" s="94"/>
      <c r="N9" s="94"/>
      <c r="O9" s="94"/>
      <c r="P9" s="94">
        <v>5.5</v>
      </c>
      <c r="Q9" s="94"/>
      <c r="R9" s="94"/>
      <c r="S9" s="94"/>
      <c r="T9" s="94">
        <v>8</v>
      </c>
      <c r="U9" s="94">
        <v>7.5</v>
      </c>
      <c r="V9" s="94">
        <v>5</v>
      </c>
      <c r="W9" s="94"/>
      <c r="X9" s="94"/>
      <c r="Y9" s="93">
        <f>6.5*11/9</f>
        <v>7.9444444444444446</v>
      </c>
      <c r="Z9" s="93">
        <f>5.5*11/9</f>
        <v>6.7222222222222223</v>
      </c>
      <c r="AA9" s="93"/>
      <c r="AB9" s="93"/>
      <c r="AC9" s="93"/>
      <c r="AD9" s="366">
        <f>SUM(C9:AC9)</f>
        <v>40.666666666666664</v>
      </c>
      <c r="AE9" s="144">
        <f>LARGE(C9:AC9,1)+LARGE(C9:AC9,2)+LARGE(C9:AC9,3)+LARGE(C9:AC9,4)</f>
        <v>30.166666666666664</v>
      </c>
      <c r="AF9" s="370">
        <v>3</v>
      </c>
      <c r="AG9" s="141"/>
      <c r="AH9" s="141"/>
      <c r="AI9" s="141"/>
      <c r="AJ9" s="141"/>
    </row>
    <row r="10" spans="1:36" ht="18">
      <c r="A10" s="101">
        <f>A9+1</f>
        <v>4</v>
      </c>
      <c r="B10" s="169" t="s">
        <v>76</v>
      </c>
      <c r="C10" s="93"/>
      <c r="D10" s="93"/>
      <c r="E10" s="93">
        <f>14*11/2/10</f>
        <v>7.7</v>
      </c>
      <c r="F10" s="93"/>
      <c r="G10" s="93"/>
      <c r="H10" s="94"/>
      <c r="I10" s="124"/>
      <c r="J10" s="93"/>
      <c r="K10" s="93"/>
      <c r="L10" s="93"/>
      <c r="M10" s="94"/>
      <c r="N10" s="94"/>
      <c r="O10" s="94"/>
      <c r="P10" s="94">
        <v>6</v>
      </c>
      <c r="Q10" s="94"/>
      <c r="R10" s="94"/>
      <c r="S10" s="94"/>
      <c r="T10" s="94">
        <v>8</v>
      </c>
      <c r="U10" s="94">
        <v>6.5</v>
      </c>
      <c r="V10" s="94"/>
      <c r="W10" s="94"/>
      <c r="X10" s="94"/>
      <c r="Y10" s="93">
        <f>5.5*11/9</f>
        <v>6.7222222222222223</v>
      </c>
      <c r="Z10" s="93"/>
      <c r="AA10" s="93"/>
      <c r="AB10" s="93"/>
      <c r="AC10" s="93"/>
      <c r="AD10" s="366">
        <f>SUM(C10:AC10)</f>
        <v>34.922222222222224</v>
      </c>
      <c r="AE10" s="131">
        <f>LARGE(C10:AC10,1)+LARGE(C10:AC10,2)+LARGE(C10:AC10,3)+LARGE(C10:AC10,4)</f>
        <v>28.922222222222221</v>
      </c>
      <c r="AF10" s="178">
        <v>4</v>
      </c>
      <c r="AG10" s="141"/>
      <c r="AH10" s="141"/>
      <c r="AI10" s="141"/>
      <c r="AJ10" s="141"/>
    </row>
    <row r="11" spans="1:36" ht="18" customHeight="1">
      <c r="A11" s="101">
        <f>A10+1</f>
        <v>5</v>
      </c>
      <c r="B11" s="169" t="s">
        <v>216</v>
      </c>
      <c r="C11" s="93"/>
      <c r="D11" s="93"/>
      <c r="E11" s="93">
        <f>12*11/2/10</f>
        <v>6.6</v>
      </c>
      <c r="F11" s="93"/>
      <c r="G11" s="93"/>
      <c r="H11" s="94"/>
      <c r="I11" s="93"/>
      <c r="J11" s="93"/>
      <c r="K11" s="93"/>
      <c r="L11" s="93"/>
      <c r="M11" s="94">
        <v>7</v>
      </c>
      <c r="N11" s="94">
        <v>5</v>
      </c>
      <c r="O11" s="94"/>
      <c r="P11" s="94">
        <v>6</v>
      </c>
      <c r="Q11" s="94"/>
      <c r="R11" s="94"/>
      <c r="S11" s="94"/>
      <c r="T11" s="94">
        <v>8</v>
      </c>
      <c r="U11" s="94">
        <v>7</v>
      </c>
      <c r="V11" s="94"/>
      <c r="W11" s="94"/>
      <c r="X11" s="94"/>
      <c r="Y11" s="93"/>
      <c r="Z11" s="93"/>
      <c r="AA11" s="93"/>
      <c r="AB11" s="93"/>
      <c r="AC11" s="93"/>
      <c r="AD11" s="366">
        <f>SUM(C11:AC11)</f>
        <v>39.6</v>
      </c>
      <c r="AE11" s="131">
        <f>LARGE(C11:AC11,1)+LARGE(C11:AC11,2)+LARGE(C11:AC11,3)+LARGE(C11:AC11,4)</f>
        <v>28.6</v>
      </c>
      <c r="AF11" s="178">
        <v>5</v>
      </c>
      <c r="AG11" s="141"/>
      <c r="AH11" s="141"/>
      <c r="AI11" s="141"/>
      <c r="AJ11" s="141"/>
    </row>
    <row r="12" spans="1:36" ht="18" customHeight="1">
      <c r="A12" s="101">
        <f>A11+1</f>
        <v>6</v>
      </c>
      <c r="B12" s="170" t="s">
        <v>211</v>
      </c>
      <c r="C12" s="93"/>
      <c r="D12" s="93"/>
      <c r="E12" s="93"/>
      <c r="F12" s="93"/>
      <c r="G12" s="93"/>
      <c r="H12" s="94"/>
      <c r="I12" s="93"/>
      <c r="J12" s="93"/>
      <c r="K12" s="93"/>
      <c r="L12" s="93"/>
      <c r="M12" s="94">
        <v>6.5</v>
      </c>
      <c r="N12" s="94">
        <v>6</v>
      </c>
      <c r="O12" s="94"/>
      <c r="P12" s="94"/>
      <c r="Q12" s="94"/>
      <c r="R12" s="94"/>
      <c r="S12" s="94"/>
      <c r="T12" s="94">
        <v>6.5</v>
      </c>
      <c r="U12" s="94">
        <v>6</v>
      </c>
      <c r="V12" s="94"/>
      <c r="W12" s="94"/>
      <c r="X12" s="94"/>
      <c r="Y12" s="93">
        <f>6.5*11/9</f>
        <v>7.9444444444444446</v>
      </c>
      <c r="Z12" s="93">
        <f>6*11/9</f>
        <v>7.333333333333333</v>
      </c>
      <c r="AA12" s="93"/>
      <c r="AB12" s="93"/>
      <c r="AC12" s="93"/>
      <c r="AD12" s="366">
        <f>SUM(C12:AC12)</f>
        <v>40.277777777777779</v>
      </c>
      <c r="AE12" s="144">
        <f>LARGE(C12:AC12,1)+LARGE(C12:AC12,2)+LARGE(C12:AC12,3)+LARGE(C12:AC12,4)</f>
        <v>28.277777777777779</v>
      </c>
      <c r="AF12" s="361">
        <v>6</v>
      </c>
      <c r="AG12" s="141"/>
      <c r="AH12" s="141"/>
      <c r="AI12" s="141"/>
      <c r="AJ12" s="141"/>
    </row>
    <row r="13" spans="1:36" ht="18">
      <c r="A13" s="101">
        <f>A12+1</f>
        <v>7</v>
      </c>
      <c r="B13" s="169" t="s">
        <v>98</v>
      </c>
      <c r="C13" s="93"/>
      <c r="D13" s="93"/>
      <c r="E13" s="93"/>
      <c r="F13" s="93"/>
      <c r="G13" s="93">
        <f>5.5*11/9</f>
        <v>6.7222222222222223</v>
      </c>
      <c r="H13" s="93">
        <f>3*11/9</f>
        <v>3.6666666666666665</v>
      </c>
      <c r="I13" s="93">
        <f>5*11/9</f>
        <v>6.1111111111111107</v>
      </c>
      <c r="J13" s="93"/>
      <c r="K13" s="93"/>
      <c r="L13" s="93"/>
      <c r="M13" s="127">
        <v>9</v>
      </c>
      <c r="N13" s="94"/>
      <c r="O13" s="94"/>
      <c r="P13" s="94"/>
      <c r="Q13" s="94"/>
      <c r="R13" s="94"/>
      <c r="S13" s="94"/>
      <c r="T13" s="94">
        <v>6</v>
      </c>
      <c r="U13" s="94"/>
      <c r="V13" s="94"/>
      <c r="W13" s="94"/>
      <c r="X13" s="94"/>
      <c r="Y13" s="93">
        <f>4*11/9</f>
        <v>4.8888888888888893</v>
      </c>
      <c r="Z13" s="93"/>
      <c r="AA13" s="93"/>
      <c r="AB13" s="93"/>
      <c r="AC13" s="93"/>
      <c r="AD13" s="366">
        <f>SUM(C13:AC13)</f>
        <v>36.388888888888886</v>
      </c>
      <c r="AE13" s="131">
        <f>LARGE(C13:AC13,1)+LARGE(C13:AC13,2)+LARGE(C13:AC13,3)+LARGE(C13:AC13,4)</f>
        <v>27.833333333333332</v>
      </c>
      <c r="AF13" s="178">
        <v>7</v>
      </c>
      <c r="AG13" s="141"/>
      <c r="AH13" s="141"/>
      <c r="AI13" s="141"/>
      <c r="AJ13" s="141"/>
    </row>
    <row r="14" spans="1:36" ht="18">
      <c r="A14" s="101">
        <f>A13+1</f>
        <v>8</v>
      </c>
      <c r="B14" s="169" t="s">
        <v>167</v>
      </c>
      <c r="C14" s="93"/>
      <c r="D14" s="93"/>
      <c r="E14" s="93"/>
      <c r="F14" s="93"/>
      <c r="G14" s="93"/>
      <c r="H14" s="94"/>
      <c r="I14" s="93">
        <f>4.5*11/9</f>
        <v>5.5</v>
      </c>
      <c r="J14" s="93"/>
      <c r="K14" s="93"/>
      <c r="L14" s="93"/>
      <c r="M14" s="94">
        <v>7</v>
      </c>
      <c r="N14" s="94"/>
      <c r="O14" s="94"/>
      <c r="P14" s="94">
        <v>6</v>
      </c>
      <c r="Q14" s="94"/>
      <c r="R14" s="94"/>
      <c r="S14" s="94"/>
      <c r="T14" s="94">
        <v>7.5</v>
      </c>
      <c r="U14" s="94">
        <v>6</v>
      </c>
      <c r="V14" s="94"/>
      <c r="W14" s="94"/>
      <c r="X14" s="94"/>
      <c r="Y14" s="93">
        <f>6*11/9</f>
        <v>7.333333333333333</v>
      </c>
      <c r="Z14" s="93"/>
      <c r="AA14" s="93"/>
      <c r="AB14" s="93"/>
      <c r="AC14" s="93"/>
      <c r="AD14" s="366">
        <f>SUM(C14:AC14)</f>
        <v>39.333333333333336</v>
      </c>
      <c r="AE14" s="144">
        <f>LARGE(C14:AC14,1)+LARGE(C14:AC14,2)+LARGE(C14:AC14,3)+LARGE(C14:AC14,4)</f>
        <v>27.833333333333332</v>
      </c>
      <c r="AF14" s="179">
        <v>8</v>
      </c>
      <c r="AG14" s="141"/>
      <c r="AH14" s="141"/>
      <c r="AI14" s="141"/>
      <c r="AJ14" s="141"/>
    </row>
    <row r="15" spans="1:36" ht="18">
      <c r="A15" s="101">
        <f>A14+1</f>
        <v>9</v>
      </c>
      <c r="B15" s="169" t="s">
        <v>222</v>
      </c>
      <c r="C15" s="93"/>
      <c r="D15" s="93"/>
      <c r="E15" s="93">
        <f>8*11/2/10</f>
        <v>4.4000000000000004</v>
      </c>
      <c r="F15" s="93"/>
      <c r="G15" s="93"/>
      <c r="H15" s="94"/>
      <c r="I15" s="93">
        <f>6*11/9</f>
        <v>7.333333333333333</v>
      </c>
      <c r="J15" s="93"/>
      <c r="K15" s="93"/>
      <c r="L15" s="93"/>
      <c r="M15" s="94">
        <v>4.5</v>
      </c>
      <c r="N15" s="94"/>
      <c r="O15" s="94"/>
      <c r="P15" s="94">
        <v>8</v>
      </c>
      <c r="Q15" s="94"/>
      <c r="R15" s="94"/>
      <c r="S15" s="94"/>
      <c r="T15" s="94">
        <v>6</v>
      </c>
      <c r="U15" s="94"/>
      <c r="V15" s="94"/>
      <c r="W15" s="94"/>
      <c r="X15" s="94"/>
      <c r="Y15" s="93"/>
      <c r="Z15" s="93"/>
      <c r="AA15" s="93"/>
      <c r="AB15" s="93"/>
      <c r="AC15" s="93">
        <f>14*11/2/12</f>
        <v>6.416666666666667</v>
      </c>
      <c r="AD15" s="366">
        <f>SUM(C15:AC15)</f>
        <v>36.65</v>
      </c>
      <c r="AE15" s="144">
        <f>LARGE(C15:AC15,1)+LARGE(C15:AC15,2)+LARGE(C15:AC15,3)+LARGE(C15:AC15,4)</f>
        <v>27.75</v>
      </c>
      <c r="AF15" s="179">
        <v>9</v>
      </c>
      <c r="AG15" s="141"/>
      <c r="AH15" s="141"/>
      <c r="AI15" s="141"/>
      <c r="AJ15" s="141"/>
    </row>
    <row r="16" spans="1:36" ht="18">
      <c r="A16" s="101">
        <f>A15+1</f>
        <v>10</v>
      </c>
      <c r="B16" s="169" t="s">
        <v>227</v>
      </c>
      <c r="C16" s="93"/>
      <c r="D16" s="93"/>
      <c r="E16" s="93">
        <f>13*11/2/10</f>
        <v>7.15</v>
      </c>
      <c r="F16" s="93">
        <f>10*11/2/10</f>
        <v>5.5</v>
      </c>
      <c r="G16" s="93"/>
      <c r="H16" s="94"/>
      <c r="I16" s="123"/>
      <c r="J16" s="93"/>
      <c r="K16" s="93"/>
      <c r="L16" s="93"/>
      <c r="M16" s="94"/>
      <c r="N16" s="94"/>
      <c r="O16" s="94"/>
      <c r="P16" s="94">
        <v>7</v>
      </c>
      <c r="Q16" s="94">
        <v>5.5</v>
      </c>
      <c r="R16" s="94"/>
      <c r="S16" s="94"/>
      <c r="T16" s="94">
        <v>7</v>
      </c>
      <c r="U16" s="94">
        <v>6.5</v>
      </c>
      <c r="V16" s="94"/>
      <c r="W16" s="94"/>
      <c r="X16" s="94"/>
      <c r="Y16" s="93"/>
      <c r="Z16" s="93"/>
      <c r="AA16" s="93"/>
      <c r="AB16" s="93"/>
      <c r="AC16" s="93"/>
      <c r="AD16" s="366">
        <f>SUM(C16:AC16)</f>
        <v>38.65</v>
      </c>
      <c r="AE16" s="144">
        <f>LARGE(C16:AC16,1)+LARGE(C16:AC16,2)+LARGE(C16:AC16,3)+LARGE(C16:AC16,4)</f>
        <v>27.65</v>
      </c>
      <c r="AF16" s="179">
        <v>10</v>
      </c>
      <c r="AG16" s="141"/>
      <c r="AH16" s="141"/>
      <c r="AI16" s="141"/>
      <c r="AJ16" s="141"/>
    </row>
    <row r="17" spans="1:36" ht="18">
      <c r="A17" s="101">
        <f>A16+1</f>
        <v>11</v>
      </c>
      <c r="B17" s="169" t="s">
        <v>166</v>
      </c>
      <c r="C17" s="125"/>
      <c r="D17" s="93"/>
      <c r="E17" s="125"/>
      <c r="F17" s="124"/>
      <c r="G17" s="93"/>
      <c r="H17" s="94"/>
      <c r="I17" s="125"/>
      <c r="J17" s="93"/>
      <c r="K17" s="93"/>
      <c r="L17" s="93"/>
      <c r="M17" s="126">
        <v>5.5</v>
      </c>
      <c r="N17" s="94"/>
      <c r="O17" s="94"/>
      <c r="P17" s="126">
        <v>8</v>
      </c>
      <c r="Q17" s="94">
        <v>6</v>
      </c>
      <c r="R17" s="94"/>
      <c r="S17" s="94"/>
      <c r="T17" s="126">
        <v>7</v>
      </c>
      <c r="U17" s="94">
        <v>6</v>
      </c>
      <c r="V17" s="94"/>
      <c r="W17" s="94"/>
      <c r="X17" s="94"/>
      <c r="Y17" s="93"/>
      <c r="Z17" s="93"/>
      <c r="AA17" s="143"/>
      <c r="AB17" s="143"/>
      <c r="AC17" s="93"/>
      <c r="AD17" s="366">
        <f>SUM(C17:AC17)</f>
        <v>32.5</v>
      </c>
      <c r="AE17" s="144">
        <f>LARGE(C17:AC17,1)+LARGE(C17:AC17,2)+LARGE(C17:AC17,3)+LARGE(C17:AC17,4)</f>
        <v>27</v>
      </c>
      <c r="AF17" s="178">
        <v>11</v>
      </c>
      <c r="AG17" s="141"/>
      <c r="AH17" s="141"/>
      <c r="AI17" s="141"/>
      <c r="AJ17" s="141"/>
    </row>
    <row r="18" spans="1:36" ht="18">
      <c r="A18" s="101">
        <f>A17+1</f>
        <v>12</v>
      </c>
      <c r="B18" s="169" t="s">
        <v>85</v>
      </c>
      <c r="C18" s="93"/>
      <c r="D18" s="93"/>
      <c r="E18" s="93"/>
      <c r="F18" s="93"/>
      <c r="G18" s="93">
        <f>2.5*11/9</f>
        <v>3.0555555555555554</v>
      </c>
      <c r="H18" s="94"/>
      <c r="I18" s="93"/>
      <c r="J18" s="93"/>
      <c r="K18" s="93"/>
      <c r="L18" s="93"/>
      <c r="M18" s="94">
        <v>5</v>
      </c>
      <c r="N18" s="94"/>
      <c r="O18" s="94"/>
      <c r="P18" s="94">
        <v>8</v>
      </c>
      <c r="Q18" s="94"/>
      <c r="R18" s="94"/>
      <c r="S18" s="94"/>
      <c r="T18" s="94">
        <v>7</v>
      </c>
      <c r="U18" s="94">
        <v>6.5</v>
      </c>
      <c r="V18" s="94"/>
      <c r="W18" s="94"/>
      <c r="X18" s="94"/>
      <c r="Y18" s="93"/>
      <c r="Z18" s="93"/>
      <c r="AA18" s="93"/>
      <c r="AB18" s="93"/>
      <c r="AC18" s="93"/>
      <c r="AD18" s="366">
        <f>SUM(C18:AC18)</f>
        <v>29.555555555555557</v>
      </c>
      <c r="AE18" s="144">
        <f>LARGE(C18:AC18,1)+LARGE(C18:AC18,2)+LARGE(C18:AC18,3)+LARGE(C18:AC18,4)</f>
        <v>26.5</v>
      </c>
      <c r="AF18" s="178">
        <v>12</v>
      </c>
      <c r="AG18" s="141"/>
      <c r="AH18" s="141"/>
      <c r="AI18" s="141"/>
      <c r="AJ18" s="141"/>
    </row>
    <row r="19" spans="1:36" ht="18">
      <c r="A19" s="101">
        <f>A18+1</f>
        <v>13</v>
      </c>
      <c r="B19" s="170" t="s">
        <v>225</v>
      </c>
      <c r="C19" s="93"/>
      <c r="D19" s="93"/>
      <c r="E19" s="93"/>
      <c r="F19" s="93"/>
      <c r="G19" s="93"/>
      <c r="H19" s="94"/>
      <c r="I19" s="93"/>
      <c r="J19" s="93"/>
      <c r="K19" s="93"/>
      <c r="L19" s="93"/>
      <c r="M19" s="94"/>
      <c r="N19" s="94"/>
      <c r="O19" s="94"/>
      <c r="P19" s="94">
        <v>1</v>
      </c>
      <c r="Q19" s="94"/>
      <c r="R19" s="94"/>
      <c r="S19" s="94"/>
      <c r="T19" s="94">
        <v>8</v>
      </c>
      <c r="U19" s="94">
        <v>5.5</v>
      </c>
      <c r="V19" s="94">
        <v>5.5</v>
      </c>
      <c r="W19" s="94">
        <v>5</v>
      </c>
      <c r="X19" s="94"/>
      <c r="Y19" s="93">
        <f>5.5*11/9</f>
        <v>6.7222222222222223</v>
      </c>
      <c r="Z19" s="93"/>
      <c r="AA19" s="93"/>
      <c r="AB19" s="93"/>
      <c r="AC19" s="93">
        <f>13*11/2/12</f>
        <v>5.958333333333333</v>
      </c>
      <c r="AD19" s="366">
        <f>SUM(C19:AC19)</f>
        <v>37.680555555555557</v>
      </c>
      <c r="AE19" s="144">
        <f>LARGE(C19:AC19,1)+LARGE(C19:AC19,2)+LARGE(C19:AC19,3)+LARGE(C19:AC19,4)</f>
        <v>26.180555555555554</v>
      </c>
      <c r="AF19" s="178">
        <v>13</v>
      </c>
      <c r="AG19" s="141"/>
      <c r="AH19" s="141"/>
      <c r="AI19" s="141"/>
      <c r="AJ19" s="141"/>
    </row>
    <row r="20" spans="1:36" ht="18">
      <c r="A20" s="101">
        <f>A19+1</f>
        <v>14</v>
      </c>
      <c r="B20" s="169" t="s">
        <v>228</v>
      </c>
      <c r="C20" s="93">
        <f>13*11/2/10</f>
        <v>7.15</v>
      </c>
      <c r="D20" s="93"/>
      <c r="E20" s="93"/>
      <c r="F20" s="93"/>
      <c r="G20" s="93"/>
      <c r="H20" s="94"/>
      <c r="I20" s="93"/>
      <c r="J20" s="93"/>
      <c r="K20" s="93"/>
      <c r="L20" s="93"/>
      <c r="M20" s="94">
        <v>6</v>
      </c>
      <c r="N20" s="94"/>
      <c r="O20" s="94"/>
      <c r="P20" s="94">
        <v>6.5</v>
      </c>
      <c r="Q20" s="94">
        <v>6.5</v>
      </c>
      <c r="R20" s="94"/>
      <c r="S20" s="94"/>
      <c r="T20" s="94">
        <v>5</v>
      </c>
      <c r="U20" s="94"/>
      <c r="V20" s="94"/>
      <c r="W20" s="94"/>
      <c r="X20" s="94"/>
      <c r="Y20" s="93">
        <f>4.5*11/9</f>
        <v>5.5</v>
      </c>
      <c r="Z20" s="93"/>
      <c r="AA20" s="93"/>
      <c r="AB20" s="93"/>
      <c r="AC20" s="93"/>
      <c r="AD20" s="366">
        <f>SUM(C20:AC20)</f>
        <v>36.65</v>
      </c>
      <c r="AE20" s="144">
        <f>LARGE(C20:AC20,1)+LARGE(C20:AC20,2)+LARGE(C20:AC20,3)+LARGE(C20:AC20,4)</f>
        <v>26.15</v>
      </c>
      <c r="AF20" s="178">
        <v>14</v>
      </c>
      <c r="AG20" s="141"/>
      <c r="AH20" s="141"/>
      <c r="AI20" s="141"/>
      <c r="AJ20" s="141"/>
    </row>
    <row r="21" spans="1:36" ht="18">
      <c r="A21" s="101">
        <f>A20+1</f>
        <v>15</v>
      </c>
      <c r="B21" s="169" t="s">
        <v>168</v>
      </c>
      <c r="C21" s="93">
        <f>12*11/2/10</f>
        <v>6.6</v>
      </c>
      <c r="D21" s="93"/>
      <c r="E21" s="93"/>
      <c r="F21" s="93"/>
      <c r="G21" s="93"/>
      <c r="H21" s="94"/>
      <c r="I21" s="93"/>
      <c r="J21" s="93"/>
      <c r="K21" s="93"/>
      <c r="L21" s="93"/>
      <c r="M21" s="94">
        <v>7</v>
      </c>
      <c r="N21" s="94">
        <v>6.5</v>
      </c>
      <c r="O21" s="94"/>
      <c r="P21" s="94">
        <v>6</v>
      </c>
      <c r="Q21" s="94">
        <v>4</v>
      </c>
      <c r="R21" s="94"/>
      <c r="S21" s="94"/>
      <c r="T21" s="94">
        <v>5</v>
      </c>
      <c r="U21" s="94"/>
      <c r="V21" s="94"/>
      <c r="W21" s="94"/>
      <c r="X21" s="94"/>
      <c r="Y21" s="93"/>
      <c r="Z21" s="93"/>
      <c r="AA21" s="93"/>
      <c r="AB21" s="93"/>
      <c r="AC21" s="93"/>
      <c r="AD21" s="366">
        <f>SUM(C21:AC21)</f>
        <v>35.1</v>
      </c>
      <c r="AE21" s="131">
        <f>LARGE(C21:AC21,1)+LARGE(C21:AC21,2)+LARGE(C21:AC21,3)+LARGE(C21:AC21,4)</f>
        <v>26.1</v>
      </c>
      <c r="AF21" s="178">
        <v>15</v>
      </c>
      <c r="AG21" s="141"/>
      <c r="AH21" s="141"/>
      <c r="AI21" s="141"/>
      <c r="AJ21" s="141"/>
    </row>
    <row r="22" spans="1:36" ht="18">
      <c r="A22" s="101">
        <f>A21+1</f>
        <v>16</v>
      </c>
      <c r="B22" s="169" t="s">
        <v>226</v>
      </c>
      <c r="C22" s="93"/>
      <c r="D22" s="93"/>
      <c r="E22" s="93">
        <f>9*11/2/10</f>
        <v>4.95</v>
      </c>
      <c r="F22" s="93"/>
      <c r="G22" s="93"/>
      <c r="H22" s="94"/>
      <c r="I22" s="93"/>
      <c r="J22" s="93"/>
      <c r="K22" s="93"/>
      <c r="L22" s="93"/>
      <c r="M22" s="94">
        <v>5.5</v>
      </c>
      <c r="N22" s="94"/>
      <c r="O22" s="94"/>
      <c r="P22" s="94">
        <v>7</v>
      </c>
      <c r="Q22" s="94">
        <v>7</v>
      </c>
      <c r="R22" s="94">
        <v>6.5</v>
      </c>
      <c r="S22" s="94">
        <v>4.5</v>
      </c>
      <c r="T22" s="94"/>
      <c r="U22" s="94"/>
      <c r="V22" s="94"/>
      <c r="W22" s="94"/>
      <c r="X22" s="94"/>
      <c r="Y22" s="93"/>
      <c r="Z22" s="93"/>
      <c r="AA22" s="93"/>
      <c r="AB22" s="93"/>
      <c r="AC22" s="93"/>
      <c r="AD22" s="366">
        <f>SUM(C22:AC22)</f>
        <v>35.450000000000003</v>
      </c>
      <c r="AE22" s="144">
        <f>LARGE(C22:AC22,1)+LARGE(C22:AC22,2)+LARGE(C22:AC22,3)+LARGE(C22:AC22,4)</f>
        <v>26</v>
      </c>
      <c r="AF22" s="178">
        <v>16</v>
      </c>
      <c r="AG22" s="141"/>
      <c r="AH22" s="141"/>
      <c r="AI22" s="141"/>
      <c r="AJ22" s="141"/>
    </row>
    <row r="23" spans="1:36" ht="18">
      <c r="A23" s="101">
        <f>A22+1</f>
        <v>17</v>
      </c>
      <c r="B23" s="169" t="s">
        <v>173</v>
      </c>
      <c r="C23" s="93"/>
      <c r="D23" s="93"/>
      <c r="E23" s="93"/>
      <c r="F23" s="93"/>
      <c r="G23" s="93"/>
      <c r="H23" s="94"/>
      <c r="I23" s="123"/>
      <c r="J23" s="93"/>
      <c r="K23" s="93"/>
      <c r="L23" s="93"/>
      <c r="M23" s="94">
        <v>7</v>
      </c>
      <c r="N23" s="94">
        <v>5.5</v>
      </c>
      <c r="O23" s="94"/>
      <c r="P23" s="94">
        <v>7</v>
      </c>
      <c r="Q23" s="94">
        <v>6.5</v>
      </c>
      <c r="R23" s="94"/>
      <c r="S23" s="94"/>
      <c r="T23" s="94">
        <v>4.5</v>
      </c>
      <c r="U23" s="94"/>
      <c r="V23" s="94"/>
      <c r="W23" s="94"/>
      <c r="X23" s="94"/>
      <c r="Y23" s="93"/>
      <c r="Z23" s="93"/>
      <c r="AA23" s="93"/>
      <c r="AB23" s="93"/>
      <c r="AC23" s="93"/>
      <c r="AD23" s="366">
        <f>SUM(C23:AC23)</f>
        <v>30.5</v>
      </c>
      <c r="AE23" s="144">
        <f>LARGE(C23:AC23,1)+LARGE(C23:AC23,2)+LARGE(C23:AC23,3)+LARGE(C23:AC23,4)</f>
        <v>26</v>
      </c>
      <c r="AF23" s="179">
        <v>17</v>
      </c>
      <c r="AG23" s="141"/>
      <c r="AH23" s="141"/>
      <c r="AI23" s="141"/>
      <c r="AJ23" s="141"/>
    </row>
    <row r="24" spans="1:36" ht="18">
      <c r="A24" s="101">
        <f>A23+1</f>
        <v>18</v>
      </c>
      <c r="B24" s="169" t="s">
        <v>213</v>
      </c>
      <c r="C24" s="93"/>
      <c r="D24" s="93"/>
      <c r="E24" s="93"/>
      <c r="F24" s="93"/>
      <c r="G24" s="93">
        <f>3.5*11/9</f>
        <v>4.2777777777777777</v>
      </c>
      <c r="H24" s="93">
        <f>5*11/9</f>
        <v>6.1111111111111107</v>
      </c>
      <c r="I24" s="93">
        <f>6.5*11/9</f>
        <v>7.9444444444444446</v>
      </c>
      <c r="J24" s="93">
        <f>6*11/9</f>
        <v>7.333333333333333</v>
      </c>
      <c r="K24" s="93"/>
      <c r="L24" s="93"/>
      <c r="M24" s="94">
        <v>4.5</v>
      </c>
      <c r="N24" s="94"/>
      <c r="O24" s="94"/>
      <c r="P24" s="94">
        <v>4.5</v>
      </c>
      <c r="Q24" s="94"/>
      <c r="R24" s="94"/>
      <c r="S24" s="94"/>
      <c r="T24" s="94"/>
      <c r="U24" s="94"/>
      <c r="V24" s="94"/>
      <c r="W24" s="94"/>
      <c r="X24" s="94"/>
      <c r="Y24" s="93"/>
      <c r="Z24" s="93"/>
      <c r="AA24" s="93"/>
      <c r="AB24" s="93"/>
      <c r="AC24" s="93"/>
      <c r="AD24" s="366">
        <f>SUM(C24:AC24)</f>
        <v>34.666666666666671</v>
      </c>
      <c r="AE24" s="144">
        <f>LARGE(C24:AC24,1)+LARGE(C24:AC24,2)+LARGE(C24:AC24,3)+LARGE(C24:AC24,4)</f>
        <v>25.888888888888889</v>
      </c>
      <c r="AF24" s="179">
        <v>18</v>
      </c>
      <c r="AG24" s="141"/>
      <c r="AH24" s="141"/>
      <c r="AI24" s="141"/>
      <c r="AJ24" s="141"/>
    </row>
    <row r="25" spans="1:36" ht="18">
      <c r="A25" s="101">
        <f>A24+1</f>
        <v>19</v>
      </c>
      <c r="B25" s="169" t="s">
        <v>229</v>
      </c>
      <c r="C25" s="93"/>
      <c r="D25" s="93"/>
      <c r="E25" s="93"/>
      <c r="F25" s="93"/>
      <c r="G25" s="93"/>
      <c r="H25" s="93"/>
      <c r="I25" s="93">
        <f>4.5*11/9</f>
        <v>5.5</v>
      </c>
      <c r="J25" s="93"/>
      <c r="K25" s="93"/>
      <c r="L25" s="93"/>
      <c r="M25" s="94">
        <v>6</v>
      </c>
      <c r="N25" s="94"/>
      <c r="O25" s="94"/>
      <c r="P25" s="94"/>
      <c r="Q25" s="94"/>
      <c r="R25" s="94"/>
      <c r="S25" s="94"/>
      <c r="T25" s="94">
        <v>7</v>
      </c>
      <c r="U25" s="94">
        <v>6</v>
      </c>
      <c r="V25" s="94"/>
      <c r="W25" s="94"/>
      <c r="X25" s="94"/>
      <c r="Y25" s="93">
        <f>5*11/9</f>
        <v>6.1111111111111107</v>
      </c>
      <c r="Z25" s="93">
        <f>4.5*11/9</f>
        <v>5.5</v>
      </c>
      <c r="AA25" s="93"/>
      <c r="AB25" s="93"/>
      <c r="AC25" s="93"/>
      <c r="AD25" s="366">
        <f>SUM(C25:AC25)</f>
        <v>36.111111111111114</v>
      </c>
      <c r="AE25" s="144">
        <f>LARGE(C25:AC25,1)+LARGE(C25:AC25,2)+LARGE(C25:AC25,3)+LARGE(C25:AC25,4)</f>
        <v>25.111111111111111</v>
      </c>
      <c r="AF25" s="178">
        <v>19</v>
      </c>
      <c r="AG25" s="141"/>
      <c r="AH25" s="141"/>
      <c r="AI25" s="141"/>
      <c r="AJ25" s="141"/>
    </row>
    <row r="26" spans="1:36" ht="18">
      <c r="A26" s="101">
        <f>A25+1</f>
        <v>20</v>
      </c>
      <c r="B26" s="169" t="s">
        <v>219</v>
      </c>
      <c r="C26" s="93"/>
      <c r="D26" s="93"/>
      <c r="E26" s="93"/>
      <c r="F26" s="93"/>
      <c r="G26" s="93"/>
      <c r="H26" s="94"/>
      <c r="I26" s="93"/>
      <c r="J26" s="93"/>
      <c r="K26" s="93"/>
      <c r="L26" s="93"/>
      <c r="M26" s="94"/>
      <c r="N26" s="94"/>
      <c r="O26" s="94"/>
      <c r="P26" s="94"/>
      <c r="Q26" s="94"/>
      <c r="R26" s="94"/>
      <c r="S26" s="94"/>
      <c r="T26" s="94">
        <v>6.5</v>
      </c>
      <c r="U26" s="94">
        <v>5</v>
      </c>
      <c r="V26" s="94"/>
      <c r="W26" s="94"/>
      <c r="X26" s="94"/>
      <c r="Y26" s="93">
        <f>4*11/9</f>
        <v>4.8888888888888893</v>
      </c>
      <c r="Z26" s="93">
        <f>3*11/9</f>
        <v>3.6666666666666665</v>
      </c>
      <c r="AA26" s="93"/>
      <c r="AB26" s="93"/>
      <c r="AC26" s="93">
        <f>18*11/2/12</f>
        <v>8.25</v>
      </c>
      <c r="AD26" s="366">
        <f>SUM(C26:AC26)</f>
        <v>28.305555555555557</v>
      </c>
      <c r="AE26" s="131">
        <f>LARGE(C26:AC26,1)+LARGE(C26:AC26,2)+LARGE(C26:AC26,3)+LARGE(C26:AC26,4)</f>
        <v>24.638888888888889</v>
      </c>
      <c r="AF26" s="178">
        <v>20</v>
      </c>
      <c r="AG26" s="141"/>
      <c r="AH26" s="141"/>
      <c r="AI26" s="141"/>
      <c r="AJ26" s="141"/>
    </row>
    <row r="27" spans="1:36" ht="18">
      <c r="A27" s="101">
        <f>A26+1</f>
        <v>21</v>
      </c>
      <c r="B27" s="169" t="s">
        <v>221</v>
      </c>
      <c r="C27" s="93"/>
      <c r="D27" s="93"/>
      <c r="E27" s="93"/>
      <c r="F27" s="93"/>
      <c r="G27" s="93">
        <f>6*11/9</f>
        <v>7.333333333333333</v>
      </c>
      <c r="H27" s="94"/>
      <c r="I27" s="93"/>
      <c r="J27" s="93"/>
      <c r="K27" s="93">
        <f>5*11/9</f>
        <v>6.1111111111111107</v>
      </c>
      <c r="L27" s="93">
        <f>3*11/9</f>
        <v>3.6666666666666665</v>
      </c>
      <c r="M27" s="94"/>
      <c r="N27" s="94"/>
      <c r="O27" s="94"/>
      <c r="P27" s="94">
        <v>3</v>
      </c>
      <c r="Q27" s="94"/>
      <c r="R27" s="94"/>
      <c r="S27" s="94"/>
      <c r="T27" s="94"/>
      <c r="U27" s="94"/>
      <c r="V27" s="94"/>
      <c r="W27" s="94"/>
      <c r="X27" s="94"/>
      <c r="Y27" s="93">
        <f>5*11/9</f>
        <v>6.1111111111111107</v>
      </c>
      <c r="Z27" s="93"/>
      <c r="AA27" s="93"/>
      <c r="AB27" s="93"/>
      <c r="AC27" s="93">
        <f>11*11/2/12</f>
        <v>5.041666666666667</v>
      </c>
      <c r="AD27" s="366">
        <f>SUM(C27:AC27)</f>
        <v>31.263888888888889</v>
      </c>
      <c r="AE27" s="144">
        <f>LARGE(C27:AC27,1)+LARGE(C27:AC27,2)+LARGE(C27:AC27,3)+LARGE(C27:AC27,4)</f>
        <v>24.597222222222221</v>
      </c>
      <c r="AF27" s="179">
        <v>21</v>
      </c>
      <c r="AG27" s="141"/>
      <c r="AH27" s="141"/>
      <c r="AI27" s="141"/>
      <c r="AJ27" s="141"/>
    </row>
    <row r="28" spans="1:36" ht="18">
      <c r="A28" s="101">
        <f>A27+1</f>
        <v>22</v>
      </c>
      <c r="B28" s="169" t="s">
        <v>214</v>
      </c>
      <c r="C28" s="93">
        <f>14*11/2/10</f>
        <v>7.7</v>
      </c>
      <c r="D28" s="93"/>
      <c r="E28" s="93"/>
      <c r="F28" s="93"/>
      <c r="G28" s="93"/>
      <c r="H28" s="94"/>
      <c r="I28" s="93">
        <f>4*11/9</f>
        <v>4.8888888888888893</v>
      </c>
      <c r="J28" s="93"/>
      <c r="K28" s="93"/>
      <c r="L28" s="93"/>
      <c r="M28" s="94"/>
      <c r="N28" s="94"/>
      <c r="O28" s="94"/>
      <c r="P28" s="94">
        <v>5.5</v>
      </c>
      <c r="Q28" s="94"/>
      <c r="R28" s="94"/>
      <c r="S28" s="94"/>
      <c r="T28" s="94">
        <v>6.5</v>
      </c>
      <c r="U28" s="94"/>
      <c r="V28" s="94"/>
      <c r="W28" s="94"/>
      <c r="X28" s="94"/>
      <c r="Y28" s="93">
        <f>4*11/9</f>
        <v>4.8888888888888893</v>
      </c>
      <c r="Z28" s="93"/>
      <c r="AA28" s="93"/>
      <c r="AB28" s="93"/>
      <c r="AC28" s="93"/>
      <c r="AD28" s="366">
        <f>SUM(C28:AC28)</f>
        <v>29.477777777777778</v>
      </c>
      <c r="AE28" s="131">
        <f>LARGE(C28:AC28,1)+LARGE(C28:AC28,2)+LARGE(C28:AC28,3)+LARGE(C28:AC28,4)</f>
        <v>24.588888888888889</v>
      </c>
      <c r="AF28" s="178">
        <v>22</v>
      </c>
      <c r="AG28" s="141"/>
      <c r="AH28" s="141"/>
      <c r="AI28" s="141"/>
      <c r="AJ28" s="141"/>
    </row>
    <row r="29" spans="1:36" s="141" customFormat="1" ht="18">
      <c r="A29" s="101">
        <f>A28+1</f>
        <v>23</v>
      </c>
      <c r="B29" s="169" t="s">
        <v>224</v>
      </c>
      <c r="C29" s="93"/>
      <c r="D29" s="93"/>
      <c r="E29" s="93"/>
      <c r="F29" s="93"/>
      <c r="G29" s="93"/>
      <c r="H29" s="94"/>
      <c r="I29" s="93">
        <f>4.5*11/9</f>
        <v>5.5</v>
      </c>
      <c r="J29" s="93"/>
      <c r="K29" s="93"/>
      <c r="L29" s="93"/>
      <c r="M29" s="94">
        <v>6</v>
      </c>
      <c r="N29" s="94"/>
      <c r="O29" s="94"/>
      <c r="P29" s="94">
        <v>6.5</v>
      </c>
      <c r="Q29" s="94">
        <v>6.5</v>
      </c>
      <c r="R29" s="94"/>
      <c r="S29" s="94"/>
      <c r="T29" s="94"/>
      <c r="U29" s="94"/>
      <c r="V29" s="94"/>
      <c r="W29" s="94"/>
      <c r="X29" s="94"/>
      <c r="Y29" s="93">
        <f>2.5*11/9</f>
        <v>3.0555555555555554</v>
      </c>
      <c r="Z29" s="93"/>
      <c r="AA29" s="93"/>
      <c r="AB29" s="93"/>
      <c r="AC29" s="93"/>
      <c r="AD29" s="366">
        <f>SUM(C29:AC29)</f>
        <v>27.555555555555557</v>
      </c>
      <c r="AE29" s="144">
        <f>LARGE(C29:AC29,1)+LARGE(C29:AC29,2)+LARGE(C29:AC29,3)+LARGE(C29:AC29,4)</f>
        <v>24.5</v>
      </c>
      <c r="AF29" s="178">
        <v>23</v>
      </c>
    </row>
    <row r="30" spans="1:36" s="141" customFormat="1" ht="18">
      <c r="A30" s="101">
        <f>A29+1</f>
        <v>24</v>
      </c>
      <c r="B30" s="169" t="s">
        <v>107</v>
      </c>
      <c r="C30" s="93"/>
      <c r="D30" s="93"/>
      <c r="E30" s="93"/>
      <c r="F30" s="93"/>
      <c r="G30" s="93"/>
      <c r="H30" s="94"/>
      <c r="I30" s="93">
        <f>4*11/9</f>
        <v>4.8888888888888893</v>
      </c>
      <c r="J30" s="93"/>
      <c r="K30" s="93"/>
      <c r="L30" s="93"/>
      <c r="M30" s="94">
        <v>5.5</v>
      </c>
      <c r="N30" s="94"/>
      <c r="O30" s="94"/>
      <c r="P30" s="94">
        <v>6</v>
      </c>
      <c r="Q30" s="94"/>
      <c r="R30" s="94"/>
      <c r="S30" s="94"/>
      <c r="T30" s="94">
        <v>4</v>
      </c>
      <c r="U30" s="94"/>
      <c r="V30" s="94"/>
      <c r="W30" s="94"/>
      <c r="X30" s="94"/>
      <c r="Y30" s="93">
        <f>6.5*11/9</f>
        <v>7.9444444444444446</v>
      </c>
      <c r="Z30" s="93"/>
      <c r="AA30" s="93"/>
      <c r="AB30" s="93"/>
      <c r="AC30" s="93">
        <f>3*11/2/12</f>
        <v>1.375</v>
      </c>
      <c r="AD30" s="366">
        <f>SUM(C30:AC30)</f>
        <v>29.708333333333336</v>
      </c>
      <c r="AE30" s="131">
        <f>LARGE(C30:AC30,1)+LARGE(C30:AC30,2)+LARGE(C30:AC30,3)+LARGE(C30:AC30,4)</f>
        <v>24.333333333333332</v>
      </c>
      <c r="AF30" s="178">
        <v>24</v>
      </c>
    </row>
    <row r="31" spans="1:36" s="141" customFormat="1" ht="18">
      <c r="A31" s="101">
        <f>A30+1</f>
        <v>25</v>
      </c>
      <c r="B31" s="169" t="s">
        <v>218</v>
      </c>
      <c r="C31" s="93"/>
      <c r="D31" s="93"/>
      <c r="E31" s="93"/>
      <c r="F31" s="93"/>
      <c r="G31" s="93"/>
      <c r="H31" s="94"/>
      <c r="I31" s="123"/>
      <c r="J31" s="93"/>
      <c r="K31" s="93"/>
      <c r="L31" s="93"/>
      <c r="M31" s="94"/>
      <c r="N31" s="94"/>
      <c r="O31" s="94"/>
      <c r="P31" s="94">
        <v>6</v>
      </c>
      <c r="Q31" s="94">
        <v>5</v>
      </c>
      <c r="R31" s="94"/>
      <c r="S31" s="94"/>
      <c r="T31" s="94">
        <v>4.5</v>
      </c>
      <c r="U31" s="94"/>
      <c r="V31" s="94"/>
      <c r="W31" s="94"/>
      <c r="X31" s="94"/>
      <c r="Y31" s="93">
        <f>4*11/9</f>
        <v>4.8888888888888893</v>
      </c>
      <c r="Z31" s="93">
        <f>3.5*11/9</f>
        <v>4.2777777777777777</v>
      </c>
      <c r="AA31" s="93"/>
      <c r="AB31" s="93"/>
      <c r="AC31" s="93">
        <f>18*11/2/12</f>
        <v>8.25</v>
      </c>
      <c r="AD31" s="366">
        <f>SUM(C31:AC31)</f>
        <v>32.916666666666671</v>
      </c>
      <c r="AE31" s="144">
        <f>LARGE(C31:AC31,1)+LARGE(C31:AC31,2)+LARGE(C31:AC31,3)+LARGE(C31:AC31,4)</f>
        <v>24.138888888888889</v>
      </c>
      <c r="AF31" s="179">
        <v>25</v>
      </c>
    </row>
    <row r="32" spans="1:36" s="141" customFormat="1" ht="18">
      <c r="A32" s="101">
        <f>A31+1</f>
        <v>26</v>
      </c>
      <c r="B32" s="169" t="s">
        <v>169</v>
      </c>
      <c r="C32" s="125"/>
      <c r="D32" s="93"/>
      <c r="E32" s="93"/>
      <c r="F32" s="367"/>
      <c r="G32" s="93"/>
      <c r="H32" s="93"/>
      <c r="I32" s="93">
        <f>5*11/9</f>
        <v>6.1111111111111107</v>
      </c>
      <c r="J32" s="124"/>
      <c r="K32" s="124"/>
      <c r="L32" s="124"/>
      <c r="M32" s="94"/>
      <c r="N32" s="127"/>
      <c r="O32" s="127"/>
      <c r="P32" s="94">
        <v>5</v>
      </c>
      <c r="Q32" s="94">
        <v>4.5</v>
      </c>
      <c r="R32" s="94"/>
      <c r="S32" s="94"/>
      <c r="T32" s="94">
        <v>5.5</v>
      </c>
      <c r="U32" s="94">
        <v>5</v>
      </c>
      <c r="V32" s="94"/>
      <c r="W32" s="94"/>
      <c r="X32" s="94"/>
      <c r="Y32" s="93">
        <f>5.5*11/9</f>
        <v>6.7222222222222223</v>
      </c>
      <c r="Z32" s="93"/>
      <c r="AA32" s="93"/>
      <c r="AB32" s="93"/>
      <c r="AC32" s="93"/>
      <c r="AD32" s="366">
        <f>SUM(C32:AC32)</f>
        <v>32.833333333333336</v>
      </c>
      <c r="AE32" s="131">
        <f>LARGE(C32:AC32,1)+LARGE(C32:AC32,2)+LARGE(C32:AC32,3)+LARGE(C32:AC32,4)</f>
        <v>23.333333333333332</v>
      </c>
      <c r="AF32" s="178">
        <v>26</v>
      </c>
    </row>
    <row r="33" spans="1:36" s="141" customFormat="1" ht="18">
      <c r="A33" s="101">
        <f>A32+1</f>
        <v>27</v>
      </c>
      <c r="B33" s="169" t="s">
        <v>110</v>
      </c>
      <c r="C33" s="125"/>
      <c r="D33" s="93"/>
      <c r="E33" s="93"/>
      <c r="F33" s="93"/>
      <c r="G33" s="93"/>
      <c r="H33" s="94"/>
      <c r="I33" s="93"/>
      <c r="J33" s="93"/>
      <c r="K33" s="93"/>
      <c r="L33" s="93"/>
      <c r="M33" s="94">
        <v>5</v>
      </c>
      <c r="N33" s="94"/>
      <c r="O33" s="94"/>
      <c r="P33" s="94">
        <v>5</v>
      </c>
      <c r="Q33" s="94"/>
      <c r="R33" s="94"/>
      <c r="S33" s="94"/>
      <c r="T33" s="94">
        <v>6</v>
      </c>
      <c r="U33" s="94">
        <v>5.5</v>
      </c>
      <c r="V33" s="94">
        <v>4.5</v>
      </c>
      <c r="W33" s="94"/>
      <c r="X33" s="94"/>
      <c r="Y33" s="93">
        <f>4.5*11/9</f>
        <v>5.5</v>
      </c>
      <c r="Z33" s="93"/>
      <c r="AA33" s="93"/>
      <c r="AB33" s="93"/>
      <c r="AC33" s="93"/>
      <c r="AD33" s="366">
        <f>SUM(C33:AC33)</f>
        <v>31.5</v>
      </c>
      <c r="AE33" s="131">
        <f>LARGE(C33:AC33,1)+LARGE(C33:AC33,2)+LARGE(C33:AC33,3)+LARGE(C33:AC33,4)</f>
        <v>22</v>
      </c>
      <c r="AF33" s="178">
        <v>27</v>
      </c>
    </row>
    <row r="34" spans="1:36" s="141" customFormat="1" ht="18">
      <c r="A34" s="101">
        <f>A33+1</f>
        <v>28</v>
      </c>
      <c r="B34" s="170" t="s">
        <v>171</v>
      </c>
      <c r="C34" s="93"/>
      <c r="D34" s="93"/>
      <c r="E34" s="93"/>
      <c r="F34" s="93"/>
      <c r="G34" s="93"/>
      <c r="H34" s="94"/>
      <c r="I34" s="93">
        <f>5*11/9</f>
        <v>6.1111111111111107</v>
      </c>
      <c r="J34" s="93"/>
      <c r="K34" s="93"/>
      <c r="L34" s="93"/>
      <c r="M34" s="94">
        <v>5.5</v>
      </c>
      <c r="N34" s="94"/>
      <c r="O34" s="94"/>
      <c r="P34" s="94">
        <v>5</v>
      </c>
      <c r="Q34" s="94">
        <v>5</v>
      </c>
      <c r="R34" s="94">
        <v>4</v>
      </c>
      <c r="S34" s="94"/>
      <c r="T34" s="94"/>
      <c r="U34" s="94"/>
      <c r="V34" s="94"/>
      <c r="W34" s="94"/>
      <c r="X34" s="94"/>
      <c r="Y34" s="93"/>
      <c r="Z34" s="93"/>
      <c r="AA34" s="93"/>
      <c r="AB34" s="93"/>
      <c r="AC34" s="93">
        <f>3*11/2/12</f>
        <v>1.375</v>
      </c>
      <c r="AD34" s="366">
        <f>SUM(C34:AC34)</f>
        <v>26.986111111111111</v>
      </c>
      <c r="AE34" s="144">
        <f>LARGE(C34:AC34,1)+LARGE(C34:AC34,2)+LARGE(C34:AC34,3)+LARGE(C34:AC34,4)</f>
        <v>21.611111111111111</v>
      </c>
      <c r="AF34" s="179">
        <v>28</v>
      </c>
    </row>
    <row r="35" spans="1:36" s="141" customFormat="1" ht="18">
      <c r="A35" s="101">
        <f>A34+1</f>
        <v>29</v>
      </c>
      <c r="B35" s="170" t="s">
        <v>81</v>
      </c>
      <c r="C35" s="93"/>
      <c r="D35" s="93"/>
      <c r="E35" s="93"/>
      <c r="F35" s="93"/>
      <c r="G35" s="93"/>
      <c r="H35" s="94"/>
      <c r="I35" s="123"/>
      <c r="J35" s="93"/>
      <c r="K35" s="93"/>
      <c r="L35" s="93"/>
      <c r="M35" s="94">
        <v>4.5</v>
      </c>
      <c r="N35" s="94">
        <v>2.5</v>
      </c>
      <c r="O35" s="94"/>
      <c r="P35" s="94">
        <v>5.5</v>
      </c>
      <c r="Q35" s="94">
        <v>5.5</v>
      </c>
      <c r="R35" s="94"/>
      <c r="S35" s="94"/>
      <c r="T35" s="94">
        <v>5.5</v>
      </c>
      <c r="U35" s="94"/>
      <c r="V35" s="94"/>
      <c r="W35" s="94"/>
      <c r="X35" s="94"/>
      <c r="Y35" s="93"/>
      <c r="Z35" s="93"/>
      <c r="AA35" s="93"/>
      <c r="AB35" s="93"/>
      <c r="AC35" s="93"/>
      <c r="AD35" s="366">
        <f>SUM(C35:AC35)</f>
        <v>23.5</v>
      </c>
      <c r="AE35" s="144">
        <f>LARGE(C35:AC35,1)+LARGE(C35:AC35,2)+LARGE(C35:AC35,3)+LARGE(C35:AC35,4)</f>
        <v>21</v>
      </c>
      <c r="AF35" s="179">
        <v>29</v>
      </c>
    </row>
    <row r="36" spans="1:36" s="141" customFormat="1" ht="18">
      <c r="A36" s="101">
        <f>A35+1</f>
        <v>30</v>
      </c>
      <c r="B36" s="169" t="s">
        <v>172</v>
      </c>
      <c r="C36" s="93"/>
      <c r="D36" s="93"/>
      <c r="E36" s="93"/>
      <c r="F36" s="124"/>
      <c r="G36" s="93">
        <f>3*11/9</f>
        <v>3.6666666666666665</v>
      </c>
      <c r="H36" s="94"/>
      <c r="I36" s="93"/>
      <c r="J36" s="93"/>
      <c r="K36" s="93">
        <f>4*11/9</f>
        <v>4.8888888888888893</v>
      </c>
      <c r="L36" s="93"/>
      <c r="M36" s="94"/>
      <c r="N36" s="94"/>
      <c r="O36" s="94"/>
      <c r="P36" s="94">
        <v>4.5</v>
      </c>
      <c r="Q36" s="94"/>
      <c r="R36" s="94"/>
      <c r="S36" s="94"/>
      <c r="T36" s="94">
        <v>6</v>
      </c>
      <c r="U36" s="94">
        <v>5.5</v>
      </c>
      <c r="V36" s="94">
        <v>3.5</v>
      </c>
      <c r="W36" s="94"/>
      <c r="X36" s="94"/>
      <c r="Y36" s="93"/>
      <c r="Z36" s="93"/>
      <c r="AA36" s="93"/>
      <c r="AB36" s="93"/>
      <c r="AC36" s="93"/>
      <c r="AD36" s="366">
        <f>SUM(C36:AC36)</f>
        <v>28.055555555555557</v>
      </c>
      <c r="AE36" s="131">
        <f>LARGE(C36:AC36,1)+LARGE(C36:AC36,2)+LARGE(C36:AC36,3)+LARGE(C36:AC36,4)</f>
        <v>20.888888888888889</v>
      </c>
      <c r="AF36" s="178">
        <v>30</v>
      </c>
    </row>
    <row r="37" spans="1:36" s="141" customFormat="1" ht="18">
      <c r="A37" s="101">
        <f>A36+1</f>
        <v>31</v>
      </c>
      <c r="B37" s="169" t="s">
        <v>191</v>
      </c>
      <c r="C37" s="93"/>
      <c r="D37" s="93"/>
      <c r="E37" s="93"/>
      <c r="F37" s="93"/>
      <c r="G37" s="93">
        <f>2*11/9</f>
        <v>2.4444444444444446</v>
      </c>
      <c r="H37" s="94"/>
      <c r="I37" s="93"/>
      <c r="J37" s="93"/>
      <c r="K37" s="93"/>
      <c r="L37" s="93"/>
      <c r="M37" s="94"/>
      <c r="N37" s="94"/>
      <c r="O37" s="94"/>
      <c r="P37" s="94">
        <v>4.5</v>
      </c>
      <c r="Q37" s="94"/>
      <c r="R37" s="94"/>
      <c r="S37" s="94"/>
      <c r="T37" s="94">
        <v>6</v>
      </c>
      <c r="U37" s="94">
        <v>5.5</v>
      </c>
      <c r="V37" s="94">
        <v>4.5</v>
      </c>
      <c r="W37" s="94">
        <v>4</v>
      </c>
      <c r="X37" s="94"/>
      <c r="Y37" s="93"/>
      <c r="Z37" s="93"/>
      <c r="AA37" s="93"/>
      <c r="AB37" s="93"/>
      <c r="AC37" s="93"/>
      <c r="AD37" s="366">
        <f>SUM(C37:AC37)</f>
        <v>26.944444444444443</v>
      </c>
      <c r="AE37" s="131">
        <f>LARGE(C37:AC37,1)+LARGE(C37:AC37,2)+LARGE(C37:AC37,3)+LARGE(C37:AC37,4)</f>
        <v>20.5</v>
      </c>
      <c r="AF37" s="178">
        <v>31</v>
      </c>
    </row>
    <row r="38" spans="1:36" s="141" customFormat="1" ht="18">
      <c r="A38" s="101">
        <f>A37+1</f>
        <v>32</v>
      </c>
      <c r="B38" s="169" t="s">
        <v>215</v>
      </c>
      <c r="C38" s="93"/>
      <c r="D38" s="93"/>
      <c r="E38" s="93"/>
      <c r="F38" s="93"/>
      <c r="G38" s="93"/>
      <c r="H38" s="94"/>
      <c r="I38" s="93"/>
      <c r="J38" s="93"/>
      <c r="K38" s="93"/>
      <c r="L38" s="93"/>
      <c r="M38" s="94"/>
      <c r="N38" s="94"/>
      <c r="O38" s="94"/>
      <c r="P38" s="94">
        <v>6</v>
      </c>
      <c r="Q38" s="94">
        <v>4.5</v>
      </c>
      <c r="R38" s="94">
        <v>1.5</v>
      </c>
      <c r="S38" s="94"/>
      <c r="T38" s="94"/>
      <c r="U38" s="94"/>
      <c r="V38" s="94"/>
      <c r="W38" s="94"/>
      <c r="X38" s="94"/>
      <c r="Y38" s="93">
        <f>4.5*11/9</f>
        <v>5.5</v>
      </c>
      <c r="Z38" s="93">
        <f>3.5*11/9</f>
        <v>4.2777777777777777</v>
      </c>
      <c r="AA38" s="93">
        <f>3*11/9</f>
        <v>3.6666666666666665</v>
      </c>
      <c r="AB38" s="93"/>
      <c r="AC38" s="93"/>
      <c r="AD38" s="366">
        <f>SUM(C38:AC38)</f>
        <v>25.444444444444446</v>
      </c>
      <c r="AE38" s="131">
        <f>LARGE(C38:AC38,1)+LARGE(C38:AC38,2)+LARGE(C38:AC38,3)+LARGE(C38:AC38,4)</f>
        <v>20.277777777777779</v>
      </c>
      <c r="AF38" s="178">
        <v>32</v>
      </c>
    </row>
    <row r="39" spans="1:36" s="141" customFormat="1" ht="18">
      <c r="A39" s="101">
        <f>A38+1</f>
        <v>33</v>
      </c>
      <c r="B39" s="169" t="s">
        <v>105</v>
      </c>
      <c r="C39" s="93"/>
      <c r="D39" s="93"/>
      <c r="E39" s="93"/>
      <c r="F39" s="143"/>
      <c r="G39" s="93"/>
      <c r="H39" s="94"/>
      <c r="I39" s="93">
        <f>4.5*11/9</f>
        <v>5.5</v>
      </c>
      <c r="J39" s="93"/>
      <c r="K39" s="93"/>
      <c r="L39" s="93"/>
      <c r="M39" s="94">
        <v>5</v>
      </c>
      <c r="N39" s="94"/>
      <c r="O39" s="94"/>
      <c r="P39" s="94">
        <v>4</v>
      </c>
      <c r="Q39" s="94"/>
      <c r="R39" s="94"/>
      <c r="S39" s="94"/>
      <c r="T39" s="94">
        <v>3</v>
      </c>
      <c r="U39" s="94"/>
      <c r="V39" s="94"/>
      <c r="W39" s="94"/>
      <c r="X39" s="94"/>
      <c r="Y39" s="93">
        <f>3.5*11/9</f>
        <v>4.2777777777777777</v>
      </c>
      <c r="Z39" s="93"/>
      <c r="AA39" s="93"/>
      <c r="AB39" s="93"/>
      <c r="AC39" s="93">
        <f>11*11/2/12</f>
        <v>5.041666666666667</v>
      </c>
      <c r="AD39" s="366">
        <f>SUM(C39:AC39)</f>
        <v>26.819444444444446</v>
      </c>
      <c r="AE39" s="144">
        <f>LARGE(C39:AC39,1)+LARGE(C39:AC39,2)+LARGE(C39:AC39,3)+LARGE(C39:AC39,4)</f>
        <v>19.819444444444446</v>
      </c>
      <c r="AF39" s="179">
        <v>33</v>
      </c>
    </row>
    <row r="40" spans="1:36" s="141" customFormat="1" ht="18">
      <c r="A40" s="101">
        <f>A39+1</f>
        <v>34</v>
      </c>
      <c r="B40" s="169" t="s">
        <v>212</v>
      </c>
      <c r="C40" s="93"/>
      <c r="D40" s="93"/>
      <c r="E40" s="93"/>
      <c r="F40" s="93"/>
      <c r="G40" s="93"/>
      <c r="H40" s="94"/>
      <c r="I40" s="93"/>
      <c r="J40" s="93"/>
      <c r="K40" s="93"/>
      <c r="L40" s="93"/>
      <c r="M40" s="94">
        <v>4.5</v>
      </c>
      <c r="N40" s="94"/>
      <c r="O40" s="94"/>
      <c r="P40" s="94">
        <v>4.5</v>
      </c>
      <c r="Q40" s="94">
        <v>4.5</v>
      </c>
      <c r="R40" s="94">
        <v>1.5</v>
      </c>
      <c r="S40" s="94"/>
      <c r="T40" s="94">
        <v>3.5</v>
      </c>
      <c r="U40" s="94"/>
      <c r="V40" s="94"/>
      <c r="W40" s="94"/>
      <c r="X40" s="94"/>
      <c r="Y40" s="93">
        <f>5*11/9</f>
        <v>6.1111111111111107</v>
      </c>
      <c r="Z40" s="93"/>
      <c r="AA40" s="93"/>
      <c r="AB40" s="93"/>
      <c r="AC40" s="93"/>
      <c r="AD40" s="366">
        <f>SUM(C40:AC40)</f>
        <v>24.611111111111111</v>
      </c>
      <c r="AE40" s="144">
        <f>LARGE(C40:AC40,1)+LARGE(C40:AC40,2)+LARGE(C40:AC40,3)+LARGE(C40:AC40,4)</f>
        <v>19.611111111111111</v>
      </c>
      <c r="AF40" s="178">
        <v>34</v>
      </c>
    </row>
    <row r="41" spans="1:36" ht="18">
      <c r="A41" s="101">
        <f>A40+1</f>
        <v>35</v>
      </c>
      <c r="B41" s="170" t="s">
        <v>170</v>
      </c>
      <c r="C41" s="93">
        <v>0</v>
      </c>
      <c r="D41" s="93"/>
      <c r="E41" s="93"/>
      <c r="F41" s="93"/>
      <c r="G41" s="93"/>
      <c r="H41" s="94"/>
      <c r="I41" s="123"/>
      <c r="J41" s="93"/>
      <c r="K41" s="93"/>
      <c r="L41" s="93"/>
      <c r="M41" s="94">
        <v>4.5</v>
      </c>
      <c r="N41" s="94"/>
      <c r="O41" s="94"/>
      <c r="P41" s="94">
        <v>6</v>
      </c>
      <c r="Q41" s="94"/>
      <c r="R41" s="94"/>
      <c r="S41" s="94"/>
      <c r="T41" s="94">
        <v>6</v>
      </c>
      <c r="U41" s="94">
        <v>3</v>
      </c>
      <c r="V41" s="94"/>
      <c r="W41" s="94"/>
      <c r="X41" s="94"/>
      <c r="Y41" s="93">
        <f>0.5*11/9</f>
        <v>0.61111111111111116</v>
      </c>
      <c r="Z41" s="93"/>
      <c r="AA41" s="93"/>
      <c r="AB41" s="93"/>
      <c r="AC41" s="93"/>
      <c r="AD41" s="366">
        <f>SUM(C41:AC41)</f>
        <v>20.111111111111111</v>
      </c>
      <c r="AE41" s="144">
        <f>LARGE(C41:AC41,1)+LARGE(C41:AC41,2)+LARGE(C41:AC41,3)+LARGE(C41:AC41,4)</f>
        <v>19.5</v>
      </c>
      <c r="AF41" s="179">
        <v>35</v>
      </c>
      <c r="AG41" s="141"/>
      <c r="AH41" s="141"/>
      <c r="AI41" s="141"/>
      <c r="AJ41" s="141"/>
    </row>
    <row r="42" spans="1:36" ht="18">
      <c r="A42" s="101">
        <f>A41+1</f>
        <v>36</v>
      </c>
      <c r="B42" s="169" t="s">
        <v>230</v>
      </c>
      <c r="C42" s="93">
        <f>4*11/2/10</f>
        <v>2.2000000000000002</v>
      </c>
      <c r="D42" s="93"/>
      <c r="E42" s="93"/>
      <c r="F42" s="93"/>
      <c r="G42" s="93"/>
      <c r="H42" s="94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>
        <v>6.5</v>
      </c>
      <c r="U42" s="94">
        <v>4.5</v>
      </c>
      <c r="V42" s="94"/>
      <c r="W42" s="94"/>
      <c r="X42" s="94"/>
      <c r="Y42" s="93">
        <f>4.5*11/9</f>
        <v>5.5</v>
      </c>
      <c r="Z42" s="93"/>
      <c r="AA42" s="93"/>
      <c r="AB42" s="93"/>
      <c r="AC42" s="93"/>
      <c r="AD42" s="366">
        <f>SUM(C42:AC42)</f>
        <v>18.7</v>
      </c>
      <c r="AE42" s="144">
        <f>LARGE(C42:AC42,1)+LARGE(C42:AC42,2)+LARGE(C42:AC42,3)+LARGE(C42:AC42,4)</f>
        <v>18.7</v>
      </c>
      <c r="AF42" s="178">
        <v>36</v>
      </c>
      <c r="AG42" s="141"/>
      <c r="AH42" s="141"/>
      <c r="AI42" s="141"/>
      <c r="AJ42" s="141"/>
    </row>
    <row r="43" spans="1:36" ht="18">
      <c r="A43" s="101">
        <f>A42+1</f>
        <v>37</v>
      </c>
      <c r="B43" s="169" t="s">
        <v>223</v>
      </c>
      <c r="C43" s="93"/>
      <c r="D43" s="93"/>
      <c r="E43" s="93"/>
      <c r="F43" s="93"/>
      <c r="G43" s="93"/>
      <c r="H43" s="94"/>
      <c r="I43" s="93"/>
      <c r="J43" s="93"/>
      <c r="K43" s="93"/>
      <c r="L43" s="93"/>
      <c r="M43" s="94">
        <v>5.5</v>
      </c>
      <c r="N43" s="94">
        <v>1.5</v>
      </c>
      <c r="O43" s="94"/>
      <c r="P43" s="94"/>
      <c r="Q43" s="94"/>
      <c r="R43" s="94"/>
      <c r="S43" s="94"/>
      <c r="T43" s="94">
        <v>4.5</v>
      </c>
      <c r="U43" s="94">
        <v>4</v>
      </c>
      <c r="V43" s="94">
        <v>3.5</v>
      </c>
      <c r="W43" s="94"/>
      <c r="X43" s="94"/>
      <c r="Y43" s="93">
        <f>3*11/9</f>
        <v>3.6666666666666665</v>
      </c>
      <c r="Z43" s="93"/>
      <c r="AA43" s="93"/>
      <c r="AB43" s="93"/>
      <c r="AC43" s="93"/>
      <c r="AD43" s="366">
        <f>SUM(C43:AC43)</f>
        <v>22.666666666666668</v>
      </c>
      <c r="AE43" s="144">
        <f>LARGE(C43:AC43,1)+LARGE(C43:AC43,2)+LARGE(C43:AC43,3)+LARGE(C43:AC43,4)</f>
        <v>17.666666666666668</v>
      </c>
      <c r="AF43" s="179">
        <v>37</v>
      </c>
      <c r="AG43" s="141"/>
      <c r="AH43" s="141"/>
      <c r="AI43" s="141"/>
      <c r="AJ43" s="141"/>
    </row>
    <row r="44" spans="1:36" ht="18.75" customHeight="1">
      <c r="A44" s="1"/>
      <c r="B44" s="87" t="s">
        <v>12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</row>
    <row r="48" spans="1:36" ht="15">
      <c r="B48" s="133" t="s">
        <v>51</v>
      </c>
    </row>
    <row r="49" spans="2:32" ht="16.5" customHeight="1">
      <c r="B49" s="3" t="s">
        <v>52</v>
      </c>
    </row>
    <row r="50" spans="2:32" ht="12.75" customHeight="1">
      <c r="B50" s="132" t="s">
        <v>53</v>
      </c>
    </row>
    <row r="51" spans="2:32" ht="18.75" customHeight="1">
      <c r="B51" s="3" t="s">
        <v>235</v>
      </c>
    </row>
    <row r="52" spans="2:32" s="141" customFormat="1" ht="18.75" customHeight="1">
      <c r="B52" s="3" t="s">
        <v>234</v>
      </c>
      <c r="AF52" s="2"/>
    </row>
    <row r="53" spans="2:32">
      <c r="B53" s="3" t="s">
        <v>236</v>
      </c>
    </row>
    <row r="54" spans="2:32">
      <c r="B54" s="3" t="s">
        <v>237</v>
      </c>
    </row>
  </sheetData>
  <autoFilter ref="A6:AF44">
    <filterColumn colId="9"/>
    <filterColumn colId="10"/>
    <filterColumn colId="27"/>
    <sortState ref="A7:AF44">
      <sortCondition descending="1" ref="AE6:AE44"/>
    </sortState>
  </autoFilter>
  <sortState ref="A7:AP52">
    <sortCondition ref="AE7:AE13"/>
  </sortState>
  <mergeCells count="14">
    <mergeCell ref="B4:B5"/>
    <mergeCell ref="M4:AC4"/>
    <mergeCell ref="AF4:AF5"/>
    <mergeCell ref="E5:F5"/>
    <mergeCell ref="G5:H5"/>
    <mergeCell ref="M5:O5"/>
    <mergeCell ref="T5:X5"/>
    <mergeCell ref="AE4:AE5"/>
    <mergeCell ref="C4:L4"/>
    <mergeCell ref="AD4:AD5"/>
    <mergeCell ref="P5:S5"/>
    <mergeCell ref="C5:D5"/>
    <mergeCell ref="I5:L5"/>
    <mergeCell ref="Y5:AB5"/>
  </mergeCells>
  <phoneticPr fontId="1" type="noConversion"/>
  <pageMargins left="0.55118110236220474" right="0" top="0.78740157480314965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31"/>
  <sheetViews>
    <sheetView zoomScale="75" zoomScaleNormal="75" workbookViewId="0">
      <selection sqref="A1:XFD1"/>
    </sheetView>
  </sheetViews>
  <sheetFormatPr defaultRowHeight="12.75" outlineLevelCol="1"/>
  <cols>
    <col min="1" max="1" width="4.140625" style="141" customWidth="1"/>
    <col min="2" max="2" width="3" style="141" customWidth="1"/>
    <col min="3" max="3" width="20.7109375" style="141" customWidth="1"/>
    <col min="4" max="4" width="3.28515625" style="141" hidden="1" customWidth="1"/>
    <col min="5" max="5" width="6.140625" style="141" hidden="1" customWidth="1"/>
    <col min="6" max="6" width="20.42578125" style="141" bestFit="1" customWidth="1"/>
    <col min="7" max="28" width="2.7109375" style="141" customWidth="1"/>
    <col min="29" max="30" width="2.7109375" style="141" hidden="1" customWidth="1"/>
    <col min="31" max="34" width="7.42578125" style="141" customWidth="1"/>
    <col min="35" max="35" width="6" style="141" customWidth="1"/>
    <col min="36" max="36" width="6.7109375" style="141" hidden="1" customWidth="1"/>
    <col min="37" max="37" width="6.7109375" style="158" hidden="1" customWidth="1" outlineLevel="1"/>
    <col min="38" max="38" width="5.5703125" style="141" customWidth="1" collapsed="1"/>
    <col min="39" max="39" width="4.140625" style="3" customWidth="1"/>
    <col min="40" max="41" width="9.140625" style="141"/>
    <col min="42" max="51" width="8" style="128" hidden="1" customWidth="1" outlineLevel="1"/>
    <col min="52" max="53" width="9.140625" style="128" hidden="1" customWidth="1" outlineLevel="1"/>
    <col min="54" max="54" width="9.140625" style="128" customWidth="1" collapsed="1"/>
    <col min="55" max="16384" width="9.140625" style="141"/>
  </cols>
  <sheetData>
    <row r="1" spans="1:16384" ht="18">
      <c r="A1" s="536" t="s">
        <v>354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  <c r="AP1" s="536"/>
      <c r="AQ1" s="536"/>
      <c r="AR1" s="536"/>
      <c r="AS1" s="536"/>
      <c r="AT1" s="536"/>
      <c r="AU1" s="536"/>
      <c r="AV1" s="536"/>
      <c r="AW1" s="536"/>
      <c r="AX1" s="536"/>
      <c r="AY1" s="536"/>
      <c r="AZ1" s="536"/>
      <c r="BA1" s="536"/>
      <c r="BB1" s="536"/>
      <c r="BC1" s="536"/>
      <c r="BD1" s="536"/>
      <c r="BE1" s="536"/>
      <c r="BF1" s="536"/>
      <c r="BG1" s="536"/>
      <c r="BH1" s="536"/>
      <c r="BI1" s="536"/>
      <c r="BJ1" s="536"/>
      <c r="BK1" s="536"/>
      <c r="BL1" s="536"/>
      <c r="BM1" s="536" t="s">
        <v>354</v>
      </c>
      <c r="BN1" s="536"/>
      <c r="BO1" s="536"/>
      <c r="BP1" s="536"/>
      <c r="BQ1" s="536"/>
      <c r="BR1" s="536"/>
      <c r="BS1" s="536"/>
      <c r="BT1" s="536"/>
      <c r="BU1" s="536"/>
      <c r="BV1" s="536"/>
      <c r="BW1" s="536"/>
      <c r="BX1" s="536"/>
      <c r="BY1" s="536"/>
      <c r="BZ1" s="536"/>
      <c r="CA1" s="536"/>
      <c r="CB1" s="536"/>
      <c r="CC1" s="536"/>
      <c r="CD1" s="536"/>
      <c r="CE1" s="536"/>
      <c r="CF1" s="536"/>
      <c r="CG1" s="536"/>
      <c r="CH1" s="536"/>
      <c r="CI1" s="536"/>
      <c r="CJ1" s="536"/>
      <c r="CK1" s="536"/>
      <c r="CL1" s="536"/>
      <c r="CM1" s="536"/>
      <c r="CN1" s="536"/>
      <c r="CO1" s="536"/>
      <c r="CP1" s="536"/>
      <c r="CQ1" s="536"/>
      <c r="CR1" s="536"/>
      <c r="CS1" s="536" t="s">
        <v>354</v>
      </c>
      <c r="CT1" s="536"/>
      <c r="CU1" s="536"/>
      <c r="CV1" s="536"/>
      <c r="CW1" s="536"/>
      <c r="CX1" s="536"/>
      <c r="CY1" s="536"/>
      <c r="CZ1" s="536"/>
      <c r="DA1" s="536"/>
      <c r="DB1" s="536"/>
      <c r="DC1" s="536"/>
      <c r="DD1" s="536"/>
      <c r="DE1" s="536"/>
      <c r="DF1" s="536"/>
      <c r="DG1" s="536"/>
      <c r="DH1" s="536"/>
      <c r="DI1" s="536"/>
      <c r="DJ1" s="536"/>
      <c r="DK1" s="536"/>
      <c r="DL1" s="536"/>
      <c r="DM1" s="536"/>
      <c r="DN1" s="536"/>
      <c r="DO1" s="536"/>
      <c r="DP1" s="536"/>
      <c r="DQ1" s="536"/>
      <c r="DR1" s="536"/>
      <c r="DS1" s="536"/>
      <c r="DT1" s="536"/>
      <c r="DU1" s="536"/>
      <c r="DV1" s="536"/>
      <c r="DW1" s="536"/>
      <c r="DX1" s="536"/>
      <c r="DY1" s="536" t="s">
        <v>354</v>
      </c>
      <c r="DZ1" s="536"/>
      <c r="EA1" s="536"/>
      <c r="EB1" s="536"/>
      <c r="EC1" s="536"/>
      <c r="ED1" s="536"/>
      <c r="EE1" s="536"/>
      <c r="EF1" s="536"/>
      <c r="EG1" s="536"/>
      <c r="EH1" s="536"/>
      <c r="EI1" s="536"/>
      <c r="EJ1" s="536"/>
      <c r="EK1" s="536"/>
      <c r="EL1" s="536"/>
      <c r="EM1" s="536"/>
      <c r="EN1" s="536"/>
      <c r="EO1" s="536"/>
      <c r="EP1" s="536"/>
      <c r="EQ1" s="536"/>
      <c r="ER1" s="536"/>
      <c r="ES1" s="536"/>
      <c r="ET1" s="536"/>
      <c r="EU1" s="536"/>
      <c r="EV1" s="536"/>
      <c r="EW1" s="536"/>
      <c r="EX1" s="536"/>
      <c r="EY1" s="536"/>
      <c r="EZ1" s="536"/>
      <c r="FA1" s="536"/>
      <c r="FB1" s="536"/>
      <c r="FC1" s="536"/>
      <c r="FD1" s="536"/>
      <c r="FE1" s="536" t="s">
        <v>354</v>
      </c>
      <c r="FF1" s="536"/>
      <c r="FG1" s="536"/>
      <c r="FH1" s="536"/>
      <c r="FI1" s="536"/>
      <c r="FJ1" s="536"/>
      <c r="FK1" s="536"/>
      <c r="FL1" s="536"/>
      <c r="FM1" s="536"/>
      <c r="FN1" s="536"/>
      <c r="FO1" s="536"/>
      <c r="FP1" s="536"/>
      <c r="FQ1" s="536"/>
      <c r="FR1" s="536"/>
      <c r="FS1" s="536"/>
      <c r="FT1" s="536"/>
      <c r="FU1" s="536"/>
      <c r="FV1" s="536"/>
      <c r="FW1" s="536"/>
      <c r="FX1" s="536"/>
      <c r="FY1" s="536"/>
      <c r="FZ1" s="536"/>
      <c r="GA1" s="536"/>
      <c r="GB1" s="536"/>
      <c r="GC1" s="536"/>
      <c r="GD1" s="536"/>
      <c r="GE1" s="536"/>
      <c r="GF1" s="536"/>
      <c r="GG1" s="536"/>
      <c r="GH1" s="536"/>
      <c r="GI1" s="536"/>
      <c r="GJ1" s="536"/>
      <c r="GK1" s="536" t="s">
        <v>354</v>
      </c>
      <c r="GL1" s="536"/>
      <c r="GM1" s="536"/>
      <c r="GN1" s="536"/>
      <c r="GO1" s="536"/>
      <c r="GP1" s="536"/>
      <c r="GQ1" s="536"/>
      <c r="GR1" s="536"/>
      <c r="GS1" s="536"/>
      <c r="GT1" s="536"/>
      <c r="GU1" s="536"/>
      <c r="GV1" s="536"/>
      <c r="GW1" s="536"/>
      <c r="GX1" s="536"/>
      <c r="GY1" s="536"/>
      <c r="GZ1" s="536"/>
      <c r="HA1" s="536"/>
      <c r="HB1" s="536"/>
      <c r="HC1" s="536"/>
      <c r="HD1" s="536"/>
      <c r="HE1" s="536"/>
      <c r="HF1" s="536"/>
      <c r="HG1" s="536"/>
      <c r="HH1" s="536"/>
      <c r="HI1" s="536"/>
      <c r="HJ1" s="536"/>
      <c r="HK1" s="536"/>
      <c r="HL1" s="536"/>
      <c r="HM1" s="536"/>
      <c r="HN1" s="536"/>
      <c r="HO1" s="536"/>
      <c r="HP1" s="536"/>
      <c r="HQ1" s="536" t="s">
        <v>354</v>
      </c>
      <c r="HR1" s="536"/>
      <c r="HS1" s="536"/>
      <c r="HT1" s="536"/>
      <c r="HU1" s="536"/>
      <c r="HV1" s="536"/>
      <c r="HW1" s="536"/>
      <c r="HX1" s="536"/>
      <c r="HY1" s="536"/>
      <c r="HZ1" s="536"/>
      <c r="IA1" s="536"/>
      <c r="IB1" s="536"/>
      <c r="IC1" s="536"/>
      <c r="ID1" s="536"/>
      <c r="IE1" s="536"/>
      <c r="IF1" s="536"/>
      <c r="IG1" s="536"/>
      <c r="IH1" s="536"/>
      <c r="II1" s="536"/>
      <c r="IJ1" s="536"/>
      <c r="IK1" s="536"/>
      <c r="IL1" s="536"/>
      <c r="IM1" s="536"/>
      <c r="IN1" s="536"/>
      <c r="IO1" s="536"/>
      <c r="IP1" s="536"/>
      <c r="IQ1" s="536"/>
      <c r="IR1" s="536"/>
      <c r="IS1" s="536"/>
      <c r="IT1" s="536"/>
      <c r="IU1" s="536"/>
      <c r="IV1" s="536"/>
      <c r="IW1" s="536" t="s">
        <v>354</v>
      </c>
      <c r="IX1" s="536"/>
      <c r="IY1" s="536"/>
      <c r="IZ1" s="536"/>
      <c r="JA1" s="536"/>
      <c r="JB1" s="536"/>
      <c r="JC1" s="536"/>
      <c r="JD1" s="536"/>
      <c r="JE1" s="536"/>
      <c r="JF1" s="536"/>
      <c r="JG1" s="536"/>
      <c r="JH1" s="536"/>
      <c r="JI1" s="536"/>
      <c r="JJ1" s="536"/>
      <c r="JK1" s="536"/>
      <c r="JL1" s="536"/>
      <c r="JM1" s="536"/>
      <c r="JN1" s="536"/>
      <c r="JO1" s="536"/>
      <c r="JP1" s="536"/>
      <c r="JQ1" s="536"/>
      <c r="JR1" s="536"/>
      <c r="JS1" s="536"/>
      <c r="JT1" s="536"/>
      <c r="JU1" s="536"/>
      <c r="JV1" s="536"/>
      <c r="JW1" s="536"/>
      <c r="JX1" s="536"/>
      <c r="JY1" s="536"/>
      <c r="JZ1" s="536"/>
      <c r="KA1" s="536"/>
      <c r="KB1" s="536"/>
      <c r="KC1" s="536" t="s">
        <v>354</v>
      </c>
      <c r="KD1" s="536"/>
      <c r="KE1" s="536"/>
      <c r="KF1" s="536"/>
      <c r="KG1" s="536"/>
      <c r="KH1" s="536"/>
      <c r="KI1" s="536"/>
      <c r="KJ1" s="536"/>
      <c r="KK1" s="536"/>
      <c r="KL1" s="536"/>
      <c r="KM1" s="536"/>
      <c r="KN1" s="536"/>
      <c r="KO1" s="536"/>
      <c r="KP1" s="536"/>
      <c r="KQ1" s="536"/>
      <c r="KR1" s="536"/>
      <c r="KS1" s="536"/>
      <c r="KT1" s="536"/>
      <c r="KU1" s="536"/>
      <c r="KV1" s="536"/>
      <c r="KW1" s="536"/>
      <c r="KX1" s="536"/>
      <c r="KY1" s="536"/>
      <c r="KZ1" s="536"/>
      <c r="LA1" s="536"/>
      <c r="LB1" s="536"/>
      <c r="LC1" s="536"/>
      <c r="LD1" s="536"/>
      <c r="LE1" s="536"/>
      <c r="LF1" s="536"/>
      <c r="LG1" s="536"/>
      <c r="LH1" s="536"/>
      <c r="LI1" s="536" t="s">
        <v>354</v>
      </c>
      <c r="LJ1" s="536"/>
      <c r="LK1" s="536"/>
      <c r="LL1" s="536"/>
      <c r="LM1" s="536"/>
      <c r="LN1" s="536"/>
      <c r="LO1" s="536"/>
      <c r="LP1" s="536"/>
      <c r="LQ1" s="536"/>
      <c r="LR1" s="536"/>
      <c r="LS1" s="536"/>
      <c r="LT1" s="536"/>
      <c r="LU1" s="536"/>
      <c r="LV1" s="536"/>
      <c r="LW1" s="536"/>
      <c r="LX1" s="536"/>
      <c r="LY1" s="536"/>
      <c r="LZ1" s="536"/>
      <c r="MA1" s="536"/>
      <c r="MB1" s="536"/>
      <c r="MC1" s="536"/>
      <c r="MD1" s="536"/>
      <c r="ME1" s="536"/>
      <c r="MF1" s="536"/>
      <c r="MG1" s="536"/>
      <c r="MH1" s="536"/>
      <c r="MI1" s="536"/>
      <c r="MJ1" s="536"/>
      <c r="MK1" s="536"/>
      <c r="ML1" s="536"/>
      <c r="MM1" s="536"/>
      <c r="MN1" s="536"/>
      <c r="MO1" s="536" t="s">
        <v>354</v>
      </c>
      <c r="MP1" s="536"/>
      <c r="MQ1" s="536"/>
      <c r="MR1" s="536"/>
      <c r="MS1" s="536"/>
      <c r="MT1" s="536"/>
      <c r="MU1" s="536"/>
      <c r="MV1" s="536"/>
      <c r="MW1" s="536"/>
      <c r="MX1" s="536"/>
      <c r="MY1" s="536"/>
      <c r="MZ1" s="536"/>
      <c r="NA1" s="536"/>
      <c r="NB1" s="536"/>
      <c r="NC1" s="536"/>
      <c r="ND1" s="536"/>
      <c r="NE1" s="536"/>
      <c r="NF1" s="536"/>
      <c r="NG1" s="536"/>
      <c r="NH1" s="536"/>
      <c r="NI1" s="536"/>
      <c r="NJ1" s="536"/>
      <c r="NK1" s="536"/>
      <c r="NL1" s="536"/>
      <c r="NM1" s="536"/>
      <c r="NN1" s="536"/>
      <c r="NO1" s="536"/>
      <c r="NP1" s="536"/>
      <c r="NQ1" s="536"/>
      <c r="NR1" s="536"/>
      <c r="NS1" s="536"/>
      <c r="NT1" s="536"/>
      <c r="NU1" s="536" t="s">
        <v>354</v>
      </c>
      <c r="NV1" s="536"/>
      <c r="NW1" s="536"/>
      <c r="NX1" s="536"/>
      <c r="NY1" s="536"/>
      <c r="NZ1" s="536"/>
      <c r="OA1" s="536"/>
      <c r="OB1" s="536"/>
      <c r="OC1" s="536"/>
      <c r="OD1" s="536"/>
      <c r="OE1" s="536"/>
      <c r="OF1" s="536"/>
      <c r="OG1" s="536"/>
      <c r="OH1" s="536"/>
      <c r="OI1" s="536"/>
      <c r="OJ1" s="536"/>
      <c r="OK1" s="536"/>
      <c r="OL1" s="536"/>
      <c r="OM1" s="536"/>
      <c r="ON1" s="536"/>
      <c r="OO1" s="536"/>
      <c r="OP1" s="536"/>
      <c r="OQ1" s="536"/>
      <c r="OR1" s="536"/>
      <c r="OS1" s="536"/>
      <c r="OT1" s="536"/>
      <c r="OU1" s="536"/>
      <c r="OV1" s="536"/>
      <c r="OW1" s="536"/>
      <c r="OX1" s="536"/>
      <c r="OY1" s="536"/>
      <c r="OZ1" s="536"/>
      <c r="PA1" s="536" t="s">
        <v>354</v>
      </c>
      <c r="PB1" s="536"/>
      <c r="PC1" s="536"/>
      <c r="PD1" s="536"/>
      <c r="PE1" s="536"/>
      <c r="PF1" s="536"/>
      <c r="PG1" s="536"/>
      <c r="PH1" s="536"/>
      <c r="PI1" s="536"/>
      <c r="PJ1" s="536"/>
      <c r="PK1" s="536"/>
      <c r="PL1" s="536"/>
      <c r="PM1" s="536"/>
      <c r="PN1" s="536"/>
      <c r="PO1" s="536"/>
      <c r="PP1" s="536"/>
      <c r="PQ1" s="536"/>
      <c r="PR1" s="536"/>
      <c r="PS1" s="536"/>
      <c r="PT1" s="536"/>
      <c r="PU1" s="536"/>
      <c r="PV1" s="536"/>
      <c r="PW1" s="536"/>
      <c r="PX1" s="536"/>
      <c r="PY1" s="536"/>
      <c r="PZ1" s="536"/>
      <c r="QA1" s="536"/>
      <c r="QB1" s="536"/>
      <c r="QC1" s="536"/>
      <c r="QD1" s="536"/>
      <c r="QE1" s="536"/>
      <c r="QF1" s="536"/>
      <c r="QG1" s="536" t="s">
        <v>354</v>
      </c>
      <c r="QH1" s="536"/>
      <c r="QI1" s="536"/>
      <c r="QJ1" s="536"/>
      <c r="QK1" s="536"/>
      <c r="QL1" s="536"/>
      <c r="QM1" s="536"/>
      <c r="QN1" s="536"/>
      <c r="QO1" s="536"/>
      <c r="QP1" s="536"/>
      <c r="QQ1" s="536"/>
      <c r="QR1" s="536"/>
      <c r="QS1" s="536"/>
      <c r="QT1" s="536"/>
      <c r="QU1" s="536"/>
      <c r="QV1" s="536"/>
      <c r="QW1" s="536"/>
      <c r="QX1" s="536"/>
      <c r="QY1" s="536"/>
      <c r="QZ1" s="536"/>
      <c r="RA1" s="536"/>
      <c r="RB1" s="536"/>
      <c r="RC1" s="536"/>
      <c r="RD1" s="536"/>
      <c r="RE1" s="536"/>
      <c r="RF1" s="536"/>
      <c r="RG1" s="536"/>
      <c r="RH1" s="536"/>
      <c r="RI1" s="536"/>
      <c r="RJ1" s="536"/>
      <c r="RK1" s="536"/>
      <c r="RL1" s="536"/>
      <c r="RM1" s="536" t="s">
        <v>354</v>
      </c>
      <c r="RN1" s="536"/>
      <c r="RO1" s="536"/>
      <c r="RP1" s="536"/>
      <c r="RQ1" s="536"/>
      <c r="RR1" s="536"/>
      <c r="RS1" s="536"/>
      <c r="RT1" s="536"/>
      <c r="RU1" s="536"/>
      <c r="RV1" s="536"/>
      <c r="RW1" s="536"/>
      <c r="RX1" s="536"/>
      <c r="RY1" s="536"/>
      <c r="RZ1" s="536"/>
      <c r="SA1" s="536"/>
      <c r="SB1" s="536"/>
      <c r="SC1" s="536"/>
      <c r="SD1" s="536"/>
      <c r="SE1" s="536"/>
      <c r="SF1" s="536"/>
      <c r="SG1" s="536"/>
      <c r="SH1" s="536"/>
      <c r="SI1" s="536"/>
      <c r="SJ1" s="536"/>
      <c r="SK1" s="536"/>
      <c r="SL1" s="536"/>
      <c r="SM1" s="536"/>
      <c r="SN1" s="536"/>
      <c r="SO1" s="536"/>
      <c r="SP1" s="536"/>
      <c r="SQ1" s="536"/>
      <c r="SR1" s="536"/>
      <c r="SS1" s="536" t="s">
        <v>354</v>
      </c>
      <c r="ST1" s="536"/>
      <c r="SU1" s="536"/>
      <c r="SV1" s="536"/>
      <c r="SW1" s="536"/>
      <c r="SX1" s="536"/>
      <c r="SY1" s="536"/>
      <c r="SZ1" s="536"/>
      <c r="TA1" s="536"/>
      <c r="TB1" s="536"/>
      <c r="TC1" s="536"/>
      <c r="TD1" s="536"/>
      <c r="TE1" s="536"/>
      <c r="TF1" s="536"/>
      <c r="TG1" s="536"/>
      <c r="TH1" s="536"/>
      <c r="TI1" s="536"/>
      <c r="TJ1" s="536"/>
      <c r="TK1" s="536"/>
      <c r="TL1" s="536"/>
      <c r="TM1" s="536"/>
      <c r="TN1" s="536"/>
      <c r="TO1" s="536"/>
      <c r="TP1" s="536"/>
      <c r="TQ1" s="536"/>
      <c r="TR1" s="536"/>
      <c r="TS1" s="536"/>
      <c r="TT1" s="536"/>
      <c r="TU1" s="536"/>
      <c r="TV1" s="536"/>
      <c r="TW1" s="536"/>
      <c r="TX1" s="536"/>
      <c r="TY1" s="536" t="s">
        <v>354</v>
      </c>
      <c r="TZ1" s="536"/>
      <c r="UA1" s="536"/>
      <c r="UB1" s="536"/>
      <c r="UC1" s="536"/>
      <c r="UD1" s="536"/>
      <c r="UE1" s="536"/>
      <c r="UF1" s="536"/>
      <c r="UG1" s="536"/>
      <c r="UH1" s="536"/>
      <c r="UI1" s="536"/>
      <c r="UJ1" s="536"/>
      <c r="UK1" s="536"/>
      <c r="UL1" s="536"/>
      <c r="UM1" s="536"/>
      <c r="UN1" s="536"/>
      <c r="UO1" s="536"/>
      <c r="UP1" s="536"/>
      <c r="UQ1" s="536"/>
      <c r="UR1" s="536"/>
      <c r="US1" s="536"/>
      <c r="UT1" s="536"/>
      <c r="UU1" s="536"/>
      <c r="UV1" s="536"/>
      <c r="UW1" s="536"/>
      <c r="UX1" s="536"/>
      <c r="UY1" s="536"/>
      <c r="UZ1" s="536"/>
      <c r="VA1" s="536"/>
      <c r="VB1" s="536"/>
      <c r="VC1" s="536"/>
      <c r="VD1" s="536"/>
      <c r="VE1" s="536" t="s">
        <v>354</v>
      </c>
      <c r="VF1" s="536"/>
      <c r="VG1" s="536"/>
      <c r="VH1" s="536"/>
      <c r="VI1" s="536"/>
      <c r="VJ1" s="536"/>
      <c r="VK1" s="536"/>
      <c r="VL1" s="536"/>
      <c r="VM1" s="536"/>
      <c r="VN1" s="536"/>
      <c r="VO1" s="536"/>
      <c r="VP1" s="536"/>
      <c r="VQ1" s="536"/>
      <c r="VR1" s="536"/>
      <c r="VS1" s="536"/>
      <c r="VT1" s="536"/>
      <c r="VU1" s="536"/>
      <c r="VV1" s="536"/>
      <c r="VW1" s="536"/>
      <c r="VX1" s="536"/>
      <c r="VY1" s="536"/>
      <c r="VZ1" s="536"/>
      <c r="WA1" s="536"/>
      <c r="WB1" s="536"/>
      <c r="WC1" s="536"/>
      <c r="WD1" s="536"/>
      <c r="WE1" s="536"/>
      <c r="WF1" s="536"/>
      <c r="WG1" s="536"/>
      <c r="WH1" s="536"/>
      <c r="WI1" s="536"/>
      <c r="WJ1" s="536"/>
      <c r="WK1" s="536" t="s">
        <v>354</v>
      </c>
      <c r="WL1" s="536"/>
      <c r="WM1" s="536"/>
      <c r="WN1" s="536"/>
      <c r="WO1" s="536"/>
      <c r="WP1" s="536"/>
      <c r="WQ1" s="536"/>
      <c r="WR1" s="536"/>
      <c r="WS1" s="536"/>
      <c r="WT1" s="536"/>
      <c r="WU1" s="536"/>
      <c r="WV1" s="536"/>
      <c r="WW1" s="536"/>
      <c r="WX1" s="536"/>
      <c r="WY1" s="536"/>
      <c r="WZ1" s="536"/>
      <c r="XA1" s="536"/>
      <c r="XB1" s="536"/>
      <c r="XC1" s="536"/>
      <c r="XD1" s="536"/>
      <c r="XE1" s="536"/>
      <c r="XF1" s="536"/>
      <c r="XG1" s="536"/>
      <c r="XH1" s="536"/>
      <c r="XI1" s="536"/>
      <c r="XJ1" s="536"/>
      <c r="XK1" s="536"/>
      <c r="XL1" s="536"/>
      <c r="XM1" s="536"/>
      <c r="XN1" s="536"/>
      <c r="XO1" s="536"/>
      <c r="XP1" s="536"/>
      <c r="XQ1" s="536" t="s">
        <v>354</v>
      </c>
      <c r="XR1" s="536"/>
      <c r="XS1" s="536"/>
      <c r="XT1" s="536"/>
      <c r="XU1" s="536"/>
      <c r="XV1" s="536"/>
      <c r="XW1" s="536"/>
      <c r="XX1" s="536"/>
      <c r="XY1" s="536"/>
      <c r="XZ1" s="536"/>
      <c r="YA1" s="536"/>
      <c r="YB1" s="536"/>
      <c r="YC1" s="536"/>
      <c r="YD1" s="536"/>
      <c r="YE1" s="536"/>
      <c r="YF1" s="536"/>
      <c r="YG1" s="536"/>
      <c r="YH1" s="536"/>
      <c r="YI1" s="536"/>
      <c r="YJ1" s="536"/>
      <c r="YK1" s="536"/>
      <c r="YL1" s="536"/>
      <c r="YM1" s="536"/>
      <c r="YN1" s="536"/>
      <c r="YO1" s="536"/>
      <c r="YP1" s="536"/>
      <c r="YQ1" s="536"/>
      <c r="YR1" s="536"/>
      <c r="YS1" s="536"/>
      <c r="YT1" s="536"/>
      <c r="YU1" s="536"/>
      <c r="YV1" s="536"/>
      <c r="YW1" s="536" t="s">
        <v>354</v>
      </c>
      <c r="YX1" s="536"/>
      <c r="YY1" s="536"/>
      <c r="YZ1" s="536"/>
      <c r="ZA1" s="536"/>
      <c r="ZB1" s="536"/>
      <c r="ZC1" s="536"/>
      <c r="ZD1" s="536"/>
      <c r="ZE1" s="536"/>
      <c r="ZF1" s="536"/>
      <c r="ZG1" s="536"/>
      <c r="ZH1" s="536"/>
      <c r="ZI1" s="536"/>
      <c r="ZJ1" s="536"/>
      <c r="ZK1" s="536"/>
      <c r="ZL1" s="536"/>
      <c r="ZM1" s="536"/>
      <c r="ZN1" s="536"/>
      <c r="ZO1" s="536"/>
      <c r="ZP1" s="536"/>
      <c r="ZQ1" s="536"/>
      <c r="ZR1" s="536"/>
      <c r="ZS1" s="536"/>
      <c r="ZT1" s="536"/>
      <c r="ZU1" s="536"/>
      <c r="ZV1" s="536"/>
      <c r="ZW1" s="536"/>
      <c r="ZX1" s="536"/>
      <c r="ZY1" s="536"/>
      <c r="ZZ1" s="536"/>
      <c r="AAA1" s="536"/>
      <c r="AAB1" s="536"/>
      <c r="AAC1" s="536" t="s">
        <v>354</v>
      </c>
      <c r="AAD1" s="536"/>
      <c r="AAE1" s="536"/>
      <c r="AAF1" s="536"/>
      <c r="AAG1" s="536"/>
      <c r="AAH1" s="536"/>
      <c r="AAI1" s="536"/>
      <c r="AAJ1" s="536"/>
      <c r="AAK1" s="536"/>
      <c r="AAL1" s="536"/>
      <c r="AAM1" s="536"/>
      <c r="AAN1" s="536"/>
      <c r="AAO1" s="536"/>
      <c r="AAP1" s="536"/>
      <c r="AAQ1" s="536"/>
      <c r="AAR1" s="536"/>
      <c r="AAS1" s="536"/>
      <c r="AAT1" s="536"/>
      <c r="AAU1" s="536"/>
      <c r="AAV1" s="536"/>
      <c r="AAW1" s="536"/>
      <c r="AAX1" s="536"/>
      <c r="AAY1" s="536"/>
      <c r="AAZ1" s="536"/>
      <c r="ABA1" s="536"/>
      <c r="ABB1" s="536"/>
      <c r="ABC1" s="536"/>
      <c r="ABD1" s="536"/>
      <c r="ABE1" s="536"/>
      <c r="ABF1" s="536"/>
      <c r="ABG1" s="536"/>
      <c r="ABH1" s="536"/>
      <c r="ABI1" s="536" t="s">
        <v>354</v>
      </c>
      <c r="ABJ1" s="536"/>
      <c r="ABK1" s="536"/>
      <c r="ABL1" s="536"/>
      <c r="ABM1" s="536"/>
      <c r="ABN1" s="536"/>
      <c r="ABO1" s="536"/>
      <c r="ABP1" s="536"/>
      <c r="ABQ1" s="536"/>
      <c r="ABR1" s="536"/>
      <c r="ABS1" s="536"/>
      <c r="ABT1" s="536"/>
      <c r="ABU1" s="536"/>
      <c r="ABV1" s="536"/>
      <c r="ABW1" s="536"/>
      <c r="ABX1" s="536"/>
      <c r="ABY1" s="536"/>
      <c r="ABZ1" s="536"/>
      <c r="ACA1" s="536"/>
      <c r="ACB1" s="536"/>
      <c r="ACC1" s="536"/>
      <c r="ACD1" s="536"/>
      <c r="ACE1" s="536"/>
      <c r="ACF1" s="536"/>
      <c r="ACG1" s="536"/>
      <c r="ACH1" s="536"/>
      <c r="ACI1" s="536"/>
      <c r="ACJ1" s="536"/>
      <c r="ACK1" s="536"/>
      <c r="ACL1" s="536"/>
      <c r="ACM1" s="536"/>
      <c r="ACN1" s="536"/>
      <c r="ACO1" s="536" t="s">
        <v>354</v>
      </c>
      <c r="ACP1" s="536"/>
      <c r="ACQ1" s="536"/>
      <c r="ACR1" s="536"/>
      <c r="ACS1" s="536"/>
      <c r="ACT1" s="536"/>
      <c r="ACU1" s="536"/>
      <c r="ACV1" s="536"/>
      <c r="ACW1" s="536"/>
      <c r="ACX1" s="536"/>
      <c r="ACY1" s="536"/>
      <c r="ACZ1" s="536"/>
      <c r="ADA1" s="536"/>
      <c r="ADB1" s="536"/>
      <c r="ADC1" s="536"/>
      <c r="ADD1" s="536"/>
      <c r="ADE1" s="536"/>
      <c r="ADF1" s="536"/>
      <c r="ADG1" s="536"/>
      <c r="ADH1" s="536"/>
      <c r="ADI1" s="536"/>
      <c r="ADJ1" s="536"/>
      <c r="ADK1" s="536"/>
      <c r="ADL1" s="536"/>
      <c r="ADM1" s="536"/>
      <c r="ADN1" s="536"/>
      <c r="ADO1" s="536"/>
      <c r="ADP1" s="536"/>
      <c r="ADQ1" s="536"/>
      <c r="ADR1" s="536"/>
      <c r="ADS1" s="536"/>
      <c r="ADT1" s="536"/>
      <c r="ADU1" s="536" t="s">
        <v>354</v>
      </c>
      <c r="ADV1" s="536"/>
      <c r="ADW1" s="536"/>
      <c r="ADX1" s="536"/>
      <c r="ADY1" s="536"/>
      <c r="ADZ1" s="536"/>
      <c r="AEA1" s="536"/>
      <c r="AEB1" s="536"/>
      <c r="AEC1" s="536"/>
      <c r="AED1" s="536"/>
      <c r="AEE1" s="536"/>
      <c r="AEF1" s="536"/>
      <c r="AEG1" s="536"/>
      <c r="AEH1" s="536"/>
      <c r="AEI1" s="536"/>
      <c r="AEJ1" s="536"/>
      <c r="AEK1" s="536"/>
      <c r="AEL1" s="536"/>
      <c r="AEM1" s="536"/>
      <c r="AEN1" s="536"/>
      <c r="AEO1" s="536"/>
      <c r="AEP1" s="536"/>
      <c r="AEQ1" s="536"/>
      <c r="AER1" s="536"/>
      <c r="AES1" s="536"/>
      <c r="AET1" s="536"/>
      <c r="AEU1" s="536"/>
      <c r="AEV1" s="536"/>
      <c r="AEW1" s="536"/>
      <c r="AEX1" s="536"/>
      <c r="AEY1" s="536"/>
      <c r="AEZ1" s="536"/>
      <c r="AFA1" s="536" t="s">
        <v>354</v>
      </c>
      <c r="AFB1" s="536"/>
      <c r="AFC1" s="536"/>
      <c r="AFD1" s="536"/>
      <c r="AFE1" s="536"/>
      <c r="AFF1" s="536"/>
      <c r="AFG1" s="536"/>
      <c r="AFH1" s="536"/>
      <c r="AFI1" s="536"/>
      <c r="AFJ1" s="536"/>
      <c r="AFK1" s="536"/>
      <c r="AFL1" s="536"/>
      <c r="AFM1" s="536"/>
      <c r="AFN1" s="536"/>
      <c r="AFO1" s="536"/>
      <c r="AFP1" s="536"/>
      <c r="AFQ1" s="536"/>
      <c r="AFR1" s="536"/>
      <c r="AFS1" s="536"/>
      <c r="AFT1" s="536"/>
      <c r="AFU1" s="536"/>
      <c r="AFV1" s="536"/>
      <c r="AFW1" s="536"/>
      <c r="AFX1" s="536"/>
      <c r="AFY1" s="536"/>
      <c r="AFZ1" s="536"/>
      <c r="AGA1" s="536"/>
      <c r="AGB1" s="536"/>
      <c r="AGC1" s="536"/>
      <c r="AGD1" s="536"/>
      <c r="AGE1" s="536"/>
      <c r="AGF1" s="536"/>
      <c r="AGG1" s="536" t="s">
        <v>354</v>
      </c>
      <c r="AGH1" s="536"/>
      <c r="AGI1" s="536"/>
      <c r="AGJ1" s="536"/>
      <c r="AGK1" s="536"/>
      <c r="AGL1" s="536"/>
      <c r="AGM1" s="536"/>
      <c r="AGN1" s="536"/>
      <c r="AGO1" s="536"/>
      <c r="AGP1" s="536"/>
      <c r="AGQ1" s="536"/>
      <c r="AGR1" s="536"/>
      <c r="AGS1" s="536"/>
      <c r="AGT1" s="536"/>
      <c r="AGU1" s="536"/>
      <c r="AGV1" s="536"/>
      <c r="AGW1" s="536"/>
      <c r="AGX1" s="536"/>
      <c r="AGY1" s="536"/>
      <c r="AGZ1" s="536"/>
      <c r="AHA1" s="536"/>
      <c r="AHB1" s="536"/>
      <c r="AHC1" s="536"/>
      <c r="AHD1" s="536"/>
      <c r="AHE1" s="536"/>
      <c r="AHF1" s="536"/>
      <c r="AHG1" s="536"/>
      <c r="AHH1" s="536"/>
      <c r="AHI1" s="536"/>
      <c r="AHJ1" s="536"/>
      <c r="AHK1" s="536"/>
      <c r="AHL1" s="536"/>
      <c r="AHM1" s="536" t="s">
        <v>354</v>
      </c>
      <c r="AHN1" s="536"/>
      <c r="AHO1" s="536"/>
      <c r="AHP1" s="536"/>
      <c r="AHQ1" s="536"/>
      <c r="AHR1" s="536"/>
      <c r="AHS1" s="536"/>
      <c r="AHT1" s="536"/>
      <c r="AHU1" s="536"/>
      <c r="AHV1" s="536"/>
      <c r="AHW1" s="536"/>
      <c r="AHX1" s="536"/>
      <c r="AHY1" s="536"/>
      <c r="AHZ1" s="536"/>
      <c r="AIA1" s="536"/>
      <c r="AIB1" s="536"/>
      <c r="AIC1" s="536"/>
      <c r="AID1" s="536"/>
      <c r="AIE1" s="536"/>
      <c r="AIF1" s="536"/>
      <c r="AIG1" s="536"/>
      <c r="AIH1" s="536"/>
      <c r="AII1" s="536"/>
      <c r="AIJ1" s="536"/>
      <c r="AIK1" s="536"/>
      <c r="AIL1" s="536"/>
      <c r="AIM1" s="536"/>
      <c r="AIN1" s="536"/>
      <c r="AIO1" s="536"/>
      <c r="AIP1" s="536"/>
      <c r="AIQ1" s="536"/>
      <c r="AIR1" s="536"/>
      <c r="AIS1" s="536" t="s">
        <v>354</v>
      </c>
      <c r="AIT1" s="536"/>
      <c r="AIU1" s="536"/>
      <c r="AIV1" s="536"/>
      <c r="AIW1" s="536"/>
      <c r="AIX1" s="536"/>
      <c r="AIY1" s="536"/>
      <c r="AIZ1" s="536"/>
      <c r="AJA1" s="536"/>
      <c r="AJB1" s="536"/>
      <c r="AJC1" s="536"/>
      <c r="AJD1" s="536"/>
      <c r="AJE1" s="536"/>
      <c r="AJF1" s="536"/>
      <c r="AJG1" s="536"/>
      <c r="AJH1" s="536"/>
      <c r="AJI1" s="536"/>
      <c r="AJJ1" s="536"/>
      <c r="AJK1" s="536"/>
      <c r="AJL1" s="536"/>
      <c r="AJM1" s="536"/>
      <c r="AJN1" s="536"/>
      <c r="AJO1" s="536"/>
      <c r="AJP1" s="536"/>
      <c r="AJQ1" s="536"/>
      <c r="AJR1" s="536"/>
      <c r="AJS1" s="536"/>
      <c r="AJT1" s="536"/>
      <c r="AJU1" s="536"/>
      <c r="AJV1" s="536"/>
      <c r="AJW1" s="536"/>
      <c r="AJX1" s="536"/>
      <c r="AJY1" s="536" t="s">
        <v>354</v>
      </c>
      <c r="AJZ1" s="536"/>
      <c r="AKA1" s="536"/>
      <c r="AKB1" s="536"/>
      <c r="AKC1" s="536"/>
      <c r="AKD1" s="536"/>
      <c r="AKE1" s="536"/>
      <c r="AKF1" s="536"/>
      <c r="AKG1" s="536"/>
      <c r="AKH1" s="536"/>
      <c r="AKI1" s="536"/>
      <c r="AKJ1" s="536"/>
      <c r="AKK1" s="536"/>
      <c r="AKL1" s="536"/>
      <c r="AKM1" s="536"/>
      <c r="AKN1" s="536"/>
      <c r="AKO1" s="536"/>
      <c r="AKP1" s="536"/>
      <c r="AKQ1" s="536"/>
      <c r="AKR1" s="536"/>
      <c r="AKS1" s="536"/>
      <c r="AKT1" s="536"/>
      <c r="AKU1" s="536"/>
      <c r="AKV1" s="536"/>
      <c r="AKW1" s="536"/>
      <c r="AKX1" s="536"/>
      <c r="AKY1" s="536"/>
      <c r="AKZ1" s="536"/>
      <c r="ALA1" s="536"/>
      <c r="ALB1" s="536"/>
      <c r="ALC1" s="536"/>
      <c r="ALD1" s="536"/>
      <c r="ALE1" s="536" t="s">
        <v>354</v>
      </c>
      <c r="ALF1" s="536"/>
      <c r="ALG1" s="536"/>
      <c r="ALH1" s="536"/>
      <c r="ALI1" s="536"/>
      <c r="ALJ1" s="536"/>
      <c r="ALK1" s="536"/>
      <c r="ALL1" s="536"/>
      <c r="ALM1" s="536"/>
      <c r="ALN1" s="536"/>
      <c r="ALO1" s="536"/>
      <c r="ALP1" s="536"/>
      <c r="ALQ1" s="536"/>
      <c r="ALR1" s="536"/>
      <c r="ALS1" s="536"/>
      <c r="ALT1" s="536"/>
      <c r="ALU1" s="536"/>
      <c r="ALV1" s="536"/>
      <c r="ALW1" s="536"/>
      <c r="ALX1" s="536"/>
      <c r="ALY1" s="536"/>
      <c r="ALZ1" s="536"/>
      <c r="AMA1" s="536"/>
      <c r="AMB1" s="536"/>
      <c r="AMC1" s="536"/>
      <c r="AMD1" s="536"/>
      <c r="AME1" s="536"/>
      <c r="AMF1" s="536"/>
      <c r="AMG1" s="536"/>
      <c r="AMH1" s="536"/>
      <c r="AMI1" s="536"/>
      <c r="AMJ1" s="536"/>
      <c r="AMK1" s="536" t="s">
        <v>354</v>
      </c>
      <c r="AML1" s="536"/>
      <c r="AMM1" s="536"/>
      <c r="AMN1" s="536"/>
      <c r="AMO1" s="536"/>
      <c r="AMP1" s="536"/>
      <c r="AMQ1" s="536"/>
      <c r="AMR1" s="536"/>
      <c r="AMS1" s="536"/>
      <c r="AMT1" s="536"/>
      <c r="AMU1" s="536"/>
      <c r="AMV1" s="536"/>
      <c r="AMW1" s="536"/>
      <c r="AMX1" s="536"/>
      <c r="AMY1" s="536"/>
      <c r="AMZ1" s="536"/>
      <c r="ANA1" s="536"/>
      <c r="ANB1" s="536"/>
      <c r="ANC1" s="536"/>
      <c r="AND1" s="536"/>
      <c r="ANE1" s="536"/>
      <c r="ANF1" s="536"/>
      <c r="ANG1" s="536"/>
      <c r="ANH1" s="536"/>
      <c r="ANI1" s="536"/>
      <c r="ANJ1" s="536"/>
      <c r="ANK1" s="536"/>
      <c r="ANL1" s="536"/>
      <c r="ANM1" s="536"/>
      <c r="ANN1" s="536"/>
      <c r="ANO1" s="536"/>
      <c r="ANP1" s="536"/>
      <c r="ANQ1" s="536" t="s">
        <v>354</v>
      </c>
      <c r="ANR1" s="536"/>
      <c r="ANS1" s="536"/>
      <c r="ANT1" s="536"/>
      <c r="ANU1" s="536"/>
      <c r="ANV1" s="536"/>
      <c r="ANW1" s="536"/>
      <c r="ANX1" s="536"/>
      <c r="ANY1" s="536"/>
      <c r="ANZ1" s="536"/>
      <c r="AOA1" s="536"/>
      <c r="AOB1" s="536"/>
      <c r="AOC1" s="536"/>
      <c r="AOD1" s="536"/>
      <c r="AOE1" s="536"/>
      <c r="AOF1" s="536"/>
      <c r="AOG1" s="536"/>
      <c r="AOH1" s="536"/>
      <c r="AOI1" s="536"/>
      <c r="AOJ1" s="536"/>
      <c r="AOK1" s="536"/>
      <c r="AOL1" s="536"/>
      <c r="AOM1" s="536"/>
      <c r="AON1" s="536"/>
      <c r="AOO1" s="536"/>
      <c r="AOP1" s="536"/>
      <c r="AOQ1" s="536"/>
      <c r="AOR1" s="536"/>
      <c r="AOS1" s="536"/>
      <c r="AOT1" s="536"/>
      <c r="AOU1" s="536"/>
      <c r="AOV1" s="536"/>
      <c r="AOW1" s="536" t="s">
        <v>354</v>
      </c>
      <c r="AOX1" s="536"/>
      <c r="AOY1" s="536"/>
      <c r="AOZ1" s="536"/>
      <c r="APA1" s="536"/>
      <c r="APB1" s="536"/>
      <c r="APC1" s="536"/>
      <c r="APD1" s="536"/>
      <c r="APE1" s="536"/>
      <c r="APF1" s="536"/>
      <c r="APG1" s="536"/>
      <c r="APH1" s="536"/>
      <c r="API1" s="536"/>
      <c r="APJ1" s="536"/>
      <c r="APK1" s="536"/>
      <c r="APL1" s="536"/>
      <c r="APM1" s="536"/>
      <c r="APN1" s="536"/>
      <c r="APO1" s="536"/>
      <c r="APP1" s="536"/>
      <c r="APQ1" s="536"/>
      <c r="APR1" s="536"/>
      <c r="APS1" s="536"/>
      <c r="APT1" s="536"/>
      <c r="APU1" s="536"/>
      <c r="APV1" s="536"/>
      <c r="APW1" s="536"/>
      <c r="APX1" s="536"/>
      <c r="APY1" s="536"/>
      <c r="APZ1" s="536"/>
      <c r="AQA1" s="536"/>
      <c r="AQB1" s="536"/>
      <c r="AQC1" s="536" t="s">
        <v>354</v>
      </c>
      <c r="AQD1" s="536"/>
      <c r="AQE1" s="536"/>
      <c r="AQF1" s="536"/>
      <c r="AQG1" s="536"/>
      <c r="AQH1" s="536"/>
      <c r="AQI1" s="536"/>
      <c r="AQJ1" s="536"/>
      <c r="AQK1" s="536"/>
      <c r="AQL1" s="536"/>
      <c r="AQM1" s="536"/>
      <c r="AQN1" s="536"/>
      <c r="AQO1" s="536"/>
      <c r="AQP1" s="536"/>
      <c r="AQQ1" s="536"/>
      <c r="AQR1" s="536"/>
      <c r="AQS1" s="536"/>
      <c r="AQT1" s="536"/>
      <c r="AQU1" s="536"/>
      <c r="AQV1" s="536"/>
      <c r="AQW1" s="536"/>
      <c r="AQX1" s="536"/>
      <c r="AQY1" s="536"/>
      <c r="AQZ1" s="536"/>
      <c r="ARA1" s="536"/>
      <c r="ARB1" s="536"/>
      <c r="ARC1" s="536"/>
      <c r="ARD1" s="536"/>
      <c r="ARE1" s="536"/>
      <c r="ARF1" s="536"/>
      <c r="ARG1" s="536"/>
      <c r="ARH1" s="536"/>
      <c r="ARI1" s="536" t="s">
        <v>354</v>
      </c>
      <c r="ARJ1" s="536"/>
      <c r="ARK1" s="536"/>
      <c r="ARL1" s="536"/>
      <c r="ARM1" s="536"/>
      <c r="ARN1" s="536"/>
      <c r="ARO1" s="536"/>
      <c r="ARP1" s="536"/>
      <c r="ARQ1" s="536"/>
      <c r="ARR1" s="536"/>
      <c r="ARS1" s="536"/>
      <c r="ART1" s="536"/>
      <c r="ARU1" s="536"/>
      <c r="ARV1" s="536"/>
      <c r="ARW1" s="536"/>
      <c r="ARX1" s="536"/>
      <c r="ARY1" s="536"/>
      <c r="ARZ1" s="536"/>
      <c r="ASA1" s="536"/>
      <c r="ASB1" s="536"/>
      <c r="ASC1" s="536"/>
      <c r="ASD1" s="536"/>
      <c r="ASE1" s="536"/>
      <c r="ASF1" s="536"/>
      <c r="ASG1" s="536"/>
      <c r="ASH1" s="536"/>
      <c r="ASI1" s="536"/>
      <c r="ASJ1" s="536"/>
      <c r="ASK1" s="536"/>
      <c r="ASL1" s="536"/>
      <c r="ASM1" s="536"/>
      <c r="ASN1" s="536"/>
      <c r="ASO1" s="536" t="s">
        <v>354</v>
      </c>
      <c r="ASP1" s="536"/>
      <c r="ASQ1" s="536"/>
      <c r="ASR1" s="536"/>
      <c r="ASS1" s="536"/>
      <c r="AST1" s="536"/>
      <c r="ASU1" s="536"/>
      <c r="ASV1" s="536"/>
      <c r="ASW1" s="536"/>
      <c r="ASX1" s="536"/>
      <c r="ASY1" s="536"/>
      <c r="ASZ1" s="536"/>
      <c r="ATA1" s="536"/>
      <c r="ATB1" s="536"/>
      <c r="ATC1" s="536"/>
      <c r="ATD1" s="536"/>
      <c r="ATE1" s="536"/>
      <c r="ATF1" s="536"/>
      <c r="ATG1" s="536"/>
      <c r="ATH1" s="536"/>
      <c r="ATI1" s="536"/>
      <c r="ATJ1" s="536"/>
      <c r="ATK1" s="536"/>
      <c r="ATL1" s="536"/>
      <c r="ATM1" s="536"/>
      <c r="ATN1" s="536"/>
      <c r="ATO1" s="536"/>
      <c r="ATP1" s="536"/>
      <c r="ATQ1" s="536"/>
      <c r="ATR1" s="536"/>
      <c r="ATS1" s="536"/>
      <c r="ATT1" s="536"/>
      <c r="ATU1" s="536" t="s">
        <v>354</v>
      </c>
      <c r="ATV1" s="536"/>
      <c r="ATW1" s="536"/>
      <c r="ATX1" s="536"/>
      <c r="ATY1" s="536"/>
      <c r="ATZ1" s="536"/>
      <c r="AUA1" s="536"/>
      <c r="AUB1" s="536"/>
      <c r="AUC1" s="536"/>
      <c r="AUD1" s="536"/>
      <c r="AUE1" s="536"/>
      <c r="AUF1" s="536"/>
      <c r="AUG1" s="536"/>
      <c r="AUH1" s="536"/>
      <c r="AUI1" s="536"/>
      <c r="AUJ1" s="536"/>
      <c r="AUK1" s="536"/>
      <c r="AUL1" s="536"/>
      <c r="AUM1" s="536"/>
      <c r="AUN1" s="536"/>
      <c r="AUO1" s="536"/>
      <c r="AUP1" s="536"/>
      <c r="AUQ1" s="536"/>
      <c r="AUR1" s="536"/>
      <c r="AUS1" s="536"/>
      <c r="AUT1" s="536"/>
      <c r="AUU1" s="536"/>
      <c r="AUV1" s="536"/>
      <c r="AUW1" s="536"/>
      <c r="AUX1" s="536"/>
      <c r="AUY1" s="536"/>
      <c r="AUZ1" s="536"/>
      <c r="AVA1" s="536" t="s">
        <v>354</v>
      </c>
      <c r="AVB1" s="536"/>
      <c r="AVC1" s="536"/>
      <c r="AVD1" s="536"/>
      <c r="AVE1" s="536"/>
      <c r="AVF1" s="536"/>
      <c r="AVG1" s="536"/>
      <c r="AVH1" s="536"/>
      <c r="AVI1" s="536"/>
      <c r="AVJ1" s="536"/>
      <c r="AVK1" s="536"/>
      <c r="AVL1" s="536"/>
      <c r="AVM1" s="536"/>
      <c r="AVN1" s="536"/>
      <c r="AVO1" s="536"/>
      <c r="AVP1" s="536"/>
      <c r="AVQ1" s="536"/>
      <c r="AVR1" s="536"/>
      <c r="AVS1" s="536"/>
      <c r="AVT1" s="536"/>
      <c r="AVU1" s="536"/>
      <c r="AVV1" s="536"/>
      <c r="AVW1" s="536"/>
      <c r="AVX1" s="536"/>
      <c r="AVY1" s="536"/>
      <c r="AVZ1" s="536"/>
      <c r="AWA1" s="536"/>
      <c r="AWB1" s="536"/>
      <c r="AWC1" s="536"/>
      <c r="AWD1" s="536"/>
      <c r="AWE1" s="536"/>
      <c r="AWF1" s="536"/>
      <c r="AWG1" s="536" t="s">
        <v>354</v>
      </c>
      <c r="AWH1" s="536"/>
      <c r="AWI1" s="536"/>
      <c r="AWJ1" s="536"/>
      <c r="AWK1" s="536"/>
      <c r="AWL1" s="536"/>
      <c r="AWM1" s="536"/>
      <c r="AWN1" s="536"/>
      <c r="AWO1" s="536"/>
      <c r="AWP1" s="536"/>
      <c r="AWQ1" s="536"/>
      <c r="AWR1" s="536"/>
      <c r="AWS1" s="536"/>
      <c r="AWT1" s="536"/>
      <c r="AWU1" s="536"/>
      <c r="AWV1" s="536"/>
      <c r="AWW1" s="536"/>
      <c r="AWX1" s="536"/>
      <c r="AWY1" s="536"/>
      <c r="AWZ1" s="536"/>
      <c r="AXA1" s="536"/>
      <c r="AXB1" s="536"/>
      <c r="AXC1" s="536"/>
      <c r="AXD1" s="536"/>
      <c r="AXE1" s="536"/>
      <c r="AXF1" s="536"/>
      <c r="AXG1" s="536"/>
      <c r="AXH1" s="536"/>
      <c r="AXI1" s="536"/>
      <c r="AXJ1" s="536"/>
      <c r="AXK1" s="536"/>
      <c r="AXL1" s="536"/>
      <c r="AXM1" s="536" t="s">
        <v>354</v>
      </c>
      <c r="AXN1" s="536"/>
      <c r="AXO1" s="536"/>
      <c r="AXP1" s="536"/>
      <c r="AXQ1" s="536"/>
      <c r="AXR1" s="536"/>
      <c r="AXS1" s="536"/>
      <c r="AXT1" s="536"/>
      <c r="AXU1" s="536"/>
      <c r="AXV1" s="536"/>
      <c r="AXW1" s="536"/>
      <c r="AXX1" s="536"/>
      <c r="AXY1" s="536"/>
      <c r="AXZ1" s="536"/>
      <c r="AYA1" s="536"/>
      <c r="AYB1" s="536"/>
      <c r="AYC1" s="536"/>
      <c r="AYD1" s="536"/>
      <c r="AYE1" s="536"/>
      <c r="AYF1" s="536"/>
      <c r="AYG1" s="536"/>
      <c r="AYH1" s="536"/>
      <c r="AYI1" s="536"/>
      <c r="AYJ1" s="536"/>
      <c r="AYK1" s="536"/>
      <c r="AYL1" s="536"/>
      <c r="AYM1" s="536"/>
      <c r="AYN1" s="536"/>
      <c r="AYO1" s="536"/>
      <c r="AYP1" s="536"/>
      <c r="AYQ1" s="536"/>
      <c r="AYR1" s="536"/>
      <c r="AYS1" s="536" t="s">
        <v>354</v>
      </c>
      <c r="AYT1" s="536"/>
      <c r="AYU1" s="536"/>
      <c r="AYV1" s="536"/>
      <c r="AYW1" s="536"/>
      <c r="AYX1" s="536"/>
      <c r="AYY1" s="536"/>
      <c r="AYZ1" s="536"/>
      <c r="AZA1" s="536"/>
      <c r="AZB1" s="536"/>
      <c r="AZC1" s="536"/>
      <c r="AZD1" s="536"/>
      <c r="AZE1" s="536"/>
      <c r="AZF1" s="536"/>
      <c r="AZG1" s="536"/>
      <c r="AZH1" s="536"/>
      <c r="AZI1" s="536"/>
      <c r="AZJ1" s="536"/>
      <c r="AZK1" s="536"/>
      <c r="AZL1" s="536"/>
      <c r="AZM1" s="536"/>
      <c r="AZN1" s="536"/>
      <c r="AZO1" s="536"/>
      <c r="AZP1" s="536"/>
      <c r="AZQ1" s="536"/>
      <c r="AZR1" s="536"/>
      <c r="AZS1" s="536"/>
      <c r="AZT1" s="536"/>
      <c r="AZU1" s="536"/>
      <c r="AZV1" s="536"/>
      <c r="AZW1" s="536"/>
      <c r="AZX1" s="536"/>
      <c r="AZY1" s="536" t="s">
        <v>354</v>
      </c>
      <c r="AZZ1" s="536"/>
      <c r="BAA1" s="536"/>
      <c r="BAB1" s="536"/>
      <c r="BAC1" s="536"/>
      <c r="BAD1" s="536"/>
      <c r="BAE1" s="536"/>
      <c r="BAF1" s="536"/>
      <c r="BAG1" s="536"/>
      <c r="BAH1" s="536"/>
      <c r="BAI1" s="536"/>
      <c r="BAJ1" s="536"/>
      <c r="BAK1" s="536"/>
      <c r="BAL1" s="536"/>
      <c r="BAM1" s="536"/>
      <c r="BAN1" s="536"/>
      <c r="BAO1" s="536"/>
      <c r="BAP1" s="536"/>
      <c r="BAQ1" s="536"/>
      <c r="BAR1" s="536"/>
      <c r="BAS1" s="536"/>
      <c r="BAT1" s="536"/>
      <c r="BAU1" s="536"/>
      <c r="BAV1" s="536"/>
      <c r="BAW1" s="536"/>
      <c r="BAX1" s="536"/>
      <c r="BAY1" s="536"/>
      <c r="BAZ1" s="536"/>
      <c r="BBA1" s="536"/>
      <c r="BBB1" s="536"/>
      <c r="BBC1" s="536"/>
      <c r="BBD1" s="536"/>
      <c r="BBE1" s="536" t="s">
        <v>354</v>
      </c>
      <c r="BBF1" s="536"/>
      <c r="BBG1" s="536"/>
      <c r="BBH1" s="536"/>
      <c r="BBI1" s="536"/>
      <c r="BBJ1" s="536"/>
      <c r="BBK1" s="536"/>
      <c r="BBL1" s="536"/>
      <c r="BBM1" s="536"/>
      <c r="BBN1" s="536"/>
      <c r="BBO1" s="536"/>
      <c r="BBP1" s="536"/>
      <c r="BBQ1" s="536"/>
      <c r="BBR1" s="536"/>
      <c r="BBS1" s="536"/>
      <c r="BBT1" s="536"/>
      <c r="BBU1" s="536"/>
      <c r="BBV1" s="536"/>
      <c r="BBW1" s="536"/>
      <c r="BBX1" s="536"/>
      <c r="BBY1" s="536"/>
      <c r="BBZ1" s="536"/>
      <c r="BCA1" s="536"/>
      <c r="BCB1" s="536"/>
      <c r="BCC1" s="536"/>
      <c r="BCD1" s="536"/>
      <c r="BCE1" s="536"/>
      <c r="BCF1" s="536"/>
      <c r="BCG1" s="536"/>
      <c r="BCH1" s="536"/>
      <c r="BCI1" s="536"/>
      <c r="BCJ1" s="536"/>
      <c r="BCK1" s="536" t="s">
        <v>354</v>
      </c>
      <c r="BCL1" s="536"/>
      <c r="BCM1" s="536"/>
      <c r="BCN1" s="536"/>
      <c r="BCO1" s="536"/>
      <c r="BCP1" s="536"/>
      <c r="BCQ1" s="536"/>
      <c r="BCR1" s="536"/>
      <c r="BCS1" s="536"/>
      <c r="BCT1" s="536"/>
      <c r="BCU1" s="536"/>
      <c r="BCV1" s="536"/>
      <c r="BCW1" s="536"/>
      <c r="BCX1" s="536"/>
      <c r="BCY1" s="536"/>
      <c r="BCZ1" s="536"/>
      <c r="BDA1" s="536"/>
      <c r="BDB1" s="536"/>
      <c r="BDC1" s="536"/>
      <c r="BDD1" s="536"/>
      <c r="BDE1" s="536"/>
      <c r="BDF1" s="536"/>
      <c r="BDG1" s="536"/>
      <c r="BDH1" s="536"/>
      <c r="BDI1" s="536"/>
      <c r="BDJ1" s="536"/>
      <c r="BDK1" s="536"/>
      <c r="BDL1" s="536"/>
      <c r="BDM1" s="536"/>
      <c r="BDN1" s="536"/>
      <c r="BDO1" s="536"/>
      <c r="BDP1" s="536"/>
      <c r="BDQ1" s="536" t="s">
        <v>354</v>
      </c>
      <c r="BDR1" s="536"/>
      <c r="BDS1" s="536"/>
      <c r="BDT1" s="536"/>
      <c r="BDU1" s="536"/>
      <c r="BDV1" s="536"/>
      <c r="BDW1" s="536"/>
      <c r="BDX1" s="536"/>
      <c r="BDY1" s="536"/>
      <c r="BDZ1" s="536"/>
      <c r="BEA1" s="536"/>
      <c r="BEB1" s="536"/>
      <c r="BEC1" s="536"/>
      <c r="BED1" s="536"/>
      <c r="BEE1" s="536"/>
      <c r="BEF1" s="536"/>
      <c r="BEG1" s="536"/>
      <c r="BEH1" s="536"/>
      <c r="BEI1" s="536"/>
      <c r="BEJ1" s="536"/>
      <c r="BEK1" s="536"/>
      <c r="BEL1" s="536"/>
      <c r="BEM1" s="536"/>
      <c r="BEN1" s="536"/>
      <c r="BEO1" s="536"/>
      <c r="BEP1" s="536"/>
      <c r="BEQ1" s="536"/>
      <c r="BER1" s="536"/>
      <c r="BES1" s="536"/>
      <c r="BET1" s="536"/>
      <c r="BEU1" s="536"/>
      <c r="BEV1" s="536"/>
      <c r="BEW1" s="536" t="s">
        <v>354</v>
      </c>
      <c r="BEX1" s="536"/>
      <c r="BEY1" s="536"/>
      <c r="BEZ1" s="536"/>
      <c r="BFA1" s="536"/>
      <c r="BFB1" s="536"/>
      <c r="BFC1" s="536"/>
      <c r="BFD1" s="536"/>
      <c r="BFE1" s="536"/>
      <c r="BFF1" s="536"/>
      <c r="BFG1" s="536"/>
      <c r="BFH1" s="536"/>
      <c r="BFI1" s="536"/>
      <c r="BFJ1" s="536"/>
      <c r="BFK1" s="536"/>
      <c r="BFL1" s="536"/>
      <c r="BFM1" s="536"/>
      <c r="BFN1" s="536"/>
      <c r="BFO1" s="536"/>
      <c r="BFP1" s="536"/>
      <c r="BFQ1" s="536"/>
      <c r="BFR1" s="536"/>
      <c r="BFS1" s="536"/>
      <c r="BFT1" s="536"/>
      <c r="BFU1" s="536"/>
      <c r="BFV1" s="536"/>
      <c r="BFW1" s="536"/>
      <c r="BFX1" s="536"/>
      <c r="BFY1" s="536"/>
      <c r="BFZ1" s="536"/>
      <c r="BGA1" s="536"/>
      <c r="BGB1" s="536"/>
      <c r="BGC1" s="536" t="s">
        <v>354</v>
      </c>
      <c r="BGD1" s="536"/>
      <c r="BGE1" s="536"/>
      <c r="BGF1" s="536"/>
      <c r="BGG1" s="536"/>
      <c r="BGH1" s="536"/>
      <c r="BGI1" s="536"/>
      <c r="BGJ1" s="536"/>
      <c r="BGK1" s="536"/>
      <c r="BGL1" s="536"/>
      <c r="BGM1" s="536"/>
      <c r="BGN1" s="536"/>
      <c r="BGO1" s="536"/>
      <c r="BGP1" s="536"/>
      <c r="BGQ1" s="536"/>
      <c r="BGR1" s="536"/>
      <c r="BGS1" s="536"/>
      <c r="BGT1" s="536"/>
      <c r="BGU1" s="536"/>
      <c r="BGV1" s="536"/>
      <c r="BGW1" s="536"/>
      <c r="BGX1" s="536"/>
      <c r="BGY1" s="536"/>
      <c r="BGZ1" s="536"/>
      <c r="BHA1" s="536"/>
      <c r="BHB1" s="536"/>
      <c r="BHC1" s="536"/>
      <c r="BHD1" s="536"/>
      <c r="BHE1" s="536"/>
      <c r="BHF1" s="536"/>
      <c r="BHG1" s="536"/>
      <c r="BHH1" s="536"/>
      <c r="BHI1" s="536" t="s">
        <v>354</v>
      </c>
      <c r="BHJ1" s="536"/>
      <c r="BHK1" s="536"/>
      <c r="BHL1" s="536"/>
      <c r="BHM1" s="536"/>
      <c r="BHN1" s="536"/>
      <c r="BHO1" s="536"/>
      <c r="BHP1" s="536"/>
      <c r="BHQ1" s="536"/>
      <c r="BHR1" s="536"/>
      <c r="BHS1" s="536"/>
      <c r="BHT1" s="536"/>
      <c r="BHU1" s="536"/>
      <c r="BHV1" s="536"/>
      <c r="BHW1" s="536"/>
      <c r="BHX1" s="536"/>
      <c r="BHY1" s="536"/>
      <c r="BHZ1" s="536"/>
      <c r="BIA1" s="536"/>
      <c r="BIB1" s="536"/>
      <c r="BIC1" s="536"/>
      <c r="BID1" s="536"/>
      <c r="BIE1" s="536"/>
      <c r="BIF1" s="536"/>
      <c r="BIG1" s="536"/>
      <c r="BIH1" s="536"/>
      <c r="BII1" s="536"/>
      <c r="BIJ1" s="536"/>
      <c r="BIK1" s="536"/>
      <c r="BIL1" s="536"/>
      <c r="BIM1" s="536"/>
      <c r="BIN1" s="536"/>
      <c r="BIO1" s="536" t="s">
        <v>354</v>
      </c>
      <c r="BIP1" s="536"/>
      <c r="BIQ1" s="536"/>
      <c r="BIR1" s="536"/>
      <c r="BIS1" s="536"/>
      <c r="BIT1" s="536"/>
      <c r="BIU1" s="536"/>
      <c r="BIV1" s="536"/>
      <c r="BIW1" s="536"/>
      <c r="BIX1" s="536"/>
      <c r="BIY1" s="536"/>
      <c r="BIZ1" s="536"/>
      <c r="BJA1" s="536"/>
      <c r="BJB1" s="536"/>
      <c r="BJC1" s="536"/>
      <c r="BJD1" s="536"/>
      <c r="BJE1" s="536"/>
      <c r="BJF1" s="536"/>
      <c r="BJG1" s="536"/>
      <c r="BJH1" s="536"/>
      <c r="BJI1" s="536"/>
      <c r="BJJ1" s="536"/>
      <c r="BJK1" s="536"/>
      <c r="BJL1" s="536"/>
      <c r="BJM1" s="536"/>
      <c r="BJN1" s="536"/>
      <c r="BJO1" s="536"/>
      <c r="BJP1" s="536"/>
      <c r="BJQ1" s="536"/>
      <c r="BJR1" s="536"/>
      <c r="BJS1" s="536"/>
      <c r="BJT1" s="536"/>
      <c r="BJU1" s="536" t="s">
        <v>354</v>
      </c>
      <c r="BJV1" s="536"/>
      <c r="BJW1" s="536"/>
      <c r="BJX1" s="536"/>
      <c r="BJY1" s="536"/>
      <c r="BJZ1" s="536"/>
      <c r="BKA1" s="536"/>
      <c r="BKB1" s="536"/>
      <c r="BKC1" s="536"/>
      <c r="BKD1" s="536"/>
      <c r="BKE1" s="536"/>
      <c r="BKF1" s="536"/>
      <c r="BKG1" s="536"/>
      <c r="BKH1" s="536"/>
      <c r="BKI1" s="536"/>
      <c r="BKJ1" s="536"/>
      <c r="BKK1" s="536"/>
      <c r="BKL1" s="536"/>
      <c r="BKM1" s="536"/>
      <c r="BKN1" s="536"/>
      <c r="BKO1" s="536"/>
      <c r="BKP1" s="536"/>
      <c r="BKQ1" s="536"/>
      <c r="BKR1" s="536"/>
      <c r="BKS1" s="536"/>
      <c r="BKT1" s="536"/>
      <c r="BKU1" s="536"/>
      <c r="BKV1" s="536"/>
      <c r="BKW1" s="536"/>
      <c r="BKX1" s="536"/>
      <c r="BKY1" s="536"/>
      <c r="BKZ1" s="536"/>
      <c r="BLA1" s="536" t="s">
        <v>354</v>
      </c>
      <c r="BLB1" s="536"/>
      <c r="BLC1" s="536"/>
      <c r="BLD1" s="536"/>
      <c r="BLE1" s="536"/>
      <c r="BLF1" s="536"/>
      <c r="BLG1" s="536"/>
      <c r="BLH1" s="536"/>
      <c r="BLI1" s="536"/>
      <c r="BLJ1" s="536"/>
      <c r="BLK1" s="536"/>
      <c r="BLL1" s="536"/>
      <c r="BLM1" s="536"/>
      <c r="BLN1" s="536"/>
      <c r="BLO1" s="536"/>
      <c r="BLP1" s="536"/>
      <c r="BLQ1" s="536"/>
      <c r="BLR1" s="536"/>
      <c r="BLS1" s="536"/>
      <c r="BLT1" s="536"/>
      <c r="BLU1" s="536"/>
      <c r="BLV1" s="536"/>
      <c r="BLW1" s="536"/>
      <c r="BLX1" s="536"/>
      <c r="BLY1" s="536"/>
      <c r="BLZ1" s="536"/>
      <c r="BMA1" s="536"/>
      <c r="BMB1" s="536"/>
      <c r="BMC1" s="536"/>
      <c r="BMD1" s="536"/>
      <c r="BME1" s="536"/>
      <c r="BMF1" s="536"/>
      <c r="BMG1" s="536" t="s">
        <v>354</v>
      </c>
      <c r="BMH1" s="536"/>
      <c r="BMI1" s="536"/>
      <c r="BMJ1" s="536"/>
      <c r="BMK1" s="536"/>
      <c r="BML1" s="536"/>
      <c r="BMM1" s="536"/>
      <c r="BMN1" s="536"/>
      <c r="BMO1" s="536"/>
      <c r="BMP1" s="536"/>
      <c r="BMQ1" s="536"/>
      <c r="BMR1" s="536"/>
      <c r="BMS1" s="536"/>
      <c r="BMT1" s="536"/>
      <c r="BMU1" s="536"/>
      <c r="BMV1" s="536"/>
      <c r="BMW1" s="536"/>
      <c r="BMX1" s="536"/>
      <c r="BMY1" s="536"/>
      <c r="BMZ1" s="536"/>
      <c r="BNA1" s="536"/>
      <c r="BNB1" s="536"/>
      <c r="BNC1" s="536"/>
      <c r="BND1" s="536"/>
      <c r="BNE1" s="536"/>
      <c r="BNF1" s="536"/>
      <c r="BNG1" s="536"/>
      <c r="BNH1" s="536"/>
      <c r="BNI1" s="536"/>
      <c r="BNJ1" s="536"/>
      <c r="BNK1" s="536"/>
      <c r="BNL1" s="536"/>
      <c r="BNM1" s="536" t="s">
        <v>354</v>
      </c>
      <c r="BNN1" s="536"/>
      <c r="BNO1" s="536"/>
      <c r="BNP1" s="536"/>
      <c r="BNQ1" s="536"/>
      <c r="BNR1" s="536"/>
      <c r="BNS1" s="536"/>
      <c r="BNT1" s="536"/>
      <c r="BNU1" s="536"/>
      <c r="BNV1" s="536"/>
      <c r="BNW1" s="536"/>
      <c r="BNX1" s="536"/>
      <c r="BNY1" s="536"/>
      <c r="BNZ1" s="536"/>
      <c r="BOA1" s="536"/>
      <c r="BOB1" s="536"/>
      <c r="BOC1" s="536"/>
      <c r="BOD1" s="536"/>
      <c r="BOE1" s="536"/>
      <c r="BOF1" s="536"/>
      <c r="BOG1" s="536"/>
      <c r="BOH1" s="536"/>
      <c r="BOI1" s="536"/>
      <c r="BOJ1" s="536"/>
      <c r="BOK1" s="536"/>
      <c r="BOL1" s="536"/>
      <c r="BOM1" s="536"/>
      <c r="BON1" s="536"/>
      <c r="BOO1" s="536"/>
      <c r="BOP1" s="536"/>
      <c r="BOQ1" s="536"/>
      <c r="BOR1" s="536"/>
      <c r="BOS1" s="536" t="s">
        <v>354</v>
      </c>
      <c r="BOT1" s="536"/>
      <c r="BOU1" s="536"/>
      <c r="BOV1" s="536"/>
      <c r="BOW1" s="536"/>
      <c r="BOX1" s="536"/>
      <c r="BOY1" s="536"/>
      <c r="BOZ1" s="536"/>
      <c r="BPA1" s="536"/>
      <c r="BPB1" s="536"/>
      <c r="BPC1" s="536"/>
      <c r="BPD1" s="536"/>
      <c r="BPE1" s="536"/>
      <c r="BPF1" s="536"/>
      <c r="BPG1" s="536"/>
      <c r="BPH1" s="536"/>
      <c r="BPI1" s="536"/>
      <c r="BPJ1" s="536"/>
      <c r="BPK1" s="536"/>
      <c r="BPL1" s="536"/>
      <c r="BPM1" s="536"/>
      <c r="BPN1" s="536"/>
      <c r="BPO1" s="536"/>
      <c r="BPP1" s="536"/>
      <c r="BPQ1" s="536"/>
      <c r="BPR1" s="536"/>
      <c r="BPS1" s="536"/>
      <c r="BPT1" s="536"/>
      <c r="BPU1" s="536"/>
      <c r="BPV1" s="536"/>
      <c r="BPW1" s="536"/>
      <c r="BPX1" s="536"/>
      <c r="BPY1" s="536" t="s">
        <v>354</v>
      </c>
      <c r="BPZ1" s="536"/>
      <c r="BQA1" s="536"/>
      <c r="BQB1" s="536"/>
      <c r="BQC1" s="536"/>
      <c r="BQD1" s="536"/>
      <c r="BQE1" s="536"/>
      <c r="BQF1" s="536"/>
      <c r="BQG1" s="536"/>
      <c r="BQH1" s="536"/>
      <c r="BQI1" s="536"/>
      <c r="BQJ1" s="536"/>
      <c r="BQK1" s="536"/>
      <c r="BQL1" s="536"/>
      <c r="BQM1" s="536"/>
      <c r="BQN1" s="536"/>
      <c r="BQO1" s="536"/>
      <c r="BQP1" s="536"/>
      <c r="BQQ1" s="536"/>
      <c r="BQR1" s="536"/>
      <c r="BQS1" s="536"/>
      <c r="BQT1" s="536"/>
      <c r="BQU1" s="536"/>
      <c r="BQV1" s="536"/>
      <c r="BQW1" s="536"/>
      <c r="BQX1" s="536"/>
      <c r="BQY1" s="536"/>
      <c r="BQZ1" s="536"/>
      <c r="BRA1" s="536"/>
      <c r="BRB1" s="536"/>
      <c r="BRC1" s="536"/>
      <c r="BRD1" s="536"/>
      <c r="BRE1" s="536" t="s">
        <v>354</v>
      </c>
      <c r="BRF1" s="536"/>
      <c r="BRG1" s="536"/>
      <c r="BRH1" s="536"/>
      <c r="BRI1" s="536"/>
      <c r="BRJ1" s="536"/>
      <c r="BRK1" s="536"/>
      <c r="BRL1" s="536"/>
      <c r="BRM1" s="536"/>
      <c r="BRN1" s="536"/>
      <c r="BRO1" s="536"/>
      <c r="BRP1" s="536"/>
      <c r="BRQ1" s="536"/>
      <c r="BRR1" s="536"/>
      <c r="BRS1" s="536"/>
      <c r="BRT1" s="536"/>
      <c r="BRU1" s="536"/>
      <c r="BRV1" s="536"/>
      <c r="BRW1" s="536"/>
      <c r="BRX1" s="536"/>
      <c r="BRY1" s="536"/>
      <c r="BRZ1" s="536"/>
      <c r="BSA1" s="536"/>
      <c r="BSB1" s="536"/>
      <c r="BSC1" s="536"/>
      <c r="BSD1" s="536"/>
      <c r="BSE1" s="536"/>
      <c r="BSF1" s="536"/>
      <c r="BSG1" s="536"/>
      <c r="BSH1" s="536"/>
      <c r="BSI1" s="536"/>
      <c r="BSJ1" s="536"/>
      <c r="BSK1" s="536" t="s">
        <v>354</v>
      </c>
      <c r="BSL1" s="536"/>
      <c r="BSM1" s="536"/>
      <c r="BSN1" s="536"/>
      <c r="BSO1" s="536"/>
      <c r="BSP1" s="536"/>
      <c r="BSQ1" s="536"/>
      <c r="BSR1" s="536"/>
      <c r="BSS1" s="536"/>
      <c r="BST1" s="536"/>
      <c r="BSU1" s="536"/>
      <c r="BSV1" s="536"/>
      <c r="BSW1" s="536"/>
      <c r="BSX1" s="536"/>
      <c r="BSY1" s="536"/>
      <c r="BSZ1" s="536"/>
      <c r="BTA1" s="536"/>
      <c r="BTB1" s="536"/>
      <c r="BTC1" s="536"/>
      <c r="BTD1" s="536"/>
      <c r="BTE1" s="536"/>
      <c r="BTF1" s="536"/>
      <c r="BTG1" s="536"/>
      <c r="BTH1" s="536"/>
      <c r="BTI1" s="536"/>
      <c r="BTJ1" s="536"/>
      <c r="BTK1" s="536"/>
      <c r="BTL1" s="536"/>
      <c r="BTM1" s="536"/>
      <c r="BTN1" s="536"/>
      <c r="BTO1" s="536"/>
      <c r="BTP1" s="536"/>
      <c r="BTQ1" s="536" t="s">
        <v>354</v>
      </c>
      <c r="BTR1" s="536"/>
      <c r="BTS1" s="536"/>
      <c r="BTT1" s="536"/>
      <c r="BTU1" s="536"/>
      <c r="BTV1" s="536"/>
      <c r="BTW1" s="536"/>
      <c r="BTX1" s="536"/>
      <c r="BTY1" s="536"/>
      <c r="BTZ1" s="536"/>
      <c r="BUA1" s="536"/>
      <c r="BUB1" s="536"/>
      <c r="BUC1" s="536"/>
      <c r="BUD1" s="536"/>
      <c r="BUE1" s="536"/>
      <c r="BUF1" s="536"/>
      <c r="BUG1" s="536"/>
      <c r="BUH1" s="536"/>
      <c r="BUI1" s="536"/>
      <c r="BUJ1" s="536"/>
      <c r="BUK1" s="536"/>
      <c r="BUL1" s="536"/>
      <c r="BUM1" s="536"/>
      <c r="BUN1" s="536"/>
      <c r="BUO1" s="536"/>
      <c r="BUP1" s="536"/>
      <c r="BUQ1" s="536"/>
      <c r="BUR1" s="536"/>
      <c r="BUS1" s="536"/>
      <c r="BUT1" s="536"/>
      <c r="BUU1" s="536"/>
      <c r="BUV1" s="536"/>
      <c r="BUW1" s="536" t="s">
        <v>354</v>
      </c>
      <c r="BUX1" s="536"/>
      <c r="BUY1" s="536"/>
      <c r="BUZ1" s="536"/>
      <c r="BVA1" s="536"/>
      <c r="BVB1" s="536"/>
      <c r="BVC1" s="536"/>
      <c r="BVD1" s="536"/>
      <c r="BVE1" s="536"/>
      <c r="BVF1" s="536"/>
      <c r="BVG1" s="536"/>
      <c r="BVH1" s="536"/>
      <c r="BVI1" s="536"/>
      <c r="BVJ1" s="536"/>
      <c r="BVK1" s="536"/>
      <c r="BVL1" s="536"/>
      <c r="BVM1" s="536"/>
      <c r="BVN1" s="536"/>
      <c r="BVO1" s="536"/>
      <c r="BVP1" s="536"/>
      <c r="BVQ1" s="536"/>
      <c r="BVR1" s="536"/>
      <c r="BVS1" s="536"/>
      <c r="BVT1" s="536"/>
      <c r="BVU1" s="536"/>
      <c r="BVV1" s="536"/>
      <c r="BVW1" s="536"/>
      <c r="BVX1" s="536"/>
      <c r="BVY1" s="536"/>
      <c r="BVZ1" s="536"/>
      <c r="BWA1" s="536"/>
      <c r="BWB1" s="536"/>
      <c r="BWC1" s="536" t="s">
        <v>354</v>
      </c>
      <c r="BWD1" s="536"/>
      <c r="BWE1" s="536"/>
      <c r="BWF1" s="536"/>
      <c r="BWG1" s="536"/>
      <c r="BWH1" s="536"/>
      <c r="BWI1" s="536"/>
      <c r="BWJ1" s="536"/>
      <c r="BWK1" s="536"/>
      <c r="BWL1" s="536"/>
      <c r="BWM1" s="536"/>
      <c r="BWN1" s="536"/>
      <c r="BWO1" s="536"/>
      <c r="BWP1" s="536"/>
      <c r="BWQ1" s="536"/>
      <c r="BWR1" s="536"/>
      <c r="BWS1" s="536"/>
      <c r="BWT1" s="536"/>
      <c r="BWU1" s="536"/>
      <c r="BWV1" s="536"/>
      <c r="BWW1" s="536"/>
      <c r="BWX1" s="536"/>
      <c r="BWY1" s="536"/>
      <c r="BWZ1" s="536"/>
      <c r="BXA1" s="536"/>
      <c r="BXB1" s="536"/>
      <c r="BXC1" s="536"/>
      <c r="BXD1" s="536"/>
      <c r="BXE1" s="536"/>
      <c r="BXF1" s="536"/>
      <c r="BXG1" s="536"/>
      <c r="BXH1" s="536"/>
      <c r="BXI1" s="536" t="s">
        <v>354</v>
      </c>
      <c r="BXJ1" s="536"/>
      <c r="BXK1" s="536"/>
      <c r="BXL1" s="536"/>
      <c r="BXM1" s="536"/>
      <c r="BXN1" s="536"/>
      <c r="BXO1" s="536"/>
      <c r="BXP1" s="536"/>
      <c r="BXQ1" s="536"/>
      <c r="BXR1" s="536"/>
      <c r="BXS1" s="536"/>
      <c r="BXT1" s="536"/>
      <c r="BXU1" s="536"/>
      <c r="BXV1" s="536"/>
      <c r="BXW1" s="536"/>
      <c r="BXX1" s="536"/>
      <c r="BXY1" s="536"/>
      <c r="BXZ1" s="536"/>
      <c r="BYA1" s="536"/>
      <c r="BYB1" s="536"/>
      <c r="BYC1" s="536"/>
      <c r="BYD1" s="536"/>
      <c r="BYE1" s="536"/>
      <c r="BYF1" s="536"/>
      <c r="BYG1" s="536"/>
      <c r="BYH1" s="536"/>
      <c r="BYI1" s="536"/>
      <c r="BYJ1" s="536"/>
      <c r="BYK1" s="536"/>
      <c r="BYL1" s="536"/>
      <c r="BYM1" s="536"/>
      <c r="BYN1" s="536"/>
      <c r="BYO1" s="536" t="s">
        <v>354</v>
      </c>
      <c r="BYP1" s="536"/>
      <c r="BYQ1" s="536"/>
      <c r="BYR1" s="536"/>
      <c r="BYS1" s="536"/>
      <c r="BYT1" s="536"/>
      <c r="BYU1" s="536"/>
      <c r="BYV1" s="536"/>
      <c r="BYW1" s="536"/>
      <c r="BYX1" s="536"/>
      <c r="BYY1" s="536"/>
      <c r="BYZ1" s="536"/>
      <c r="BZA1" s="536"/>
      <c r="BZB1" s="536"/>
      <c r="BZC1" s="536"/>
      <c r="BZD1" s="536"/>
      <c r="BZE1" s="536"/>
      <c r="BZF1" s="536"/>
      <c r="BZG1" s="536"/>
      <c r="BZH1" s="536"/>
      <c r="BZI1" s="536"/>
      <c r="BZJ1" s="536"/>
      <c r="BZK1" s="536"/>
      <c r="BZL1" s="536"/>
      <c r="BZM1" s="536"/>
      <c r="BZN1" s="536"/>
      <c r="BZO1" s="536"/>
      <c r="BZP1" s="536"/>
      <c r="BZQ1" s="536"/>
      <c r="BZR1" s="536"/>
      <c r="BZS1" s="536"/>
      <c r="BZT1" s="536"/>
      <c r="BZU1" s="536" t="s">
        <v>354</v>
      </c>
      <c r="BZV1" s="536"/>
      <c r="BZW1" s="536"/>
      <c r="BZX1" s="536"/>
      <c r="BZY1" s="536"/>
      <c r="BZZ1" s="536"/>
      <c r="CAA1" s="536"/>
      <c r="CAB1" s="536"/>
      <c r="CAC1" s="536"/>
      <c r="CAD1" s="536"/>
      <c r="CAE1" s="536"/>
      <c r="CAF1" s="536"/>
      <c r="CAG1" s="536"/>
      <c r="CAH1" s="536"/>
      <c r="CAI1" s="536"/>
      <c r="CAJ1" s="536"/>
      <c r="CAK1" s="536"/>
      <c r="CAL1" s="536"/>
      <c r="CAM1" s="536"/>
      <c r="CAN1" s="536"/>
      <c r="CAO1" s="536"/>
      <c r="CAP1" s="536"/>
      <c r="CAQ1" s="536"/>
      <c r="CAR1" s="536"/>
      <c r="CAS1" s="536"/>
      <c r="CAT1" s="536"/>
      <c r="CAU1" s="536"/>
      <c r="CAV1" s="536"/>
      <c r="CAW1" s="536"/>
      <c r="CAX1" s="536"/>
      <c r="CAY1" s="536"/>
      <c r="CAZ1" s="536"/>
      <c r="CBA1" s="536" t="s">
        <v>354</v>
      </c>
      <c r="CBB1" s="536"/>
      <c r="CBC1" s="536"/>
      <c r="CBD1" s="536"/>
      <c r="CBE1" s="536"/>
      <c r="CBF1" s="536"/>
      <c r="CBG1" s="536"/>
      <c r="CBH1" s="536"/>
      <c r="CBI1" s="536"/>
      <c r="CBJ1" s="536"/>
      <c r="CBK1" s="536"/>
      <c r="CBL1" s="536"/>
      <c r="CBM1" s="536"/>
      <c r="CBN1" s="536"/>
      <c r="CBO1" s="536"/>
      <c r="CBP1" s="536"/>
      <c r="CBQ1" s="536"/>
      <c r="CBR1" s="536"/>
      <c r="CBS1" s="536"/>
      <c r="CBT1" s="536"/>
      <c r="CBU1" s="536"/>
      <c r="CBV1" s="536"/>
      <c r="CBW1" s="536"/>
      <c r="CBX1" s="536"/>
      <c r="CBY1" s="536"/>
      <c r="CBZ1" s="536"/>
      <c r="CCA1" s="536"/>
      <c r="CCB1" s="536"/>
      <c r="CCC1" s="536"/>
      <c r="CCD1" s="536"/>
      <c r="CCE1" s="536"/>
      <c r="CCF1" s="536"/>
      <c r="CCG1" s="536" t="s">
        <v>354</v>
      </c>
      <c r="CCH1" s="536"/>
      <c r="CCI1" s="536"/>
      <c r="CCJ1" s="536"/>
      <c r="CCK1" s="536"/>
      <c r="CCL1" s="536"/>
      <c r="CCM1" s="536"/>
      <c r="CCN1" s="536"/>
      <c r="CCO1" s="536"/>
      <c r="CCP1" s="536"/>
      <c r="CCQ1" s="536"/>
      <c r="CCR1" s="536"/>
      <c r="CCS1" s="536"/>
      <c r="CCT1" s="536"/>
      <c r="CCU1" s="536"/>
      <c r="CCV1" s="536"/>
      <c r="CCW1" s="536"/>
      <c r="CCX1" s="536"/>
      <c r="CCY1" s="536"/>
      <c r="CCZ1" s="536"/>
      <c r="CDA1" s="536"/>
      <c r="CDB1" s="536"/>
      <c r="CDC1" s="536"/>
      <c r="CDD1" s="536"/>
      <c r="CDE1" s="536"/>
      <c r="CDF1" s="536"/>
      <c r="CDG1" s="536"/>
      <c r="CDH1" s="536"/>
      <c r="CDI1" s="536"/>
      <c r="CDJ1" s="536"/>
      <c r="CDK1" s="536"/>
      <c r="CDL1" s="536"/>
      <c r="CDM1" s="536" t="s">
        <v>354</v>
      </c>
      <c r="CDN1" s="536"/>
      <c r="CDO1" s="536"/>
      <c r="CDP1" s="536"/>
      <c r="CDQ1" s="536"/>
      <c r="CDR1" s="536"/>
      <c r="CDS1" s="536"/>
      <c r="CDT1" s="536"/>
      <c r="CDU1" s="536"/>
      <c r="CDV1" s="536"/>
      <c r="CDW1" s="536"/>
      <c r="CDX1" s="536"/>
      <c r="CDY1" s="536"/>
      <c r="CDZ1" s="536"/>
      <c r="CEA1" s="536"/>
      <c r="CEB1" s="536"/>
      <c r="CEC1" s="536"/>
      <c r="CED1" s="536"/>
      <c r="CEE1" s="536"/>
      <c r="CEF1" s="536"/>
      <c r="CEG1" s="536"/>
      <c r="CEH1" s="536"/>
      <c r="CEI1" s="536"/>
      <c r="CEJ1" s="536"/>
      <c r="CEK1" s="536"/>
      <c r="CEL1" s="536"/>
      <c r="CEM1" s="536"/>
      <c r="CEN1" s="536"/>
      <c r="CEO1" s="536"/>
      <c r="CEP1" s="536"/>
      <c r="CEQ1" s="536"/>
      <c r="CER1" s="536"/>
      <c r="CES1" s="536" t="s">
        <v>354</v>
      </c>
      <c r="CET1" s="536"/>
      <c r="CEU1" s="536"/>
      <c r="CEV1" s="536"/>
      <c r="CEW1" s="536"/>
      <c r="CEX1" s="536"/>
      <c r="CEY1" s="536"/>
      <c r="CEZ1" s="536"/>
      <c r="CFA1" s="536"/>
      <c r="CFB1" s="536"/>
      <c r="CFC1" s="536"/>
      <c r="CFD1" s="536"/>
      <c r="CFE1" s="536"/>
      <c r="CFF1" s="536"/>
      <c r="CFG1" s="536"/>
      <c r="CFH1" s="536"/>
      <c r="CFI1" s="536"/>
      <c r="CFJ1" s="536"/>
      <c r="CFK1" s="536"/>
      <c r="CFL1" s="536"/>
      <c r="CFM1" s="536"/>
      <c r="CFN1" s="536"/>
      <c r="CFO1" s="536"/>
      <c r="CFP1" s="536"/>
      <c r="CFQ1" s="536"/>
      <c r="CFR1" s="536"/>
      <c r="CFS1" s="536"/>
      <c r="CFT1" s="536"/>
      <c r="CFU1" s="536"/>
      <c r="CFV1" s="536"/>
      <c r="CFW1" s="536"/>
      <c r="CFX1" s="536"/>
      <c r="CFY1" s="536" t="s">
        <v>354</v>
      </c>
      <c r="CFZ1" s="536"/>
      <c r="CGA1" s="536"/>
      <c r="CGB1" s="536"/>
      <c r="CGC1" s="536"/>
      <c r="CGD1" s="536"/>
      <c r="CGE1" s="536"/>
      <c r="CGF1" s="536"/>
      <c r="CGG1" s="536"/>
      <c r="CGH1" s="536"/>
      <c r="CGI1" s="536"/>
      <c r="CGJ1" s="536"/>
      <c r="CGK1" s="536"/>
      <c r="CGL1" s="536"/>
      <c r="CGM1" s="536"/>
      <c r="CGN1" s="536"/>
      <c r="CGO1" s="536"/>
      <c r="CGP1" s="536"/>
      <c r="CGQ1" s="536"/>
      <c r="CGR1" s="536"/>
      <c r="CGS1" s="536"/>
      <c r="CGT1" s="536"/>
      <c r="CGU1" s="536"/>
      <c r="CGV1" s="536"/>
      <c r="CGW1" s="536"/>
      <c r="CGX1" s="536"/>
      <c r="CGY1" s="536"/>
      <c r="CGZ1" s="536"/>
      <c r="CHA1" s="536"/>
      <c r="CHB1" s="536"/>
      <c r="CHC1" s="536"/>
      <c r="CHD1" s="536"/>
      <c r="CHE1" s="536" t="s">
        <v>354</v>
      </c>
      <c r="CHF1" s="536"/>
      <c r="CHG1" s="536"/>
      <c r="CHH1" s="536"/>
      <c r="CHI1" s="536"/>
      <c r="CHJ1" s="536"/>
      <c r="CHK1" s="536"/>
      <c r="CHL1" s="536"/>
      <c r="CHM1" s="536"/>
      <c r="CHN1" s="536"/>
      <c r="CHO1" s="536"/>
      <c r="CHP1" s="536"/>
      <c r="CHQ1" s="536"/>
      <c r="CHR1" s="536"/>
      <c r="CHS1" s="536"/>
      <c r="CHT1" s="536"/>
      <c r="CHU1" s="536"/>
      <c r="CHV1" s="536"/>
      <c r="CHW1" s="536"/>
      <c r="CHX1" s="536"/>
      <c r="CHY1" s="536"/>
      <c r="CHZ1" s="536"/>
      <c r="CIA1" s="536"/>
      <c r="CIB1" s="536"/>
      <c r="CIC1" s="536"/>
      <c r="CID1" s="536"/>
      <c r="CIE1" s="536"/>
      <c r="CIF1" s="536"/>
      <c r="CIG1" s="536"/>
      <c r="CIH1" s="536"/>
      <c r="CII1" s="536"/>
      <c r="CIJ1" s="536"/>
      <c r="CIK1" s="536" t="s">
        <v>354</v>
      </c>
      <c r="CIL1" s="536"/>
      <c r="CIM1" s="536"/>
      <c r="CIN1" s="536"/>
      <c r="CIO1" s="536"/>
      <c r="CIP1" s="536"/>
      <c r="CIQ1" s="536"/>
      <c r="CIR1" s="536"/>
      <c r="CIS1" s="536"/>
      <c r="CIT1" s="536"/>
      <c r="CIU1" s="536"/>
      <c r="CIV1" s="536"/>
      <c r="CIW1" s="536"/>
      <c r="CIX1" s="536"/>
      <c r="CIY1" s="536"/>
      <c r="CIZ1" s="536"/>
      <c r="CJA1" s="536"/>
      <c r="CJB1" s="536"/>
      <c r="CJC1" s="536"/>
      <c r="CJD1" s="536"/>
      <c r="CJE1" s="536"/>
      <c r="CJF1" s="536"/>
      <c r="CJG1" s="536"/>
      <c r="CJH1" s="536"/>
      <c r="CJI1" s="536"/>
      <c r="CJJ1" s="536"/>
      <c r="CJK1" s="536"/>
      <c r="CJL1" s="536"/>
      <c r="CJM1" s="536"/>
      <c r="CJN1" s="536"/>
      <c r="CJO1" s="536"/>
      <c r="CJP1" s="536"/>
      <c r="CJQ1" s="536" t="s">
        <v>354</v>
      </c>
      <c r="CJR1" s="536"/>
      <c r="CJS1" s="536"/>
      <c r="CJT1" s="536"/>
      <c r="CJU1" s="536"/>
      <c r="CJV1" s="536"/>
      <c r="CJW1" s="536"/>
      <c r="CJX1" s="536"/>
      <c r="CJY1" s="536"/>
      <c r="CJZ1" s="536"/>
      <c r="CKA1" s="536"/>
      <c r="CKB1" s="536"/>
      <c r="CKC1" s="536"/>
      <c r="CKD1" s="536"/>
      <c r="CKE1" s="536"/>
      <c r="CKF1" s="536"/>
      <c r="CKG1" s="536"/>
      <c r="CKH1" s="536"/>
      <c r="CKI1" s="536"/>
      <c r="CKJ1" s="536"/>
      <c r="CKK1" s="536"/>
      <c r="CKL1" s="536"/>
      <c r="CKM1" s="536"/>
      <c r="CKN1" s="536"/>
      <c r="CKO1" s="536"/>
      <c r="CKP1" s="536"/>
      <c r="CKQ1" s="536"/>
      <c r="CKR1" s="536"/>
      <c r="CKS1" s="536"/>
      <c r="CKT1" s="536"/>
      <c r="CKU1" s="536"/>
      <c r="CKV1" s="536"/>
      <c r="CKW1" s="536" t="s">
        <v>354</v>
      </c>
      <c r="CKX1" s="536"/>
      <c r="CKY1" s="536"/>
      <c r="CKZ1" s="536"/>
      <c r="CLA1" s="536"/>
      <c r="CLB1" s="536"/>
      <c r="CLC1" s="536"/>
      <c r="CLD1" s="536"/>
      <c r="CLE1" s="536"/>
      <c r="CLF1" s="536"/>
      <c r="CLG1" s="536"/>
      <c r="CLH1" s="536"/>
      <c r="CLI1" s="536"/>
      <c r="CLJ1" s="536"/>
      <c r="CLK1" s="536"/>
      <c r="CLL1" s="536"/>
      <c r="CLM1" s="536"/>
      <c r="CLN1" s="536"/>
      <c r="CLO1" s="536"/>
      <c r="CLP1" s="536"/>
      <c r="CLQ1" s="536"/>
      <c r="CLR1" s="536"/>
      <c r="CLS1" s="536"/>
      <c r="CLT1" s="536"/>
      <c r="CLU1" s="536"/>
      <c r="CLV1" s="536"/>
      <c r="CLW1" s="536"/>
      <c r="CLX1" s="536"/>
      <c r="CLY1" s="536"/>
      <c r="CLZ1" s="536"/>
      <c r="CMA1" s="536"/>
      <c r="CMB1" s="536"/>
      <c r="CMC1" s="536" t="s">
        <v>354</v>
      </c>
      <c r="CMD1" s="536"/>
      <c r="CME1" s="536"/>
      <c r="CMF1" s="536"/>
      <c r="CMG1" s="536"/>
      <c r="CMH1" s="536"/>
      <c r="CMI1" s="536"/>
      <c r="CMJ1" s="536"/>
      <c r="CMK1" s="536"/>
      <c r="CML1" s="536"/>
      <c r="CMM1" s="536"/>
      <c r="CMN1" s="536"/>
      <c r="CMO1" s="536"/>
      <c r="CMP1" s="536"/>
      <c r="CMQ1" s="536"/>
      <c r="CMR1" s="536"/>
      <c r="CMS1" s="536"/>
      <c r="CMT1" s="536"/>
      <c r="CMU1" s="536"/>
      <c r="CMV1" s="536"/>
      <c r="CMW1" s="536"/>
      <c r="CMX1" s="536"/>
      <c r="CMY1" s="536"/>
      <c r="CMZ1" s="536"/>
      <c r="CNA1" s="536"/>
      <c r="CNB1" s="536"/>
      <c r="CNC1" s="536"/>
      <c r="CND1" s="536"/>
      <c r="CNE1" s="536"/>
      <c r="CNF1" s="536"/>
      <c r="CNG1" s="536"/>
      <c r="CNH1" s="536"/>
      <c r="CNI1" s="536" t="s">
        <v>354</v>
      </c>
      <c r="CNJ1" s="536"/>
      <c r="CNK1" s="536"/>
      <c r="CNL1" s="536"/>
      <c r="CNM1" s="536"/>
      <c r="CNN1" s="536"/>
      <c r="CNO1" s="536"/>
      <c r="CNP1" s="536"/>
      <c r="CNQ1" s="536"/>
      <c r="CNR1" s="536"/>
      <c r="CNS1" s="536"/>
      <c r="CNT1" s="536"/>
      <c r="CNU1" s="536"/>
      <c r="CNV1" s="536"/>
      <c r="CNW1" s="536"/>
      <c r="CNX1" s="536"/>
      <c r="CNY1" s="536"/>
      <c r="CNZ1" s="536"/>
      <c r="COA1" s="536"/>
      <c r="COB1" s="536"/>
      <c r="COC1" s="536"/>
      <c r="COD1" s="536"/>
      <c r="COE1" s="536"/>
      <c r="COF1" s="536"/>
      <c r="COG1" s="536"/>
      <c r="COH1" s="536"/>
      <c r="COI1" s="536"/>
      <c r="COJ1" s="536"/>
      <c r="COK1" s="536"/>
      <c r="COL1" s="536"/>
      <c r="COM1" s="536"/>
      <c r="CON1" s="536"/>
      <c r="COO1" s="536" t="s">
        <v>354</v>
      </c>
      <c r="COP1" s="536"/>
      <c r="COQ1" s="536"/>
      <c r="COR1" s="536"/>
      <c r="COS1" s="536"/>
      <c r="COT1" s="536"/>
      <c r="COU1" s="536"/>
      <c r="COV1" s="536"/>
      <c r="COW1" s="536"/>
      <c r="COX1" s="536"/>
      <c r="COY1" s="536"/>
      <c r="COZ1" s="536"/>
      <c r="CPA1" s="536"/>
      <c r="CPB1" s="536"/>
      <c r="CPC1" s="536"/>
      <c r="CPD1" s="536"/>
      <c r="CPE1" s="536"/>
      <c r="CPF1" s="536"/>
      <c r="CPG1" s="536"/>
      <c r="CPH1" s="536"/>
      <c r="CPI1" s="536"/>
      <c r="CPJ1" s="536"/>
      <c r="CPK1" s="536"/>
      <c r="CPL1" s="536"/>
      <c r="CPM1" s="536"/>
      <c r="CPN1" s="536"/>
      <c r="CPO1" s="536"/>
      <c r="CPP1" s="536"/>
      <c r="CPQ1" s="536"/>
      <c r="CPR1" s="536"/>
      <c r="CPS1" s="536"/>
      <c r="CPT1" s="536"/>
      <c r="CPU1" s="536" t="s">
        <v>354</v>
      </c>
      <c r="CPV1" s="536"/>
      <c r="CPW1" s="536"/>
      <c r="CPX1" s="536"/>
      <c r="CPY1" s="536"/>
      <c r="CPZ1" s="536"/>
      <c r="CQA1" s="536"/>
      <c r="CQB1" s="536"/>
      <c r="CQC1" s="536"/>
      <c r="CQD1" s="536"/>
      <c r="CQE1" s="536"/>
      <c r="CQF1" s="536"/>
      <c r="CQG1" s="536"/>
      <c r="CQH1" s="536"/>
      <c r="CQI1" s="536"/>
      <c r="CQJ1" s="536"/>
      <c r="CQK1" s="536"/>
      <c r="CQL1" s="536"/>
      <c r="CQM1" s="536"/>
      <c r="CQN1" s="536"/>
      <c r="CQO1" s="536"/>
      <c r="CQP1" s="536"/>
      <c r="CQQ1" s="536"/>
      <c r="CQR1" s="536"/>
      <c r="CQS1" s="536"/>
      <c r="CQT1" s="536"/>
      <c r="CQU1" s="536"/>
      <c r="CQV1" s="536"/>
      <c r="CQW1" s="536"/>
      <c r="CQX1" s="536"/>
      <c r="CQY1" s="536"/>
      <c r="CQZ1" s="536"/>
      <c r="CRA1" s="536" t="s">
        <v>354</v>
      </c>
      <c r="CRB1" s="536"/>
      <c r="CRC1" s="536"/>
      <c r="CRD1" s="536"/>
      <c r="CRE1" s="536"/>
      <c r="CRF1" s="536"/>
      <c r="CRG1" s="536"/>
      <c r="CRH1" s="536"/>
      <c r="CRI1" s="536"/>
      <c r="CRJ1" s="536"/>
      <c r="CRK1" s="536"/>
      <c r="CRL1" s="536"/>
      <c r="CRM1" s="536"/>
      <c r="CRN1" s="536"/>
      <c r="CRO1" s="536"/>
      <c r="CRP1" s="536"/>
      <c r="CRQ1" s="536"/>
      <c r="CRR1" s="536"/>
      <c r="CRS1" s="536"/>
      <c r="CRT1" s="536"/>
      <c r="CRU1" s="536"/>
      <c r="CRV1" s="536"/>
      <c r="CRW1" s="536"/>
      <c r="CRX1" s="536"/>
      <c r="CRY1" s="536"/>
      <c r="CRZ1" s="536"/>
      <c r="CSA1" s="536"/>
      <c r="CSB1" s="536"/>
      <c r="CSC1" s="536"/>
      <c r="CSD1" s="536"/>
      <c r="CSE1" s="536"/>
      <c r="CSF1" s="536"/>
      <c r="CSG1" s="536" t="s">
        <v>354</v>
      </c>
      <c r="CSH1" s="536"/>
      <c r="CSI1" s="536"/>
      <c r="CSJ1" s="536"/>
      <c r="CSK1" s="536"/>
      <c r="CSL1" s="536"/>
      <c r="CSM1" s="536"/>
      <c r="CSN1" s="536"/>
      <c r="CSO1" s="536"/>
      <c r="CSP1" s="536"/>
      <c r="CSQ1" s="536"/>
      <c r="CSR1" s="536"/>
      <c r="CSS1" s="536"/>
      <c r="CST1" s="536"/>
      <c r="CSU1" s="536"/>
      <c r="CSV1" s="536"/>
      <c r="CSW1" s="536"/>
      <c r="CSX1" s="536"/>
      <c r="CSY1" s="536"/>
      <c r="CSZ1" s="536"/>
      <c r="CTA1" s="536"/>
      <c r="CTB1" s="536"/>
      <c r="CTC1" s="536"/>
      <c r="CTD1" s="536"/>
      <c r="CTE1" s="536"/>
      <c r="CTF1" s="536"/>
      <c r="CTG1" s="536"/>
      <c r="CTH1" s="536"/>
      <c r="CTI1" s="536"/>
      <c r="CTJ1" s="536"/>
      <c r="CTK1" s="536"/>
      <c r="CTL1" s="536"/>
      <c r="CTM1" s="536" t="s">
        <v>354</v>
      </c>
      <c r="CTN1" s="536"/>
      <c r="CTO1" s="536"/>
      <c r="CTP1" s="536"/>
      <c r="CTQ1" s="536"/>
      <c r="CTR1" s="536"/>
      <c r="CTS1" s="536"/>
      <c r="CTT1" s="536"/>
      <c r="CTU1" s="536"/>
      <c r="CTV1" s="536"/>
      <c r="CTW1" s="536"/>
      <c r="CTX1" s="536"/>
      <c r="CTY1" s="536"/>
      <c r="CTZ1" s="536"/>
      <c r="CUA1" s="536"/>
      <c r="CUB1" s="536"/>
      <c r="CUC1" s="536"/>
      <c r="CUD1" s="536"/>
      <c r="CUE1" s="536"/>
      <c r="CUF1" s="536"/>
      <c r="CUG1" s="536"/>
      <c r="CUH1" s="536"/>
      <c r="CUI1" s="536"/>
      <c r="CUJ1" s="536"/>
      <c r="CUK1" s="536"/>
      <c r="CUL1" s="536"/>
      <c r="CUM1" s="536"/>
      <c r="CUN1" s="536"/>
      <c r="CUO1" s="536"/>
      <c r="CUP1" s="536"/>
      <c r="CUQ1" s="536"/>
      <c r="CUR1" s="536"/>
      <c r="CUS1" s="536" t="s">
        <v>354</v>
      </c>
      <c r="CUT1" s="536"/>
      <c r="CUU1" s="536"/>
      <c r="CUV1" s="536"/>
      <c r="CUW1" s="536"/>
      <c r="CUX1" s="536"/>
      <c r="CUY1" s="536"/>
      <c r="CUZ1" s="536"/>
      <c r="CVA1" s="536"/>
      <c r="CVB1" s="536"/>
      <c r="CVC1" s="536"/>
      <c r="CVD1" s="536"/>
      <c r="CVE1" s="536"/>
      <c r="CVF1" s="536"/>
      <c r="CVG1" s="536"/>
      <c r="CVH1" s="536"/>
      <c r="CVI1" s="536"/>
      <c r="CVJ1" s="536"/>
      <c r="CVK1" s="536"/>
      <c r="CVL1" s="536"/>
      <c r="CVM1" s="536"/>
      <c r="CVN1" s="536"/>
      <c r="CVO1" s="536"/>
      <c r="CVP1" s="536"/>
      <c r="CVQ1" s="536"/>
      <c r="CVR1" s="536"/>
      <c r="CVS1" s="536"/>
      <c r="CVT1" s="536"/>
      <c r="CVU1" s="536"/>
      <c r="CVV1" s="536"/>
      <c r="CVW1" s="536"/>
      <c r="CVX1" s="536"/>
      <c r="CVY1" s="536" t="s">
        <v>354</v>
      </c>
      <c r="CVZ1" s="536"/>
      <c r="CWA1" s="536"/>
      <c r="CWB1" s="536"/>
      <c r="CWC1" s="536"/>
      <c r="CWD1" s="536"/>
      <c r="CWE1" s="536"/>
      <c r="CWF1" s="536"/>
      <c r="CWG1" s="536"/>
      <c r="CWH1" s="536"/>
      <c r="CWI1" s="536"/>
      <c r="CWJ1" s="536"/>
      <c r="CWK1" s="536"/>
      <c r="CWL1" s="536"/>
      <c r="CWM1" s="536"/>
      <c r="CWN1" s="536"/>
      <c r="CWO1" s="536"/>
      <c r="CWP1" s="536"/>
      <c r="CWQ1" s="536"/>
      <c r="CWR1" s="536"/>
      <c r="CWS1" s="536"/>
      <c r="CWT1" s="536"/>
      <c r="CWU1" s="536"/>
      <c r="CWV1" s="536"/>
      <c r="CWW1" s="536"/>
      <c r="CWX1" s="536"/>
      <c r="CWY1" s="536"/>
      <c r="CWZ1" s="536"/>
      <c r="CXA1" s="536"/>
      <c r="CXB1" s="536"/>
      <c r="CXC1" s="536"/>
      <c r="CXD1" s="536"/>
      <c r="CXE1" s="536" t="s">
        <v>354</v>
      </c>
      <c r="CXF1" s="536"/>
      <c r="CXG1" s="536"/>
      <c r="CXH1" s="536"/>
      <c r="CXI1" s="536"/>
      <c r="CXJ1" s="536"/>
      <c r="CXK1" s="536"/>
      <c r="CXL1" s="536"/>
      <c r="CXM1" s="536"/>
      <c r="CXN1" s="536"/>
      <c r="CXO1" s="536"/>
      <c r="CXP1" s="536"/>
      <c r="CXQ1" s="536"/>
      <c r="CXR1" s="536"/>
      <c r="CXS1" s="536"/>
      <c r="CXT1" s="536"/>
      <c r="CXU1" s="536"/>
      <c r="CXV1" s="536"/>
      <c r="CXW1" s="536"/>
      <c r="CXX1" s="536"/>
      <c r="CXY1" s="536"/>
      <c r="CXZ1" s="536"/>
      <c r="CYA1" s="536"/>
      <c r="CYB1" s="536"/>
      <c r="CYC1" s="536"/>
      <c r="CYD1" s="536"/>
      <c r="CYE1" s="536"/>
      <c r="CYF1" s="536"/>
      <c r="CYG1" s="536"/>
      <c r="CYH1" s="536"/>
      <c r="CYI1" s="536"/>
      <c r="CYJ1" s="536"/>
      <c r="CYK1" s="536" t="s">
        <v>354</v>
      </c>
      <c r="CYL1" s="536"/>
      <c r="CYM1" s="536"/>
      <c r="CYN1" s="536"/>
      <c r="CYO1" s="536"/>
      <c r="CYP1" s="536"/>
      <c r="CYQ1" s="536"/>
      <c r="CYR1" s="536"/>
      <c r="CYS1" s="536"/>
      <c r="CYT1" s="536"/>
      <c r="CYU1" s="536"/>
      <c r="CYV1" s="536"/>
      <c r="CYW1" s="536"/>
      <c r="CYX1" s="536"/>
      <c r="CYY1" s="536"/>
      <c r="CYZ1" s="536"/>
      <c r="CZA1" s="536"/>
      <c r="CZB1" s="536"/>
      <c r="CZC1" s="536"/>
      <c r="CZD1" s="536"/>
      <c r="CZE1" s="536"/>
      <c r="CZF1" s="536"/>
      <c r="CZG1" s="536"/>
      <c r="CZH1" s="536"/>
      <c r="CZI1" s="536"/>
      <c r="CZJ1" s="536"/>
      <c r="CZK1" s="536"/>
      <c r="CZL1" s="536"/>
      <c r="CZM1" s="536"/>
      <c r="CZN1" s="536"/>
      <c r="CZO1" s="536"/>
      <c r="CZP1" s="536"/>
      <c r="CZQ1" s="536" t="s">
        <v>354</v>
      </c>
      <c r="CZR1" s="536"/>
      <c r="CZS1" s="536"/>
      <c r="CZT1" s="536"/>
      <c r="CZU1" s="536"/>
      <c r="CZV1" s="536"/>
      <c r="CZW1" s="536"/>
      <c r="CZX1" s="536"/>
      <c r="CZY1" s="536"/>
      <c r="CZZ1" s="536"/>
      <c r="DAA1" s="536"/>
      <c r="DAB1" s="536"/>
      <c r="DAC1" s="536"/>
      <c r="DAD1" s="536"/>
      <c r="DAE1" s="536"/>
      <c r="DAF1" s="536"/>
      <c r="DAG1" s="536"/>
      <c r="DAH1" s="536"/>
      <c r="DAI1" s="536"/>
      <c r="DAJ1" s="536"/>
      <c r="DAK1" s="536"/>
      <c r="DAL1" s="536"/>
      <c r="DAM1" s="536"/>
      <c r="DAN1" s="536"/>
      <c r="DAO1" s="536"/>
      <c r="DAP1" s="536"/>
      <c r="DAQ1" s="536"/>
      <c r="DAR1" s="536"/>
      <c r="DAS1" s="536"/>
      <c r="DAT1" s="536"/>
      <c r="DAU1" s="536"/>
      <c r="DAV1" s="536"/>
      <c r="DAW1" s="536" t="s">
        <v>354</v>
      </c>
      <c r="DAX1" s="536"/>
      <c r="DAY1" s="536"/>
      <c r="DAZ1" s="536"/>
      <c r="DBA1" s="536"/>
      <c r="DBB1" s="536"/>
      <c r="DBC1" s="536"/>
      <c r="DBD1" s="536"/>
      <c r="DBE1" s="536"/>
      <c r="DBF1" s="536"/>
      <c r="DBG1" s="536"/>
      <c r="DBH1" s="536"/>
      <c r="DBI1" s="536"/>
      <c r="DBJ1" s="536"/>
      <c r="DBK1" s="536"/>
      <c r="DBL1" s="536"/>
      <c r="DBM1" s="536"/>
      <c r="DBN1" s="536"/>
      <c r="DBO1" s="536"/>
      <c r="DBP1" s="536"/>
      <c r="DBQ1" s="536"/>
      <c r="DBR1" s="536"/>
      <c r="DBS1" s="536"/>
      <c r="DBT1" s="536"/>
      <c r="DBU1" s="536"/>
      <c r="DBV1" s="536"/>
      <c r="DBW1" s="536"/>
      <c r="DBX1" s="536"/>
      <c r="DBY1" s="536"/>
      <c r="DBZ1" s="536"/>
      <c r="DCA1" s="536"/>
      <c r="DCB1" s="536"/>
      <c r="DCC1" s="536" t="s">
        <v>354</v>
      </c>
      <c r="DCD1" s="536"/>
      <c r="DCE1" s="536"/>
      <c r="DCF1" s="536"/>
      <c r="DCG1" s="536"/>
      <c r="DCH1" s="536"/>
      <c r="DCI1" s="536"/>
      <c r="DCJ1" s="536"/>
      <c r="DCK1" s="536"/>
      <c r="DCL1" s="536"/>
      <c r="DCM1" s="536"/>
      <c r="DCN1" s="536"/>
      <c r="DCO1" s="536"/>
      <c r="DCP1" s="536"/>
      <c r="DCQ1" s="536"/>
      <c r="DCR1" s="536"/>
      <c r="DCS1" s="536"/>
      <c r="DCT1" s="536"/>
      <c r="DCU1" s="536"/>
      <c r="DCV1" s="536"/>
      <c r="DCW1" s="536"/>
      <c r="DCX1" s="536"/>
      <c r="DCY1" s="536"/>
      <c r="DCZ1" s="536"/>
      <c r="DDA1" s="536"/>
      <c r="DDB1" s="536"/>
      <c r="DDC1" s="536"/>
      <c r="DDD1" s="536"/>
      <c r="DDE1" s="536"/>
      <c r="DDF1" s="536"/>
      <c r="DDG1" s="536"/>
      <c r="DDH1" s="536"/>
      <c r="DDI1" s="536" t="s">
        <v>354</v>
      </c>
      <c r="DDJ1" s="536"/>
      <c r="DDK1" s="536"/>
      <c r="DDL1" s="536"/>
      <c r="DDM1" s="536"/>
      <c r="DDN1" s="536"/>
      <c r="DDO1" s="536"/>
      <c r="DDP1" s="536"/>
      <c r="DDQ1" s="536"/>
      <c r="DDR1" s="536"/>
      <c r="DDS1" s="536"/>
      <c r="DDT1" s="536"/>
      <c r="DDU1" s="536"/>
      <c r="DDV1" s="536"/>
      <c r="DDW1" s="536"/>
      <c r="DDX1" s="536"/>
      <c r="DDY1" s="536"/>
      <c r="DDZ1" s="536"/>
      <c r="DEA1" s="536"/>
      <c r="DEB1" s="536"/>
      <c r="DEC1" s="536"/>
      <c r="DED1" s="536"/>
      <c r="DEE1" s="536"/>
      <c r="DEF1" s="536"/>
      <c r="DEG1" s="536"/>
      <c r="DEH1" s="536"/>
      <c r="DEI1" s="536"/>
      <c r="DEJ1" s="536"/>
      <c r="DEK1" s="536"/>
      <c r="DEL1" s="536"/>
      <c r="DEM1" s="536"/>
      <c r="DEN1" s="536"/>
      <c r="DEO1" s="536" t="s">
        <v>354</v>
      </c>
      <c r="DEP1" s="536"/>
      <c r="DEQ1" s="536"/>
      <c r="DER1" s="536"/>
      <c r="DES1" s="536"/>
      <c r="DET1" s="536"/>
      <c r="DEU1" s="536"/>
      <c r="DEV1" s="536"/>
      <c r="DEW1" s="536"/>
      <c r="DEX1" s="536"/>
      <c r="DEY1" s="536"/>
      <c r="DEZ1" s="536"/>
      <c r="DFA1" s="536"/>
      <c r="DFB1" s="536"/>
      <c r="DFC1" s="536"/>
      <c r="DFD1" s="536"/>
      <c r="DFE1" s="536"/>
      <c r="DFF1" s="536"/>
      <c r="DFG1" s="536"/>
      <c r="DFH1" s="536"/>
      <c r="DFI1" s="536"/>
      <c r="DFJ1" s="536"/>
      <c r="DFK1" s="536"/>
      <c r="DFL1" s="536"/>
      <c r="DFM1" s="536"/>
      <c r="DFN1" s="536"/>
      <c r="DFO1" s="536"/>
      <c r="DFP1" s="536"/>
      <c r="DFQ1" s="536"/>
      <c r="DFR1" s="536"/>
      <c r="DFS1" s="536"/>
      <c r="DFT1" s="536"/>
      <c r="DFU1" s="536" t="s">
        <v>354</v>
      </c>
      <c r="DFV1" s="536"/>
      <c r="DFW1" s="536"/>
      <c r="DFX1" s="536"/>
      <c r="DFY1" s="536"/>
      <c r="DFZ1" s="536"/>
      <c r="DGA1" s="536"/>
      <c r="DGB1" s="536"/>
      <c r="DGC1" s="536"/>
      <c r="DGD1" s="536"/>
      <c r="DGE1" s="536"/>
      <c r="DGF1" s="536"/>
      <c r="DGG1" s="536"/>
      <c r="DGH1" s="536"/>
      <c r="DGI1" s="536"/>
      <c r="DGJ1" s="536"/>
      <c r="DGK1" s="536"/>
      <c r="DGL1" s="536"/>
      <c r="DGM1" s="536"/>
      <c r="DGN1" s="536"/>
      <c r="DGO1" s="536"/>
      <c r="DGP1" s="536"/>
      <c r="DGQ1" s="536"/>
      <c r="DGR1" s="536"/>
      <c r="DGS1" s="536"/>
      <c r="DGT1" s="536"/>
      <c r="DGU1" s="536"/>
      <c r="DGV1" s="536"/>
      <c r="DGW1" s="536"/>
      <c r="DGX1" s="536"/>
      <c r="DGY1" s="536"/>
      <c r="DGZ1" s="536"/>
      <c r="DHA1" s="536" t="s">
        <v>354</v>
      </c>
      <c r="DHB1" s="536"/>
      <c r="DHC1" s="536"/>
      <c r="DHD1" s="536"/>
      <c r="DHE1" s="536"/>
      <c r="DHF1" s="536"/>
      <c r="DHG1" s="536"/>
      <c r="DHH1" s="536"/>
      <c r="DHI1" s="536"/>
      <c r="DHJ1" s="536"/>
      <c r="DHK1" s="536"/>
      <c r="DHL1" s="536"/>
      <c r="DHM1" s="536"/>
      <c r="DHN1" s="536"/>
      <c r="DHO1" s="536"/>
      <c r="DHP1" s="536"/>
      <c r="DHQ1" s="536"/>
      <c r="DHR1" s="536"/>
      <c r="DHS1" s="536"/>
      <c r="DHT1" s="536"/>
      <c r="DHU1" s="536"/>
      <c r="DHV1" s="536"/>
      <c r="DHW1" s="536"/>
      <c r="DHX1" s="536"/>
      <c r="DHY1" s="536"/>
      <c r="DHZ1" s="536"/>
      <c r="DIA1" s="536"/>
      <c r="DIB1" s="536"/>
      <c r="DIC1" s="536"/>
      <c r="DID1" s="536"/>
      <c r="DIE1" s="536"/>
      <c r="DIF1" s="536"/>
      <c r="DIG1" s="536" t="s">
        <v>354</v>
      </c>
      <c r="DIH1" s="536"/>
      <c r="DII1" s="536"/>
      <c r="DIJ1" s="536"/>
      <c r="DIK1" s="536"/>
      <c r="DIL1" s="536"/>
      <c r="DIM1" s="536"/>
      <c r="DIN1" s="536"/>
      <c r="DIO1" s="536"/>
      <c r="DIP1" s="536"/>
      <c r="DIQ1" s="536"/>
      <c r="DIR1" s="536"/>
      <c r="DIS1" s="536"/>
      <c r="DIT1" s="536"/>
      <c r="DIU1" s="536"/>
      <c r="DIV1" s="536"/>
      <c r="DIW1" s="536"/>
      <c r="DIX1" s="536"/>
      <c r="DIY1" s="536"/>
      <c r="DIZ1" s="536"/>
      <c r="DJA1" s="536"/>
      <c r="DJB1" s="536"/>
      <c r="DJC1" s="536"/>
      <c r="DJD1" s="536"/>
      <c r="DJE1" s="536"/>
      <c r="DJF1" s="536"/>
      <c r="DJG1" s="536"/>
      <c r="DJH1" s="536"/>
      <c r="DJI1" s="536"/>
      <c r="DJJ1" s="536"/>
      <c r="DJK1" s="536"/>
      <c r="DJL1" s="536"/>
      <c r="DJM1" s="536" t="s">
        <v>354</v>
      </c>
      <c r="DJN1" s="536"/>
      <c r="DJO1" s="536"/>
      <c r="DJP1" s="536"/>
      <c r="DJQ1" s="536"/>
      <c r="DJR1" s="536"/>
      <c r="DJS1" s="536"/>
      <c r="DJT1" s="536"/>
      <c r="DJU1" s="536"/>
      <c r="DJV1" s="536"/>
      <c r="DJW1" s="536"/>
      <c r="DJX1" s="536"/>
      <c r="DJY1" s="536"/>
      <c r="DJZ1" s="536"/>
      <c r="DKA1" s="536"/>
      <c r="DKB1" s="536"/>
      <c r="DKC1" s="536"/>
      <c r="DKD1" s="536"/>
      <c r="DKE1" s="536"/>
      <c r="DKF1" s="536"/>
      <c r="DKG1" s="536"/>
      <c r="DKH1" s="536"/>
      <c r="DKI1" s="536"/>
      <c r="DKJ1" s="536"/>
      <c r="DKK1" s="536"/>
      <c r="DKL1" s="536"/>
      <c r="DKM1" s="536"/>
      <c r="DKN1" s="536"/>
      <c r="DKO1" s="536"/>
      <c r="DKP1" s="536"/>
      <c r="DKQ1" s="536"/>
      <c r="DKR1" s="536"/>
      <c r="DKS1" s="536" t="s">
        <v>354</v>
      </c>
      <c r="DKT1" s="536"/>
      <c r="DKU1" s="536"/>
      <c r="DKV1" s="536"/>
      <c r="DKW1" s="536"/>
      <c r="DKX1" s="536"/>
      <c r="DKY1" s="536"/>
      <c r="DKZ1" s="536"/>
      <c r="DLA1" s="536"/>
      <c r="DLB1" s="536"/>
      <c r="DLC1" s="536"/>
      <c r="DLD1" s="536"/>
      <c r="DLE1" s="536"/>
      <c r="DLF1" s="536"/>
      <c r="DLG1" s="536"/>
      <c r="DLH1" s="536"/>
      <c r="DLI1" s="536"/>
      <c r="DLJ1" s="536"/>
      <c r="DLK1" s="536"/>
      <c r="DLL1" s="536"/>
      <c r="DLM1" s="536"/>
      <c r="DLN1" s="536"/>
      <c r="DLO1" s="536"/>
      <c r="DLP1" s="536"/>
      <c r="DLQ1" s="536"/>
      <c r="DLR1" s="536"/>
      <c r="DLS1" s="536"/>
      <c r="DLT1" s="536"/>
      <c r="DLU1" s="536"/>
      <c r="DLV1" s="536"/>
      <c r="DLW1" s="536"/>
      <c r="DLX1" s="536"/>
      <c r="DLY1" s="536" t="s">
        <v>354</v>
      </c>
      <c r="DLZ1" s="536"/>
      <c r="DMA1" s="536"/>
      <c r="DMB1" s="536"/>
      <c r="DMC1" s="536"/>
      <c r="DMD1" s="536"/>
      <c r="DME1" s="536"/>
      <c r="DMF1" s="536"/>
      <c r="DMG1" s="536"/>
      <c r="DMH1" s="536"/>
      <c r="DMI1" s="536"/>
      <c r="DMJ1" s="536"/>
      <c r="DMK1" s="536"/>
      <c r="DML1" s="536"/>
      <c r="DMM1" s="536"/>
      <c r="DMN1" s="536"/>
      <c r="DMO1" s="536"/>
      <c r="DMP1" s="536"/>
      <c r="DMQ1" s="536"/>
      <c r="DMR1" s="536"/>
      <c r="DMS1" s="536"/>
      <c r="DMT1" s="536"/>
      <c r="DMU1" s="536"/>
      <c r="DMV1" s="536"/>
      <c r="DMW1" s="536"/>
      <c r="DMX1" s="536"/>
      <c r="DMY1" s="536"/>
      <c r="DMZ1" s="536"/>
      <c r="DNA1" s="536"/>
      <c r="DNB1" s="536"/>
      <c r="DNC1" s="536"/>
      <c r="DND1" s="536"/>
      <c r="DNE1" s="536" t="s">
        <v>354</v>
      </c>
      <c r="DNF1" s="536"/>
      <c r="DNG1" s="536"/>
      <c r="DNH1" s="536"/>
      <c r="DNI1" s="536"/>
      <c r="DNJ1" s="536"/>
      <c r="DNK1" s="536"/>
      <c r="DNL1" s="536"/>
      <c r="DNM1" s="536"/>
      <c r="DNN1" s="536"/>
      <c r="DNO1" s="536"/>
      <c r="DNP1" s="536"/>
      <c r="DNQ1" s="536"/>
      <c r="DNR1" s="536"/>
      <c r="DNS1" s="536"/>
      <c r="DNT1" s="536"/>
      <c r="DNU1" s="536"/>
      <c r="DNV1" s="536"/>
      <c r="DNW1" s="536"/>
      <c r="DNX1" s="536"/>
      <c r="DNY1" s="536"/>
      <c r="DNZ1" s="536"/>
      <c r="DOA1" s="536"/>
      <c r="DOB1" s="536"/>
      <c r="DOC1" s="536"/>
      <c r="DOD1" s="536"/>
      <c r="DOE1" s="536"/>
      <c r="DOF1" s="536"/>
      <c r="DOG1" s="536"/>
      <c r="DOH1" s="536"/>
      <c r="DOI1" s="536"/>
      <c r="DOJ1" s="536"/>
      <c r="DOK1" s="536" t="s">
        <v>354</v>
      </c>
      <c r="DOL1" s="536"/>
      <c r="DOM1" s="536"/>
      <c r="DON1" s="536"/>
      <c r="DOO1" s="536"/>
      <c r="DOP1" s="536"/>
      <c r="DOQ1" s="536"/>
      <c r="DOR1" s="536"/>
      <c r="DOS1" s="536"/>
      <c r="DOT1" s="536"/>
      <c r="DOU1" s="536"/>
      <c r="DOV1" s="536"/>
      <c r="DOW1" s="536"/>
      <c r="DOX1" s="536"/>
      <c r="DOY1" s="536"/>
      <c r="DOZ1" s="536"/>
      <c r="DPA1" s="536"/>
      <c r="DPB1" s="536"/>
      <c r="DPC1" s="536"/>
      <c r="DPD1" s="536"/>
      <c r="DPE1" s="536"/>
      <c r="DPF1" s="536"/>
      <c r="DPG1" s="536"/>
      <c r="DPH1" s="536"/>
      <c r="DPI1" s="536"/>
      <c r="DPJ1" s="536"/>
      <c r="DPK1" s="536"/>
      <c r="DPL1" s="536"/>
      <c r="DPM1" s="536"/>
      <c r="DPN1" s="536"/>
      <c r="DPO1" s="536"/>
      <c r="DPP1" s="536"/>
      <c r="DPQ1" s="536" t="s">
        <v>354</v>
      </c>
      <c r="DPR1" s="536"/>
      <c r="DPS1" s="536"/>
      <c r="DPT1" s="536"/>
      <c r="DPU1" s="536"/>
      <c r="DPV1" s="536"/>
      <c r="DPW1" s="536"/>
      <c r="DPX1" s="536"/>
      <c r="DPY1" s="536"/>
      <c r="DPZ1" s="536"/>
      <c r="DQA1" s="536"/>
      <c r="DQB1" s="536"/>
      <c r="DQC1" s="536"/>
      <c r="DQD1" s="536"/>
      <c r="DQE1" s="536"/>
      <c r="DQF1" s="536"/>
      <c r="DQG1" s="536"/>
      <c r="DQH1" s="536"/>
      <c r="DQI1" s="536"/>
      <c r="DQJ1" s="536"/>
      <c r="DQK1" s="536"/>
      <c r="DQL1" s="536"/>
      <c r="DQM1" s="536"/>
      <c r="DQN1" s="536"/>
      <c r="DQO1" s="536"/>
      <c r="DQP1" s="536"/>
      <c r="DQQ1" s="536"/>
      <c r="DQR1" s="536"/>
      <c r="DQS1" s="536"/>
      <c r="DQT1" s="536"/>
      <c r="DQU1" s="536"/>
      <c r="DQV1" s="536"/>
      <c r="DQW1" s="536" t="s">
        <v>354</v>
      </c>
      <c r="DQX1" s="536"/>
      <c r="DQY1" s="536"/>
      <c r="DQZ1" s="536"/>
      <c r="DRA1" s="536"/>
      <c r="DRB1" s="536"/>
      <c r="DRC1" s="536"/>
      <c r="DRD1" s="536"/>
      <c r="DRE1" s="536"/>
      <c r="DRF1" s="536"/>
      <c r="DRG1" s="536"/>
      <c r="DRH1" s="536"/>
      <c r="DRI1" s="536"/>
      <c r="DRJ1" s="536"/>
      <c r="DRK1" s="536"/>
      <c r="DRL1" s="536"/>
      <c r="DRM1" s="536"/>
      <c r="DRN1" s="536"/>
      <c r="DRO1" s="536"/>
      <c r="DRP1" s="536"/>
      <c r="DRQ1" s="536"/>
      <c r="DRR1" s="536"/>
      <c r="DRS1" s="536"/>
      <c r="DRT1" s="536"/>
      <c r="DRU1" s="536"/>
      <c r="DRV1" s="536"/>
      <c r="DRW1" s="536"/>
      <c r="DRX1" s="536"/>
      <c r="DRY1" s="536"/>
      <c r="DRZ1" s="536"/>
      <c r="DSA1" s="536"/>
      <c r="DSB1" s="536"/>
      <c r="DSC1" s="536" t="s">
        <v>354</v>
      </c>
      <c r="DSD1" s="536"/>
      <c r="DSE1" s="536"/>
      <c r="DSF1" s="536"/>
      <c r="DSG1" s="536"/>
      <c r="DSH1" s="536"/>
      <c r="DSI1" s="536"/>
      <c r="DSJ1" s="536"/>
      <c r="DSK1" s="536"/>
      <c r="DSL1" s="536"/>
      <c r="DSM1" s="536"/>
      <c r="DSN1" s="536"/>
      <c r="DSO1" s="536"/>
      <c r="DSP1" s="536"/>
      <c r="DSQ1" s="536"/>
      <c r="DSR1" s="536"/>
      <c r="DSS1" s="536"/>
      <c r="DST1" s="536"/>
      <c r="DSU1" s="536"/>
      <c r="DSV1" s="536"/>
      <c r="DSW1" s="536"/>
      <c r="DSX1" s="536"/>
      <c r="DSY1" s="536"/>
      <c r="DSZ1" s="536"/>
      <c r="DTA1" s="536"/>
      <c r="DTB1" s="536"/>
      <c r="DTC1" s="536"/>
      <c r="DTD1" s="536"/>
      <c r="DTE1" s="536"/>
      <c r="DTF1" s="536"/>
      <c r="DTG1" s="536"/>
      <c r="DTH1" s="536"/>
      <c r="DTI1" s="536" t="s">
        <v>354</v>
      </c>
      <c r="DTJ1" s="536"/>
      <c r="DTK1" s="536"/>
      <c r="DTL1" s="536"/>
      <c r="DTM1" s="536"/>
      <c r="DTN1" s="536"/>
      <c r="DTO1" s="536"/>
      <c r="DTP1" s="536"/>
      <c r="DTQ1" s="536"/>
      <c r="DTR1" s="536"/>
      <c r="DTS1" s="536"/>
      <c r="DTT1" s="536"/>
      <c r="DTU1" s="536"/>
      <c r="DTV1" s="536"/>
      <c r="DTW1" s="536"/>
      <c r="DTX1" s="536"/>
      <c r="DTY1" s="536"/>
      <c r="DTZ1" s="536"/>
      <c r="DUA1" s="536"/>
      <c r="DUB1" s="536"/>
      <c r="DUC1" s="536"/>
      <c r="DUD1" s="536"/>
      <c r="DUE1" s="536"/>
      <c r="DUF1" s="536"/>
      <c r="DUG1" s="536"/>
      <c r="DUH1" s="536"/>
      <c r="DUI1" s="536"/>
      <c r="DUJ1" s="536"/>
      <c r="DUK1" s="536"/>
      <c r="DUL1" s="536"/>
      <c r="DUM1" s="536"/>
      <c r="DUN1" s="536"/>
      <c r="DUO1" s="536" t="s">
        <v>354</v>
      </c>
      <c r="DUP1" s="536"/>
      <c r="DUQ1" s="536"/>
      <c r="DUR1" s="536"/>
      <c r="DUS1" s="536"/>
      <c r="DUT1" s="536"/>
      <c r="DUU1" s="536"/>
      <c r="DUV1" s="536"/>
      <c r="DUW1" s="536"/>
      <c r="DUX1" s="536"/>
      <c r="DUY1" s="536"/>
      <c r="DUZ1" s="536"/>
      <c r="DVA1" s="536"/>
      <c r="DVB1" s="536"/>
      <c r="DVC1" s="536"/>
      <c r="DVD1" s="536"/>
      <c r="DVE1" s="536"/>
      <c r="DVF1" s="536"/>
      <c r="DVG1" s="536"/>
      <c r="DVH1" s="536"/>
      <c r="DVI1" s="536"/>
      <c r="DVJ1" s="536"/>
      <c r="DVK1" s="536"/>
      <c r="DVL1" s="536"/>
      <c r="DVM1" s="536"/>
      <c r="DVN1" s="536"/>
      <c r="DVO1" s="536"/>
      <c r="DVP1" s="536"/>
      <c r="DVQ1" s="536"/>
      <c r="DVR1" s="536"/>
      <c r="DVS1" s="536"/>
      <c r="DVT1" s="536"/>
      <c r="DVU1" s="536" t="s">
        <v>354</v>
      </c>
      <c r="DVV1" s="536"/>
      <c r="DVW1" s="536"/>
      <c r="DVX1" s="536"/>
      <c r="DVY1" s="536"/>
      <c r="DVZ1" s="536"/>
      <c r="DWA1" s="536"/>
      <c r="DWB1" s="536"/>
      <c r="DWC1" s="536"/>
      <c r="DWD1" s="536"/>
      <c r="DWE1" s="536"/>
      <c r="DWF1" s="536"/>
      <c r="DWG1" s="536"/>
      <c r="DWH1" s="536"/>
      <c r="DWI1" s="536"/>
      <c r="DWJ1" s="536"/>
      <c r="DWK1" s="536"/>
      <c r="DWL1" s="536"/>
      <c r="DWM1" s="536"/>
      <c r="DWN1" s="536"/>
      <c r="DWO1" s="536"/>
      <c r="DWP1" s="536"/>
      <c r="DWQ1" s="536"/>
      <c r="DWR1" s="536"/>
      <c r="DWS1" s="536"/>
      <c r="DWT1" s="536"/>
      <c r="DWU1" s="536"/>
      <c r="DWV1" s="536"/>
      <c r="DWW1" s="536"/>
      <c r="DWX1" s="536"/>
      <c r="DWY1" s="536"/>
      <c r="DWZ1" s="536"/>
      <c r="DXA1" s="536" t="s">
        <v>354</v>
      </c>
      <c r="DXB1" s="536"/>
      <c r="DXC1" s="536"/>
      <c r="DXD1" s="536"/>
      <c r="DXE1" s="536"/>
      <c r="DXF1" s="536"/>
      <c r="DXG1" s="536"/>
      <c r="DXH1" s="536"/>
      <c r="DXI1" s="536"/>
      <c r="DXJ1" s="536"/>
      <c r="DXK1" s="536"/>
      <c r="DXL1" s="536"/>
      <c r="DXM1" s="536"/>
      <c r="DXN1" s="536"/>
      <c r="DXO1" s="536"/>
      <c r="DXP1" s="536"/>
      <c r="DXQ1" s="536"/>
      <c r="DXR1" s="536"/>
      <c r="DXS1" s="536"/>
      <c r="DXT1" s="536"/>
      <c r="DXU1" s="536"/>
      <c r="DXV1" s="536"/>
      <c r="DXW1" s="536"/>
      <c r="DXX1" s="536"/>
      <c r="DXY1" s="536"/>
      <c r="DXZ1" s="536"/>
      <c r="DYA1" s="536"/>
      <c r="DYB1" s="536"/>
      <c r="DYC1" s="536"/>
      <c r="DYD1" s="536"/>
      <c r="DYE1" s="536"/>
      <c r="DYF1" s="536"/>
      <c r="DYG1" s="536" t="s">
        <v>354</v>
      </c>
      <c r="DYH1" s="536"/>
      <c r="DYI1" s="536"/>
      <c r="DYJ1" s="536"/>
      <c r="DYK1" s="536"/>
      <c r="DYL1" s="536"/>
      <c r="DYM1" s="536"/>
      <c r="DYN1" s="536"/>
      <c r="DYO1" s="536"/>
      <c r="DYP1" s="536"/>
      <c r="DYQ1" s="536"/>
      <c r="DYR1" s="536"/>
      <c r="DYS1" s="536"/>
      <c r="DYT1" s="536"/>
      <c r="DYU1" s="536"/>
      <c r="DYV1" s="536"/>
      <c r="DYW1" s="536"/>
      <c r="DYX1" s="536"/>
      <c r="DYY1" s="536"/>
      <c r="DYZ1" s="536"/>
      <c r="DZA1" s="536"/>
      <c r="DZB1" s="536"/>
      <c r="DZC1" s="536"/>
      <c r="DZD1" s="536"/>
      <c r="DZE1" s="536"/>
      <c r="DZF1" s="536"/>
      <c r="DZG1" s="536"/>
      <c r="DZH1" s="536"/>
      <c r="DZI1" s="536"/>
      <c r="DZJ1" s="536"/>
      <c r="DZK1" s="536"/>
      <c r="DZL1" s="536"/>
      <c r="DZM1" s="536" t="s">
        <v>354</v>
      </c>
      <c r="DZN1" s="536"/>
      <c r="DZO1" s="536"/>
      <c r="DZP1" s="536"/>
      <c r="DZQ1" s="536"/>
      <c r="DZR1" s="536"/>
      <c r="DZS1" s="536"/>
      <c r="DZT1" s="536"/>
      <c r="DZU1" s="536"/>
      <c r="DZV1" s="536"/>
      <c r="DZW1" s="536"/>
      <c r="DZX1" s="536"/>
      <c r="DZY1" s="536"/>
      <c r="DZZ1" s="536"/>
      <c r="EAA1" s="536"/>
      <c r="EAB1" s="536"/>
      <c r="EAC1" s="536"/>
      <c r="EAD1" s="536"/>
      <c r="EAE1" s="536"/>
      <c r="EAF1" s="536"/>
      <c r="EAG1" s="536"/>
      <c r="EAH1" s="536"/>
      <c r="EAI1" s="536"/>
      <c r="EAJ1" s="536"/>
      <c r="EAK1" s="536"/>
      <c r="EAL1" s="536"/>
      <c r="EAM1" s="536"/>
      <c r="EAN1" s="536"/>
      <c r="EAO1" s="536"/>
      <c r="EAP1" s="536"/>
      <c r="EAQ1" s="536"/>
      <c r="EAR1" s="536"/>
      <c r="EAS1" s="536" t="s">
        <v>354</v>
      </c>
      <c r="EAT1" s="536"/>
      <c r="EAU1" s="536"/>
      <c r="EAV1" s="536"/>
      <c r="EAW1" s="536"/>
      <c r="EAX1" s="536"/>
      <c r="EAY1" s="536"/>
      <c r="EAZ1" s="536"/>
      <c r="EBA1" s="536"/>
      <c r="EBB1" s="536"/>
      <c r="EBC1" s="536"/>
      <c r="EBD1" s="536"/>
      <c r="EBE1" s="536"/>
      <c r="EBF1" s="536"/>
      <c r="EBG1" s="536"/>
      <c r="EBH1" s="536"/>
      <c r="EBI1" s="536"/>
      <c r="EBJ1" s="536"/>
      <c r="EBK1" s="536"/>
      <c r="EBL1" s="536"/>
      <c r="EBM1" s="536"/>
      <c r="EBN1" s="536"/>
      <c r="EBO1" s="536"/>
      <c r="EBP1" s="536"/>
      <c r="EBQ1" s="536"/>
      <c r="EBR1" s="536"/>
      <c r="EBS1" s="536"/>
      <c r="EBT1" s="536"/>
      <c r="EBU1" s="536"/>
      <c r="EBV1" s="536"/>
      <c r="EBW1" s="536"/>
      <c r="EBX1" s="536"/>
      <c r="EBY1" s="536" t="s">
        <v>354</v>
      </c>
      <c r="EBZ1" s="536"/>
      <c r="ECA1" s="536"/>
      <c r="ECB1" s="536"/>
      <c r="ECC1" s="536"/>
      <c r="ECD1" s="536"/>
      <c r="ECE1" s="536"/>
      <c r="ECF1" s="536"/>
      <c r="ECG1" s="536"/>
      <c r="ECH1" s="536"/>
      <c r="ECI1" s="536"/>
      <c r="ECJ1" s="536"/>
      <c r="ECK1" s="536"/>
      <c r="ECL1" s="536"/>
      <c r="ECM1" s="536"/>
      <c r="ECN1" s="536"/>
      <c r="ECO1" s="536"/>
      <c r="ECP1" s="536"/>
      <c r="ECQ1" s="536"/>
      <c r="ECR1" s="536"/>
      <c r="ECS1" s="536"/>
      <c r="ECT1" s="536"/>
      <c r="ECU1" s="536"/>
      <c r="ECV1" s="536"/>
      <c r="ECW1" s="536"/>
      <c r="ECX1" s="536"/>
      <c r="ECY1" s="536"/>
      <c r="ECZ1" s="536"/>
      <c r="EDA1" s="536"/>
      <c r="EDB1" s="536"/>
      <c r="EDC1" s="536"/>
      <c r="EDD1" s="536"/>
      <c r="EDE1" s="536" t="s">
        <v>354</v>
      </c>
      <c r="EDF1" s="536"/>
      <c r="EDG1" s="536"/>
      <c r="EDH1" s="536"/>
      <c r="EDI1" s="536"/>
      <c r="EDJ1" s="536"/>
      <c r="EDK1" s="536"/>
      <c r="EDL1" s="536"/>
      <c r="EDM1" s="536"/>
      <c r="EDN1" s="536"/>
      <c r="EDO1" s="536"/>
      <c r="EDP1" s="536"/>
      <c r="EDQ1" s="536"/>
      <c r="EDR1" s="536"/>
      <c r="EDS1" s="536"/>
      <c r="EDT1" s="536"/>
      <c r="EDU1" s="536"/>
      <c r="EDV1" s="536"/>
      <c r="EDW1" s="536"/>
      <c r="EDX1" s="536"/>
      <c r="EDY1" s="536"/>
      <c r="EDZ1" s="536"/>
      <c r="EEA1" s="536"/>
      <c r="EEB1" s="536"/>
      <c r="EEC1" s="536"/>
      <c r="EED1" s="536"/>
      <c r="EEE1" s="536"/>
      <c r="EEF1" s="536"/>
      <c r="EEG1" s="536"/>
      <c r="EEH1" s="536"/>
      <c r="EEI1" s="536"/>
      <c r="EEJ1" s="536"/>
      <c r="EEK1" s="536" t="s">
        <v>354</v>
      </c>
      <c r="EEL1" s="536"/>
      <c r="EEM1" s="536"/>
      <c r="EEN1" s="536"/>
      <c r="EEO1" s="536"/>
      <c r="EEP1" s="536"/>
      <c r="EEQ1" s="536"/>
      <c r="EER1" s="536"/>
      <c r="EES1" s="536"/>
      <c r="EET1" s="536"/>
      <c r="EEU1" s="536"/>
      <c r="EEV1" s="536"/>
      <c r="EEW1" s="536"/>
      <c r="EEX1" s="536"/>
      <c r="EEY1" s="536"/>
      <c r="EEZ1" s="536"/>
      <c r="EFA1" s="536"/>
      <c r="EFB1" s="536"/>
      <c r="EFC1" s="536"/>
      <c r="EFD1" s="536"/>
      <c r="EFE1" s="536"/>
      <c r="EFF1" s="536"/>
      <c r="EFG1" s="536"/>
      <c r="EFH1" s="536"/>
      <c r="EFI1" s="536"/>
      <c r="EFJ1" s="536"/>
      <c r="EFK1" s="536"/>
      <c r="EFL1" s="536"/>
      <c r="EFM1" s="536"/>
      <c r="EFN1" s="536"/>
      <c r="EFO1" s="536"/>
      <c r="EFP1" s="536"/>
      <c r="EFQ1" s="536" t="s">
        <v>354</v>
      </c>
      <c r="EFR1" s="536"/>
      <c r="EFS1" s="536"/>
      <c r="EFT1" s="536"/>
      <c r="EFU1" s="536"/>
      <c r="EFV1" s="536"/>
      <c r="EFW1" s="536"/>
      <c r="EFX1" s="536"/>
      <c r="EFY1" s="536"/>
      <c r="EFZ1" s="536"/>
      <c r="EGA1" s="536"/>
      <c r="EGB1" s="536"/>
      <c r="EGC1" s="536"/>
      <c r="EGD1" s="536"/>
      <c r="EGE1" s="536"/>
      <c r="EGF1" s="536"/>
      <c r="EGG1" s="536"/>
      <c r="EGH1" s="536"/>
      <c r="EGI1" s="536"/>
      <c r="EGJ1" s="536"/>
      <c r="EGK1" s="536"/>
      <c r="EGL1" s="536"/>
      <c r="EGM1" s="536"/>
      <c r="EGN1" s="536"/>
      <c r="EGO1" s="536"/>
      <c r="EGP1" s="536"/>
      <c r="EGQ1" s="536"/>
      <c r="EGR1" s="536"/>
      <c r="EGS1" s="536"/>
      <c r="EGT1" s="536"/>
      <c r="EGU1" s="536"/>
      <c r="EGV1" s="536"/>
      <c r="EGW1" s="536" t="s">
        <v>354</v>
      </c>
      <c r="EGX1" s="536"/>
      <c r="EGY1" s="536"/>
      <c r="EGZ1" s="536"/>
      <c r="EHA1" s="536"/>
      <c r="EHB1" s="536"/>
      <c r="EHC1" s="536"/>
      <c r="EHD1" s="536"/>
      <c r="EHE1" s="536"/>
      <c r="EHF1" s="536"/>
      <c r="EHG1" s="536"/>
      <c r="EHH1" s="536"/>
      <c r="EHI1" s="536"/>
      <c r="EHJ1" s="536"/>
      <c r="EHK1" s="536"/>
      <c r="EHL1" s="536"/>
      <c r="EHM1" s="536"/>
      <c r="EHN1" s="536"/>
      <c r="EHO1" s="536"/>
      <c r="EHP1" s="536"/>
      <c r="EHQ1" s="536"/>
      <c r="EHR1" s="536"/>
      <c r="EHS1" s="536"/>
      <c r="EHT1" s="536"/>
      <c r="EHU1" s="536"/>
      <c r="EHV1" s="536"/>
      <c r="EHW1" s="536"/>
      <c r="EHX1" s="536"/>
      <c r="EHY1" s="536"/>
      <c r="EHZ1" s="536"/>
      <c r="EIA1" s="536"/>
      <c r="EIB1" s="536"/>
      <c r="EIC1" s="536" t="s">
        <v>354</v>
      </c>
      <c r="EID1" s="536"/>
      <c r="EIE1" s="536"/>
      <c r="EIF1" s="536"/>
      <c r="EIG1" s="536"/>
      <c r="EIH1" s="536"/>
      <c r="EII1" s="536"/>
      <c r="EIJ1" s="536"/>
      <c r="EIK1" s="536"/>
      <c r="EIL1" s="536"/>
      <c r="EIM1" s="536"/>
      <c r="EIN1" s="536"/>
      <c r="EIO1" s="536"/>
      <c r="EIP1" s="536"/>
      <c r="EIQ1" s="536"/>
      <c r="EIR1" s="536"/>
      <c r="EIS1" s="536"/>
      <c r="EIT1" s="536"/>
      <c r="EIU1" s="536"/>
      <c r="EIV1" s="536"/>
      <c r="EIW1" s="536"/>
      <c r="EIX1" s="536"/>
      <c r="EIY1" s="536"/>
      <c r="EIZ1" s="536"/>
      <c r="EJA1" s="536"/>
      <c r="EJB1" s="536"/>
      <c r="EJC1" s="536"/>
      <c r="EJD1" s="536"/>
      <c r="EJE1" s="536"/>
      <c r="EJF1" s="536"/>
      <c r="EJG1" s="536"/>
      <c r="EJH1" s="536"/>
      <c r="EJI1" s="536" t="s">
        <v>354</v>
      </c>
      <c r="EJJ1" s="536"/>
      <c r="EJK1" s="536"/>
      <c r="EJL1" s="536"/>
      <c r="EJM1" s="536"/>
      <c r="EJN1" s="536"/>
      <c r="EJO1" s="536"/>
      <c r="EJP1" s="536"/>
      <c r="EJQ1" s="536"/>
      <c r="EJR1" s="536"/>
      <c r="EJS1" s="536"/>
      <c r="EJT1" s="536"/>
      <c r="EJU1" s="536"/>
      <c r="EJV1" s="536"/>
      <c r="EJW1" s="536"/>
      <c r="EJX1" s="536"/>
      <c r="EJY1" s="536"/>
      <c r="EJZ1" s="536"/>
      <c r="EKA1" s="536"/>
      <c r="EKB1" s="536"/>
      <c r="EKC1" s="536"/>
      <c r="EKD1" s="536"/>
      <c r="EKE1" s="536"/>
      <c r="EKF1" s="536"/>
      <c r="EKG1" s="536"/>
      <c r="EKH1" s="536"/>
      <c r="EKI1" s="536"/>
      <c r="EKJ1" s="536"/>
      <c r="EKK1" s="536"/>
      <c r="EKL1" s="536"/>
      <c r="EKM1" s="536"/>
      <c r="EKN1" s="536"/>
      <c r="EKO1" s="536" t="s">
        <v>354</v>
      </c>
      <c r="EKP1" s="536"/>
      <c r="EKQ1" s="536"/>
      <c r="EKR1" s="536"/>
      <c r="EKS1" s="536"/>
      <c r="EKT1" s="536"/>
      <c r="EKU1" s="536"/>
      <c r="EKV1" s="536"/>
      <c r="EKW1" s="536"/>
      <c r="EKX1" s="536"/>
      <c r="EKY1" s="536"/>
      <c r="EKZ1" s="536"/>
      <c r="ELA1" s="536"/>
      <c r="ELB1" s="536"/>
      <c r="ELC1" s="536"/>
      <c r="ELD1" s="536"/>
      <c r="ELE1" s="536"/>
      <c r="ELF1" s="536"/>
      <c r="ELG1" s="536"/>
      <c r="ELH1" s="536"/>
      <c r="ELI1" s="536"/>
      <c r="ELJ1" s="536"/>
      <c r="ELK1" s="536"/>
      <c r="ELL1" s="536"/>
      <c r="ELM1" s="536"/>
      <c r="ELN1" s="536"/>
      <c r="ELO1" s="536"/>
      <c r="ELP1" s="536"/>
      <c r="ELQ1" s="536"/>
      <c r="ELR1" s="536"/>
      <c r="ELS1" s="536"/>
      <c r="ELT1" s="536"/>
      <c r="ELU1" s="536" t="s">
        <v>354</v>
      </c>
      <c r="ELV1" s="536"/>
      <c r="ELW1" s="536"/>
      <c r="ELX1" s="536"/>
      <c r="ELY1" s="536"/>
      <c r="ELZ1" s="536"/>
      <c r="EMA1" s="536"/>
      <c r="EMB1" s="536"/>
      <c r="EMC1" s="536"/>
      <c r="EMD1" s="536"/>
      <c r="EME1" s="536"/>
      <c r="EMF1" s="536"/>
      <c r="EMG1" s="536"/>
      <c r="EMH1" s="536"/>
      <c r="EMI1" s="536"/>
      <c r="EMJ1" s="536"/>
      <c r="EMK1" s="536"/>
      <c r="EML1" s="536"/>
      <c r="EMM1" s="536"/>
      <c r="EMN1" s="536"/>
      <c r="EMO1" s="536"/>
      <c r="EMP1" s="536"/>
      <c r="EMQ1" s="536"/>
      <c r="EMR1" s="536"/>
      <c r="EMS1" s="536"/>
      <c r="EMT1" s="536"/>
      <c r="EMU1" s="536"/>
      <c r="EMV1" s="536"/>
      <c r="EMW1" s="536"/>
      <c r="EMX1" s="536"/>
      <c r="EMY1" s="536"/>
      <c r="EMZ1" s="536"/>
      <c r="ENA1" s="536" t="s">
        <v>354</v>
      </c>
      <c r="ENB1" s="536"/>
      <c r="ENC1" s="536"/>
      <c r="END1" s="536"/>
      <c r="ENE1" s="536"/>
      <c r="ENF1" s="536"/>
      <c r="ENG1" s="536"/>
      <c r="ENH1" s="536"/>
      <c r="ENI1" s="536"/>
      <c r="ENJ1" s="536"/>
      <c r="ENK1" s="536"/>
      <c r="ENL1" s="536"/>
      <c r="ENM1" s="536"/>
      <c r="ENN1" s="536"/>
      <c r="ENO1" s="536"/>
      <c r="ENP1" s="536"/>
      <c r="ENQ1" s="536"/>
      <c r="ENR1" s="536"/>
      <c r="ENS1" s="536"/>
      <c r="ENT1" s="536"/>
      <c r="ENU1" s="536"/>
      <c r="ENV1" s="536"/>
      <c r="ENW1" s="536"/>
      <c r="ENX1" s="536"/>
      <c r="ENY1" s="536"/>
      <c r="ENZ1" s="536"/>
      <c r="EOA1" s="536"/>
      <c r="EOB1" s="536"/>
      <c r="EOC1" s="536"/>
      <c r="EOD1" s="536"/>
      <c r="EOE1" s="536"/>
      <c r="EOF1" s="536"/>
      <c r="EOG1" s="536" t="s">
        <v>354</v>
      </c>
      <c r="EOH1" s="536"/>
      <c r="EOI1" s="536"/>
      <c r="EOJ1" s="536"/>
      <c r="EOK1" s="536"/>
      <c r="EOL1" s="536"/>
      <c r="EOM1" s="536"/>
      <c r="EON1" s="536"/>
      <c r="EOO1" s="536"/>
      <c r="EOP1" s="536"/>
      <c r="EOQ1" s="536"/>
      <c r="EOR1" s="536"/>
      <c r="EOS1" s="536"/>
      <c r="EOT1" s="536"/>
      <c r="EOU1" s="536"/>
      <c r="EOV1" s="536"/>
      <c r="EOW1" s="536"/>
      <c r="EOX1" s="536"/>
      <c r="EOY1" s="536"/>
      <c r="EOZ1" s="536"/>
      <c r="EPA1" s="536"/>
      <c r="EPB1" s="536"/>
      <c r="EPC1" s="536"/>
      <c r="EPD1" s="536"/>
      <c r="EPE1" s="536"/>
      <c r="EPF1" s="536"/>
      <c r="EPG1" s="536"/>
      <c r="EPH1" s="536"/>
      <c r="EPI1" s="536"/>
      <c r="EPJ1" s="536"/>
      <c r="EPK1" s="536"/>
      <c r="EPL1" s="536"/>
      <c r="EPM1" s="536" t="s">
        <v>354</v>
      </c>
      <c r="EPN1" s="536"/>
      <c r="EPO1" s="536"/>
      <c r="EPP1" s="536"/>
      <c r="EPQ1" s="536"/>
      <c r="EPR1" s="536"/>
      <c r="EPS1" s="536"/>
      <c r="EPT1" s="536"/>
      <c r="EPU1" s="536"/>
      <c r="EPV1" s="536"/>
      <c r="EPW1" s="536"/>
      <c r="EPX1" s="536"/>
      <c r="EPY1" s="536"/>
      <c r="EPZ1" s="536"/>
      <c r="EQA1" s="536"/>
      <c r="EQB1" s="536"/>
      <c r="EQC1" s="536"/>
      <c r="EQD1" s="536"/>
      <c r="EQE1" s="536"/>
      <c r="EQF1" s="536"/>
      <c r="EQG1" s="536"/>
      <c r="EQH1" s="536"/>
      <c r="EQI1" s="536"/>
      <c r="EQJ1" s="536"/>
      <c r="EQK1" s="536"/>
      <c r="EQL1" s="536"/>
      <c r="EQM1" s="536"/>
      <c r="EQN1" s="536"/>
      <c r="EQO1" s="536"/>
      <c r="EQP1" s="536"/>
      <c r="EQQ1" s="536"/>
      <c r="EQR1" s="536"/>
      <c r="EQS1" s="536" t="s">
        <v>354</v>
      </c>
      <c r="EQT1" s="536"/>
      <c r="EQU1" s="536"/>
      <c r="EQV1" s="536"/>
      <c r="EQW1" s="536"/>
      <c r="EQX1" s="536"/>
      <c r="EQY1" s="536"/>
      <c r="EQZ1" s="536"/>
      <c r="ERA1" s="536"/>
      <c r="ERB1" s="536"/>
      <c r="ERC1" s="536"/>
      <c r="ERD1" s="536"/>
      <c r="ERE1" s="536"/>
      <c r="ERF1" s="536"/>
      <c r="ERG1" s="536"/>
      <c r="ERH1" s="536"/>
      <c r="ERI1" s="536"/>
      <c r="ERJ1" s="536"/>
      <c r="ERK1" s="536"/>
      <c r="ERL1" s="536"/>
      <c r="ERM1" s="536"/>
      <c r="ERN1" s="536"/>
      <c r="ERO1" s="536"/>
      <c r="ERP1" s="536"/>
      <c r="ERQ1" s="536"/>
      <c r="ERR1" s="536"/>
      <c r="ERS1" s="536"/>
      <c r="ERT1" s="536"/>
      <c r="ERU1" s="536"/>
      <c r="ERV1" s="536"/>
      <c r="ERW1" s="536"/>
      <c r="ERX1" s="536"/>
      <c r="ERY1" s="536" t="s">
        <v>354</v>
      </c>
      <c r="ERZ1" s="536"/>
      <c r="ESA1" s="536"/>
      <c r="ESB1" s="536"/>
      <c r="ESC1" s="536"/>
      <c r="ESD1" s="536"/>
      <c r="ESE1" s="536"/>
      <c r="ESF1" s="536"/>
      <c r="ESG1" s="536"/>
      <c r="ESH1" s="536"/>
      <c r="ESI1" s="536"/>
      <c r="ESJ1" s="536"/>
      <c r="ESK1" s="536"/>
      <c r="ESL1" s="536"/>
      <c r="ESM1" s="536"/>
      <c r="ESN1" s="536"/>
      <c r="ESO1" s="536"/>
      <c r="ESP1" s="536"/>
      <c r="ESQ1" s="536"/>
      <c r="ESR1" s="536"/>
      <c r="ESS1" s="536"/>
      <c r="EST1" s="536"/>
      <c r="ESU1" s="536"/>
      <c r="ESV1" s="536"/>
      <c r="ESW1" s="536"/>
      <c r="ESX1" s="536"/>
      <c r="ESY1" s="536"/>
      <c r="ESZ1" s="536"/>
      <c r="ETA1" s="536"/>
      <c r="ETB1" s="536"/>
      <c r="ETC1" s="536"/>
      <c r="ETD1" s="536"/>
      <c r="ETE1" s="536" t="s">
        <v>354</v>
      </c>
      <c r="ETF1" s="536"/>
      <c r="ETG1" s="536"/>
      <c r="ETH1" s="536"/>
      <c r="ETI1" s="536"/>
      <c r="ETJ1" s="536"/>
      <c r="ETK1" s="536"/>
      <c r="ETL1" s="536"/>
      <c r="ETM1" s="536"/>
      <c r="ETN1" s="536"/>
      <c r="ETO1" s="536"/>
      <c r="ETP1" s="536"/>
      <c r="ETQ1" s="536"/>
      <c r="ETR1" s="536"/>
      <c r="ETS1" s="536"/>
      <c r="ETT1" s="536"/>
      <c r="ETU1" s="536"/>
      <c r="ETV1" s="536"/>
      <c r="ETW1" s="536"/>
      <c r="ETX1" s="536"/>
      <c r="ETY1" s="536"/>
      <c r="ETZ1" s="536"/>
      <c r="EUA1" s="536"/>
      <c r="EUB1" s="536"/>
      <c r="EUC1" s="536"/>
      <c r="EUD1" s="536"/>
      <c r="EUE1" s="536"/>
      <c r="EUF1" s="536"/>
      <c r="EUG1" s="536"/>
      <c r="EUH1" s="536"/>
      <c r="EUI1" s="536"/>
      <c r="EUJ1" s="536"/>
      <c r="EUK1" s="536" t="s">
        <v>354</v>
      </c>
      <c r="EUL1" s="536"/>
      <c r="EUM1" s="536"/>
      <c r="EUN1" s="536"/>
      <c r="EUO1" s="536"/>
      <c r="EUP1" s="536"/>
      <c r="EUQ1" s="536"/>
      <c r="EUR1" s="536"/>
      <c r="EUS1" s="536"/>
      <c r="EUT1" s="536"/>
      <c r="EUU1" s="536"/>
      <c r="EUV1" s="536"/>
      <c r="EUW1" s="536"/>
      <c r="EUX1" s="536"/>
      <c r="EUY1" s="536"/>
      <c r="EUZ1" s="536"/>
      <c r="EVA1" s="536"/>
      <c r="EVB1" s="536"/>
      <c r="EVC1" s="536"/>
      <c r="EVD1" s="536"/>
      <c r="EVE1" s="536"/>
      <c r="EVF1" s="536"/>
      <c r="EVG1" s="536"/>
      <c r="EVH1" s="536"/>
      <c r="EVI1" s="536"/>
      <c r="EVJ1" s="536"/>
      <c r="EVK1" s="536"/>
      <c r="EVL1" s="536"/>
      <c r="EVM1" s="536"/>
      <c r="EVN1" s="536"/>
      <c r="EVO1" s="536"/>
      <c r="EVP1" s="536"/>
      <c r="EVQ1" s="536" t="s">
        <v>354</v>
      </c>
      <c r="EVR1" s="536"/>
      <c r="EVS1" s="536"/>
      <c r="EVT1" s="536"/>
      <c r="EVU1" s="536"/>
      <c r="EVV1" s="536"/>
      <c r="EVW1" s="536"/>
      <c r="EVX1" s="536"/>
      <c r="EVY1" s="536"/>
      <c r="EVZ1" s="536"/>
      <c r="EWA1" s="536"/>
      <c r="EWB1" s="536"/>
      <c r="EWC1" s="536"/>
      <c r="EWD1" s="536"/>
      <c r="EWE1" s="536"/>
      <c r="EWF1" s="536"/>
      <c r="EWG1" s="536"/>
      <c r="EWH1" s="536"/>
      <c r="EWI1" s="536"/>
      <c r="EWJ1" s="536"/>
      <c r="EWK1" s="536"/>
      <c r="EWL1" s="536"/>
      <c r="EWM1" s="536"/>
      <c r="EWN1" s="536"/>
      <c r="EWO1" s="536"/>
      <c r="EWP1" s="536"/>
      <c r="EWQ1" s="536"/>
      <c r="EWR1" s="536"/>
      <c r="EWS1" s="536"/>
      <c r="EWT1" s="536"/>
      <c r="EWU1" s="536"/>
      <c r="EWV1" s="536"/>
      <c r="EWW1" s="536" t="s">
        <v>354</v>
      </c>
      <c r="EWX1" s="536"/>
      <c r="EWY1" s="536"/>
      <c r="EWZ1" s="536"/>
      <c r="EXA1" s="536"/>
      <c r="EXB1" s="536"/>
      <c r="EXC1" s="536"/>
      <c r="EXD1" s="536"/>
      <c r="EXE1" s="536"/>
      <c r="EXF1" s="536"/>
      <c r="EXG1" s="536"/>
      <c r="EXH1" s="536"/>
      <c r="EXI1" s="536"/>
      <c r="EXJ1" s="536"/>
      <c r="EXK1" s="536"/>
      <c r="EXL1" s="536"/>
      <c r="EXM1" s="536"/>
      <c r="EXN1" s="536"/>
      <c r="EXO1" s="536"/>
      <c r="EXP1" s="536"/>
      <c r="EXQ1" s="536"/>
      <c r="EXR1" s="536"/>
      <c r="EXS1" s="536"/>
      <c r="EXT1" s="536"/>
      <c r="EXU1" s="536"/>
      <c r="EXV1" s="536"/>
      <c r="EXW1" s="536"/>
      <c r="EXX1" s="536"/>
      <c r="EXY1" s="536"/>
      <c r="EXZ1" s="536"/>
      <c r="EYA1" s="536"/>
      <c r="EYB1" s="536"/>
      <c r="EYC1" s="536" t="s">
        <v>354</v>
      </c>
      <c r="EYD1" s="536"/>
      <c r="EYE1" s="536"/>
      <c r="EYF1" s="536"/>
      <c r="EYG1" s="536"/>
      <c r="EYH1" s="536"/>
      <c r="EYI1" s="536"/>
      <c r="EYJ1" s="536"/>
      <c r="EYK1" s="536"/>
      <c r="EYL1" s="536"/>
      <c r="EYM1" s="536"/>
      <c r="EYN1" s="536"/>
      <c r="EYO1" s="536"/>
      <c r="EYP1" s="536"/>
      <c r="EYQ1" s="536"/>
      <c r="EYR1" s="536"/>
      <c r="EYS1" s="536"/>
      <c r="EYT1" s="536"/>
      <c r="EYU1" s="536"/>
      <c r="EYV1" s="536"/>
      <c r="EYW1" s="536"/>
      <c r="EYX1" s="536"/>
      <c r="EYY1" s="536"/>
      <c r="EYZ1" s="536"/>
      <c r="EZA1" s="536"/>
      <c r="EZB1" s="536"/>
      <c r="EZC1" s="536"/>
      <c r="EZD1" s="536"/>
      <c r="EZE1" s="536"/>
      <c r="EZF1" s="536"/>
      <c r="EZG1" s="536"/>
      <c r="EZH1" s="536"/>
      <c r="EZI1" s="536" t="s">
        <v>354</v>
      </c>
      <c r="EZJ1" s="536"/>
      <c r="EZK1" s="536"/>
      <c r="EZL1" s="536"/>
      <c r="EZM1" s="536"/>
      <c r="EZN1" s="536"/>
      <c r="EZO1" s="536"/>
      <c r="EZP1" s="536"/>
      <c r="EZQ1" s="536"/>
      <c r="EZR1" s="536"/>
      <c r="EZS1" s="536"/>
      <c r="EZT1" s="536"/>
      <c r="EZU1" s="536"/>
      <c r="EZV1" s="536"/>
      <c r="EZW1" s="536"/>
      <c r="EZX1" s="536"/>
      <c r="EZY1" s="536"/>
      <c r="EZZ1" s="536"/>
      <c r="FAA1" s="536"/>
      <c r="FAB1" s="536"/>
      <c r="FAC1" s="536"/>
      <c r="FAD1" s="536"/>
      <c r="FAE1" s="536"/>
      <c r="FAF1" s="536"/>
      <c r="FAG1" s="536"/>
      <c r="FAH1" s="536"/>
      <c r="FAI1" s="536"/>
      <c r="FAJ1" s="536"/>
      <c r="FAK1" s="536"/>
      <c r="FAL1" s="536"/>
      <c r="FAM1" s="536"/>
      <c r="FAN1" s="536"/>
      <c r="FAO1" s="536" t="s">
        <v>354</v>
      </c>
      <c r="FAP1" s="536"/>
      <c r="FAQ1" s="536"/>
      <c r="FAR1" s="536"/>
      <c r="FAS1" s="536"/>
      <c r="FAT1" s="536"/>
      <c r="FAU1" s="536"/>
      <c r="FAV1" s="536"/>
      <c r="FAW1" s="536"/>
      <c r="FAX1" s="536"/>
      <c r="FAY1" s="536"/>
      <c r="FAZ1" s="536"/>
      <c r="FBA1" s="536"/>
      <c r="FBB1" s="536"/>
      <c r="FBC1" s="536"/>
      <c r="FBD1" s="536"/>
      <c r="FBE1" s="536"/>
      <c r="FBF1" s="536"/>
      <c r="FBG1" s="536"/>
      <c r="FBH1" s="536"/>
      <c r="FBI1" s="536"/>
      <c r="FBJ1" s="536"/>
      <c r="FBK1" s="536"/>
      <c r="FBL1" s="536"/>
      <c r="FBM1" s="536"/>
      <c r="FBN1" s="536"/>
      <c r="FBO1" s="536"/>
      <c r="FBP1" s="536"/>
      <c r="FBQ1" s="536"/>
      <c r="FBR1" s="536"/>
      <c r="FBS1" s="536"/>
      <c r="FBT1" s="536"/>
      <c r="FBU1" s="536" t="s">
        <v>354</v>
      </c>
      <c r="FBV1" s="536"/>
      <c r="FBW1" s="536"/>
      <c r="FBX1" s="536"/>
      <c r="FBY1" s="536"/>
      <c r="FBZ1" s="536"/>
      <c r="FCA1" s="536"/>
      <c r="FCB1" s="536"/>
      <c r="FCC1" s="536"/>
      <c r="FCD1" s="536"/>
      <c r="FCE1" s="536"/>
      <c r="FCF1" s="536"/>
      <c r="FCG1" s="536"/>
      <c r="FCH1" s="536"/>
      <c r="FCI1" s="536"/>
      <c r="FCJ1" s="536"/>
      <c r="FCK1" s="536"/>
      <c r="FCL1" s="536"/>
      <c r="FCM1" s="536"/>
      <c r="FCN1" s="536"/>
      <c r="FCO1" s="536"/>
      <c r="FCP1" s="536"/>
      <c r="FCQ1" s="536"/>
      <c r="FCR1" s="536"/>
      <c r="FCS1" s="536"/>
      <c r="FCT1" s="536"/>
      <c r="FCU1" s="536"/>
      <c r="FCV1" s="536"/>
      <c r="FCW1" s="536"/>
      <c r="FCX1" s="536"/>
      <c r="FCY1" s="536"/>
      <c r="FCZ1" s="536"/>
      <c r="FDA1" s="536" t="s">
        <v>354</v>
      </c>
      <c r="FDB1" s="536"/>
      <c r="FDC1" s="536"/>
      <c r="FDD1" s="536"/>
      <c r="FDE1" s="536"/>
      <c r="FDF1" s="536"/>
      <c r="FDG1" s="536"/>
      <c r="FDH1" s="536"/>
      <c r="FDI1" s="536"/>
      <c r="FDJ1" s="536"/>
      <c r="FDK1" s="536"/>
      <c r="FDL1" s="536"/>
      <c r="FDM1" s="536"/>
      <c r="FDN1" s="536"/>
      <c r="FDO1" s="536"/>
      <c r="FDP1" s="536"/>
      <c r="FDQ1" s="536"/>
      <c r="FDR1" s="536"/>
      <c r="FDS1" s="536"/>
      <c r="FDT1" s="536"/>
      <c r="FDU1" s="536"/>
      <c r="FDV1" s="536"/>
      <c r="FDW1" s="536"/>
      <c r="FDX1" s="536"/>
      <c r="FDY1" s="536"/>
      <c r="FDZ1" s="536"/>
      <c r="FEA1" s="536"/>
      <c r="FEB1" s="536"/>
      <c r="FEC1" s="536"/>
      <c r="FED1" s="536"/>
      <c r="FEE1" s="536"/>
      <c r="FEF1" s="536"/>
      <c r="FEG1" s="536" t="s">
        <v>354</v>
      </c>
      <c r="FEH1" s="536"/>
      <c r="FEI1" s="536"/>
      <c r="FEJ1" s="536"/>
      <c r="FEK1" s="536"/>
      <c r="FEL1" s="536"/>
      <c r="FEM1" s="536"/>
      <c r="FEN1" s="536"/>
      <c r="FEO1" s="536"/>
      <c r="FEP1" s="536"/>
      <c r="FEQ1" s="536"/>
      <c r="FER1" s="536"/>
      <c r="FES1" s="536"/>
      <c r="FET1" s="536"/>
      <c r="FEU1" s="536"/>
      <c r="FEV1" s="536"/>
      <c r="FEW1" s="536"/>
      <c r="FEX1" s="536"/>
      <c r="FEY1" s="536"/>
      <c r="FEZ1" s="536"/>
      <c r="FFA1" s="536"/>
      <c r="FFB1" s="536"/>
      <c r="FFC1" s="536"/>
      <c r="FFD1" s="536"/>
      <c r="FFE1" s="536"/>
      <c r="FFF1" s="536"/>
      <c r="FFG1" s="536"/>
      <c r="FFH1" s="536"/>
      <c r="FFI1" s="536"/>
      <c r="FFJ1" s="536"/>
      <c r="FFK1" s="536"/>
      <c r="FFL1" s="536"/>
      <c r="FFM1" s="536" t="s">
        <v>354</v>
      </c>
      <c r="FFN1" s="536"/>
      <c r="FFO1" s="536"/>
      <c r="FFP1" s="536"/>
      <c r="FFQ1" s="536"/>
      <c r="FFR1" s="536"/>
      <c r="FFS1" s="536"/>
      <c r="FFT1" s="536"/>
      <c r="FFU1" s="536"/>
      <c r="FFV1" s="536"/>
      <c r="FFW1" s="536"/>
      <c r="FFX1" s="536"/>
      <c r="FFY1" s="536"/>
      <c r="FFZ1" s="536"/>
      <c r="FGA1" s="536"/>
      <c r="FGB1" s="536"/>
      <c r="FGC1" s="536"/>
      <c r="FGD1" s="536"/>
      <c r="FGE1" s="536"/>
      <c r="FGF1" s="536"/>
      <c r="FGG1" s="536"/>
      <c r="FGH1" s="536"/>
      <c r="FGI1" s="536"/>
      <c r="FGJ1" s="536"/>
      <c r="FGK1" s="536"/>
      <c r="FGL1" s="536"/>
      <c r="FGM1" s="536"/>
      <c r="FGN1" s="536"/>
      <c r="FGO1" s="536"/>
      <c r="FGP1" s="536"/>
      <c r="FGQ1" s="536"/>
      <c r="FGR1" s="536"/>
      <c r="FGS1" s="536" t="s">
        <v>354</v>
      </c>
      <c r="FGT1" s="536"/>
      <c r="FGU1" s="536"/>
      <c r="FGV1" s="536"/>
      <c r="FGW1" s="536"/>
      <c r="FGX1" s="536"/>
      <c r="FGY1" s="536"/>
      <c r="FGZ1" s="536"/>
      <c r="FHA1" s="536"/>
      <c r="FHB1" s="536"/>
      <c r="FHC1" s="536"/>
      <c r="FHD1" s="536"/>
      <c r="FHE1" s="536"/>
      <c r="FHF1" s="536"/>
      <c r="FHG1" s="536"/>
      <c r="FHH1" s="536"/>
      <c r="FHI1" s="536"/>
      <c r="FHJ1" s="536"/>
      <c r="FHK1" s="536"/>
      <c r="FHL1" s="536"/>
      <c r="FHM1" s="536"/>
      <c r="FHN1" s="536"/>
      <c r="FHO1" s="536"/>
      <c r="FHP1" s="536"/>
      <c r="FHQ1" s="536"/>
      <c r="FHR1" s="536"/>
      <c r="FHS1" s="536"/>
      <c r="FHT1" s="536"/>
      <c r="FHU1" s="536"/>
      <c r="FHV1" s="536"/>
      <c r="FHW1" s="536"/>
      <c r="FHX1" s="536"/>
      <c r="FHY1" s="536" t="s">
        <v>354</v>
      </c>
      <c r="FHZ1" s="536"/>
      <c r="FIA1" s="536"/>
      <c r="FIB1" s="536"/>
      <c r="FIC1" s="536"/>
      <c r="FID1" s="536"/>
      <c r="FIE1" s="536"/>
      <c r="FIF1" s="536"/>
      <c r="FIG1" s="536"/>
      <c r="FIH1" s="536"/>
      <c r="FII1" s="536"/>
      <c r="FIJ1" s="536"/>
      <c r="FIK1" s="536"/>
      <c r="FIL1" s="536"/>
      <c r="FIM1" s="536"/>
      <c r="FIN1" s="536"/>
      <c r="FIO1" s="536"/>
      <c r="FIP1" s="536"/>
      <c r="FIQ1" s="536"/>
      <c r="FIR1" s="536"/>
      <c r="FIS1" s="536"/>
      <c r="FIT1" s="536"/>
      <c r="FIU1" s="536"/>
      <c r="FIV1" s="536"/>
      <c r="FIW1" s="536"/>
      <c r="FIX1" s="536"/>
      <c r="FIY1" s="536"/>
      <c r="FIZ1" s="536"/>
      <c r="FJA1" s="536"/>
      <c r="FJB1" s="536"/>
      <c r="FJC1" s="536"/>
      <c r="FJD1" s="536"/>
      <c r="FJE1" s="536" t="s">
        <v>354</v>
      </c>
      <c r="FJF1" s="536"/>
      <c r="FJG1" s="536"/>
      <c r="FJH1" s="536"/>
      <c r="FJI1" s="536"/>
      <c r="FJJ1" s="536"/>
      <c r="FJK1" s="536"/>
      <c r="FJL1" s="536"/>
      <c r="FJM1" s="536"/>
      <c r="FJN1" s="536"/>
      <c r="FJO1" s="536"/>
      <c r="FJP1" s="536"/>
      <c r="FJQ1" s="536"/>
      <c r="FJR1" s="536"/>
      <c r="FJS1" s="536"/>
      <c r="FJT1" s="536"/>
      <c r="FJU1" s="536"/>
      <c r="FJV1" s="536"/>
      <c r="FJW1" s="536"/>
      <c r="FJX1" s="536"/>
      <c r="FJY1" s="536"/>
      <c r="FJZ1" s="536"/>
      <c r="FKA1" s="536"/>
      <c r="FKB1" s="536"/>
      <c r="FKC1" s="536"/>
      <c r="FKD1" s="536"/>
      <c r="FKE1" s="536"/>
      <c r="FKF1" s="536"/>
      <c r="FKG1" s="536"/>
      <c r="FKH1" s="536"/>
      <c r="FKI1" s="536"/>
      <c r="FKJ1" s="536"/>
      <c r="FKK1" s="536" t="s">
        <v>354</v>
      </c>
      <c r="FKL1" s="536"/>
      <c r="FKM1" s="536"/>
      <c r="FKN1" s="536"/>
      <c r="FKO1" s="536"/>
      <c r="FKP1" s="536"/>
      <c r="FKQ1" s="536"/>
      <c r="FKR1" s="536"/>
      <c r="FKS1" s="536"/>
      <c r="FKT1" s="536"/>
      <c r="FKU1" s="536"/>
      <c r="FKV1" s="536"/>
      <c r="FKW1" s="536"/>
      <c r="FKX1" s="536"/>
      <c r="FKY1" s="536"/>
      <c r="FKZ1" s="536"/>
      <c r="FLA1" s="536"/>
      <c r="FLB1" s="536"/>
      <c r="FLC1" s="536"/>
      <c r="FLD1" s="536"/>
      <c r="FLE1" s="536"/>
      <c r="FLF1" s="536"/>
      <c r="FLG1" s="536"/>
      <c r="FLH1" s="536"/>
      <c r="FLI1" s="536"/>
      <c r="FLJ1" s="536"/>
      <c r="FLK1" s="536"/>
      <c r="FLL1" s="536"/>
      <c r="FLM1" s="536"/>
      <c r="FLN1" s="536"/>
      <c r="FLO1" s="536"/>
      <c r="FLP1" s="536"/>
      <c r="FLQ1" s="536" t="s">
        <v>354</v>
      </c>
      <c r="FLR1" s="536"/>
      <c r="FLS1" s="536"/>
      <c r="FLT1" s="536"/>
      <c r="FLU1" s="536"/>
      <c r="FLV1" s="536"/>
      <c r="FLW1" s="536"/>
      <c r="FLX1" s="536"/>
      <c r="FLY1" s="536"/>
      <c r="FLZ1" s="536"/>
      <c r="FMA1" s="536"/>
      <c r="FMB1" s="536"/>
      <c r="FMC1" s="536"/>
      <c r="FMD1" s="536"/>
      <c r="FME1" s="536"/>
      <c r="FMF1" s="536"/>
      <c r="FMG1" s="536"/>
      <c r="FMH1" s="536"/>
      <c r="FMI1" s="536"/>
      <c r="FMJ1" s="536"/>
      <c r="FMK1" s="536"/>
      <c r="FML1" s="536"/>
      <c r="FMM1" s="536"/>
      <c r="FMN1" s="536"/>
      <c r="FMO1" s="536"/>
      <c r="FMP1" s="536"/>
      <c r="FMQ1" s="536"/>
      <c r="FMR1" s="536"/>
      <c r="FMS1" s="536"/>
      <c r="FMT1" s="536"/>
      <c r="FMU1" s="536"/>
      <c r="FMV1" s="536"/>
      <c r="FMW1" s="536" t="s">
        <v>354</v>
      </c>
      <c r="FMX1" s="536"/>
      <c r="FMY1" s="536"/>
      <c r="FMZ1" s="536"/>
      <c r="FNA1" s="536"/>
      <c r="FNB1" s="536"/>
      <c r="FNC1" s="536"/>
      <c r="FND1" s="536"/>
      <c r="FNE1" s="536"/>
      <c r="FNF1" s="536"/>
      <c r="FNG1" s="536"/>
      <c r="FNH1" s="536"/>
      <c r="FNI1" s="536"/>
      <c r="FNJ1" s="536"/>
      <c r="FNK1" s="536"/>
      <c r="FNL1" s="536"/>
      <c r="FNM1" s="536"/>
      <c r="FNN1" s="536"/>
      <c r="FNO1" s="536"/>
      <c r="FNP1" s="536"/>
      <c r="FNQ1" s="536"/>
      <c r="FNR1" s="536"/>
      <c r="FNS1" s="536"/>
      <c r="FNT1" s="536"/>
      <c r="FNU1" s="536"/>
      <c r="FNV1" s="536"/>
      <c r="FNW1" s="536"/>
      <c r="FNX1" s="536"/>
      <c r="FNY1" s="536"/>
      <c r="FNZ1" s="536"/>
      <c r="FOA1" s="536"/>
      <c r="FOB1" s="536"/>
      <c r="FOC1" s="536" t="s">
        <v>354</v>
      </c>
      <c r="FOD1" s="536"/>
      <c r="FOE1" s="536"/>
      <c r="FOF1" s="536"/>
      <c r="FOG1" s="536"/>
      <c r="FOH1" s="536"/>
      <c r="FOI1" s="536"/>
      <c r="FOJ1" s="536"/>
      <c r="FOK1" s="536"/>
      <c r="FOL1" s="536"/>
      <c r="FOM1" s="536"/>
      <c r="FON1" s="536"/>
      <c r="FOO1" s="536"/>
      <c r="FOP1" s="536"/>
      <c r="FOQ1" s="536"/>
      <c r="FOR1" s="536"/>
      <c r="FOS1" s="536"/>
      <c r="FOT1" s="536"/>
      <c r="FOU1" s="536"/>
      <c r="FOV1" s="536"/>
      <c r="FOW1" s="536"/>
      <c r="FOX1" s="536"/>
      <c r="FOY1" s="536"/>
      <c r="FOZ1" s="536"/>
      <c r="FPA1" s="536"/>
      <c r="FPB1" s="536"/>
      <c r="FPC1" s="536"/>
      <c r="FPD1" s="536"/>
      <c r="FPE1" s="536"/>
      <c r="FPF1" s="536"/>
      <c r="FPG1" s="536"/>
      <c r="FPH1" s="536"/>
      <c r="FPI1" s="536" t="s">
        <v>354</v>
      </c>
      <c r="FPJ1" s="536"/>
      <c r="FPK1" s="536"/>
      <c r="FPL1" s="536"/>
      <c r="FPM1" s="536"/>
      <c r="FPN1" s="536"/>
      <c r="FPO1" s="536"/>
      <c r="FPP1" s="536"/>
      <c r="FPQ1" s="536"/>
      <c r="FPR1" s="536"/>
      <c r="FPS1" s="536"/>
      <c r="FPT1" s="536"/>
      <c r="FPU1" s="536"/>
      <c r="FPV1" s="536"/>
      <c r="FPW1" s="536"/>
      <c r="FPX1" s="536"/>
      <c r="FPY1" s="536"/>
      <c r="FPZ1" s="536"/>
      <c r="FQA1" s="536"/>
      <c r="FQB1" s="536"/>
      <c r="FQC1" s="536"/>
      <c r="FQD1" s="536"/>
      <c r="FQE1" s="536"/>
      <c r="FQF1" s="536"/>
      <c r="FQG1" s="536"/>
      <c r="FQH1" s="536"/>
      <c r="FQI1" s="536"/>
      <c r="FQJ1" s="536"/>
      <c r="FQK1" s="536"/>
      <c r="FQL1" s="536"/>
      <c r="FQM1" s="536"/>
      <c r="FQN1" s="536"/>
      <c r="FQO1" s="536" t="s">
        <v>354</v>
      </c>
      <c r="FQP1" s="536"/>
      <c r="FQQ1" s="536"/>
      <c r="FQR1" s="536"/>
      <c r="FQS1" s="536"/>
      <c r="FQT1" s="536"/>
      <c r="FQU1" s="536"/>
      <c r="FQV1" s="536"/>
      <c r="FQW1" s="536"/>
      <c r="FQX1" s="536"/>
      <c r="FQY1" s="536"/>
      <c r="FQZ1" s="536"/>
      <c r="FRA1" s="536"/>
      <c r="FRB1" s="536"/>
      <c r="FRC1" s="536"/>
      <c r="FRD1" s="536"/>
      <c r="FRE1" s="536"/>
      <c r="FRF1" s="536"/>
      <c r="FRG1" s="536"/>
      <c r="FRH1" s="536"/>
      <c r="FRI1" s="536"/>
      <c r="FRJ1" s="536"/>
      <c r="FRK1" s="536"/>
      <c r="FRL1" s="536"/>
      <c r="FRM1" s="536"/>
      <c r="FRN1" s="536"/>
      <c r="FRO1" s="536"/>
      <c r="FRP1" s="536"/>
      <c r="FRQ1" s="536"/>
      <c r="FRR1" s="536"/>
      <c r="FRS1" s="536"/>
      <c r="FRT1" s="536"/>
      <c r="FRU1" s="536" t="s">
        <v>354</v>
      </c>
      <c r="FRV1" s="536"/>
      <c r="FRW1" s="536"/>
      <c r="FRX1" s="536"/>
      <c r="FRY1" s="536"/>
      <c r="FRZ1" s="536"/>
      <c r="FSA1" s="536"/>
      <c r="FSB1" s="536"/>
      <c r="FSC1" s="536"/>
      <c r="FSD1" s="536"/>
      <c r="FSE1" s="536"/>
      <c r="FSF1" s="536"/>
      <c r="FSG1" s="536"/>
      <c r="FSH1" s="536"/>
      <c r="FSI1" s="536"/>
      <c r="FSJ1" s="536"/>
      <c r="FSK1" s="536"/>
      <c r="FSL1" s="536"/>
      <c r="FSM1" s="536"/>
      <c r="FSN1" s="536"/>
      <c r="FSO1" s="536"/>
      <c r="FSP1" s="536"/>
      <c r="FSQ1" s="536"/>
      <c r="FSR1" s="536"/>
      <c r="FSS1" s="536"/>
      <c r="FST1" s="536"/>
      <c r="FSU1" s="536"/>
      <c r="FSV1" s="536"/>
      <c r="FSW1" s="536"/>
      <c r="FSX1" s="536"/>
      <c r="FSY1" s="536"/>
      <c r="FSZ1" s="536"/>
      <c r="FTA1" s="536" t="s">
        <v>354</v>
      </c>
      <c r="FTB1" s="536"/>
      <c r="FTC1" s="536"/>
      <c r="FTD1" s="536"/>
      <c r="FTE1" s="536"/>
      <c r="FTF1" s="536"/>
      <c r="FTG1" s="536"/>
      <c r="FTH1" s="536"/>
      <c r="FTI1" s="536"/>
      <c r="FTJ1" s="536"/>
      <c r="FTK1" s="536"/>
      <c r="FTL1" s="536"/>
      <c r="FTM1" s="536"/>
      <c r="FTN1" s="536"/>
      <c r="FTO1" s="536"/>
      <c r="FTP1" s="536"/>
      <c r="FTQ1" s="536"/>
      <c r="FTR1" s="536"/>
      <c r="FTS1" s="536"/>
      <c r="FTT1" s="536"/>
      <c r="FTU1" s="536"/>
      <c r="FTV1" s="536"/>
      <c r="FTW1" s="536"/>
      <c r="FTX1" s="536"/>
      <c r="FTY1" s="536"/>
      <c r="FTZ1" s="536"/>
      <c r="FUA1" s="536"/>
      <c r="FUB1" s="536"/>
      <c r="FUC1" s="536"/>
      <c r="FUD1" s="536"/>
      <c r="FUE1" s="536"/>
      <c r="FUF1" s="536"/>
      <c r="FUG1" s="536" t="s">
        <v>354</v>
      </c>
      <c r="FUH1" s="536"/>
      <c r="FUI1" s="536"/>
      <c r="FUJ1" s="536"/>
      <c r="FUK1" s="536"/>
      <c r="FUL1" s="536"/>
      <c r="FUM1" s="536"/>
      <c r="FUN1" s="536"/>
      <c r="FUO1" s="536"/>
      <c r="FUP1" s="536"/>
      <c r="FUQ1" s="536"/>
      <c r="FUR1" s="536"/>
      <c r="FUS1" s="536"/>
      <c r="FUT1" s="536"/>
      <c r="FUU1" s="536"/>
      <c r="FUV1" s="536"/>
      <c r="FUW1" s="536"/>
      <c r="FUX1" s="536"/>
      <c r="FUY1" s="536"/>
      <c r="FUZ1" s="536"/>
      <c r="FVA1" s="536"/>
      <c r="FVB1" s="536"/>
      <c r="FVC1" s="536"/>
      <c r="FVD1" s="536"/>
      <c r="FVE1" s="536"/>
      <c r="FVF1" s="536"/>
      <c r="FVG1" s="536"/>
      <c r="FVH1" s="536"/>
      <c r="FVI1" s="536"/>
      <c r="FVJ1" s="536"/>
      <c r="FVK1" s="536"/>
      <c r="FVL1" s="536"/>
      <c r="FVM1" s="536" t="s">
        <v>354</v>
      </c>
      <c r="FVN1" s="536"/>
      <c r="FVO1" s="536"/>
      <c r="FVP1" s="536"/>
      <c r="FVQ1" s="536"/>
      <c r="FVR1" s="536"/>
      <c r="FVS1" s="536"/>
      <c r="FVT1" s="536"/>
      <c r="FVU1" s="536"/>
      <c r="FVV1" s="536"/>
      <c r="FVW1" s="536"/>
      <c r="FVX1" s="536"/>
      <c r="FVY1" s="536"/>
      <c r="FVZ1" s="536"/>
      <c r="FWA1" s="536"/>
      <c r="FWB1" s="536"/>
      <c r="FWC1" s="536"/>
      <c r="FWD1" s="536"/>
      <c r="FWE1" s="536"/>
      <c r="FWF1" s="536"/>
      <c r="FWG1" s="536"/>
      <c r="FWH1" s="536"/>
      <c r="FWI1" s="536"/>
      <c r="FWJ1" s="536"/>
      <c r="FWK1" s="536"/>
      <c r="FWL1" s="536"/>
      <c r="FWM1" s="536"/>
      <c r="FWN1" s="536"/>
      <c r="FWO1" s="536"/>
      <c r="FWP1" s="536"/>
      <c r="FWQ1" s="536"/>
      <c r="FWR1" s="536"/>
      <c r="FWS1" s="536" t="s">
        <v>354</v>
      </c>
      <c r="FWT1" s="536"/>
      <c r="FWU1" s="536"/>
      <c r="FWV1" s="536"/>
      <c r="FWW1" s="536"/>
      <c r="FWX1" s="536"/>
      <c r="FWY1" s="536"/>
      <c r="FWZ1" s="536"/>
      <c r="FXA1" s="536"/>
      <c r="FXB1" s="536"/>
      <c r="FXC1" s="536"/>
      <c r="FXD1" s="536"/>
      <c r="FXE1" s="536"/>
      <c r="FXF1" s="536"/>
      <c r="FXG1" s="536"/>
      <c r="FXH1" s="536"/>
      <c r="FXI1" s="536"/>
      <c r="FXJ1" s="536"/>
      <c r="FXK1" s="536"/>
      <c r="FXL1" s="536"/>
      <c r="FXM1" s="536"/>
      <c r="FXN1" s="536"/>
      <c r="FXO1" s="536"/>
      <c r="FXP1" s="536"/>
      <c r="FXQ1" s="536"/>
      <c r="FXR1" s="536"/>
      <c r="FXS1" s="536"/>
      <c r="FXT1" s="536"/>
      <c r="FXU1" s="536"/>
      <c r="FXV1" s="536"/>
      <c r="FXW1" s="536"/>
      <c r="FXX1" s="536"/>
      <c r="FXY1" s="536" t="s">
        <v>354</v>
      </c>
      <c r="FXZ1" s="536"/>
      <c r="FYA1" s="536"/>
      <c r="FYB1" s="536"/>
      <c r="FYC1" s="536"/>
      <c r="FYD1" s="536"/>
      <c r="FYE1" s="536"/>
      <c r="FYF1" s="536"/>
      <c r="FYG1" s="536"/>
      <c r="FYH1" s="536"/>
      <c r="FYI1" s="536"/>
      <c r="FYJ1" s="536"/>
      <c r="FYK1" s="536"/>
      <c r="FYL1" s="536"/>
      <c r="FYM1" s="536"/>
      <c r="FYN1" s="536"/>
      <c r="FYO1" s="536"/>
      <c r="FYP1" s="536"/>
      <c r="FYQ1" s="536"/>
      <c r="FYR1" s="536"/>
      <c r="FYS1" s="536"/>
      <c r="FYT1" s="536"/>
      <c r="FYU1" s="536"/>
      <c r="FYV1" s="536"/>
      <c r="FYW1" s="536"/>
      <c r="FYX1" s="536"/>
      <c r="FYY1" s="536"/>
      <c r="FYZ1" s="536"/>
      <c r="FZA1" s="536"/>
      <c r="FZB1" s="536"/>
      <c r="FZC1" s="536"/>
      <c r="FZD1" s="536"/>
      <c r="FZE1" s="536" t="s">
        <v>354</v>
      </c>
      <c r="FZF1" s="536"/>
      <c r="FZG1" s="536"/>
      <c r="FZH1" s="536"/>
      <c r="FZI1" s="536"/>
      <c r="FZJ1" s="536"/>
      <c r="FZK1" s="536"/>
      <c r="FZL1" s="536"/>
      <c r="FZM1" s="536"/>
      <c r="FZN1" s="536"/>
      <c r="FZO1" s="536"/>
      <c r="FZP1" s="536"/>
      <c r="FZQ1" s="536"/>
      <c r="FZR1" s="536"/>
      <c r="FZS1" s="536"/>
      <c r="FZT1" s="536"/>
      <c r="FZU1" s="536"/>
      <c r="FZV1" s="536"/>
      <c r="FZW1" s="536"/>
      <c r="FZX1" s="536"/>
      <c r="FZY1" s="536"/>
      <c r="FZZ1" s="536"/>
      <c r="GAA1" s="536"/>
      <c r="GAB1" s="536"/>
      <c r="GAC1" s="536"/>
      <c r="GAD1" s="536"/>
      <c r="GAE1" s="536"/>
      <c r="GAF1" s="536"/>
      <c r="GAG1" s="536"/>
      <c r="GAH1" s="536"/>
      <c r="GAI1" s="536"/>
      <c r="GAJ1" s="536"/>
      <c r="GAK1" s="536" t="s">
        <v>354</v>
      </c>
      <c r="GAL1" s="536"/>
      <c r="GAM1" s="536"/>
      <c r="GAN1" s="536"/>
      <c r="GAO1" s="536"/>
      <c r="GAP1" s="536"/>
      <c r="GAQ1" s="536"/>
      <c r="GAR1" s="536"/>
      <c r="GAS1" s="536"/>
      <c r="GAT1" s="536"/>
      <c r="GAU1" s="536"/>
      <c r="GAV1" s="536"/>
      <c r="GAW1" s="536"/>
      <c r="GAX1" s="536"/>
      <c r="GAY1" s="536"/>
      <c r="GAZ1" s="536"/>
      <c r="GBA1" s="536"/>
      <c r="GBB1" s="536"/>
      <c r="GBC1" s="536"/>
      <c r="GBD1" s="536"/>
      <c r="GBE1" s="536"/>
      <c r="GBF1" s="536"/>
      <c r="GBG1" s="536"/>
      <c r="GBH1" s="536"/>
      <c r="GBI1" s="536"/>
      <c r="GBJ1" s="536"/>
      <c r="GBK1" s="536"/>
      <c r="GBL1" s="536"/>
      <c r="GBM1" s="536"/>
      <c r="GBN1" s="536"/>
      <c r="GBO1" s="536"/>
      <c r="GBP1" s="536"/>
      <c r="GBQ1" s="536" t="s">
        <v>354</v>
      </c>
      <c r="GBR1" s="536"/>
      <c r="GBS1" s="536"/>
      <c r="GBT1" s="536"/>
      <c r="GBU1" s="536"/>
      <c r="GBV1" s="536"/>
      <c r="GBW1" s="536"/>
      <c r="GBX1" s="536"/>
      <c r="GBY1" s="536"/>
      <c r="GBZ1" s="536"/>
      <c r="GCA1" s="536"/>
      <c r="GCB1" s="536"/>
      <c r="GCC1" s="536"/>
      <c r="GCD1" s="536"/>
      <c r="GCE1" s="536"/>
      <c r="GCF1" s="536"/>
      <c r="GCG1" s="536"/>
      <c r="GCH1" s="536"/>
      <c r="GCI1" s="536"/>
      <c r="GCJ1" s="536"/>
      <c r="GCK1" s="536"/>
      <c r="GCL1" s="536"/>
      <c r="GCM1" s="536"/>
      <c r="GCN1" s="536"/>
      <c r="GCO1" s="536"/>
      <c r="GCP1" s="536"/>
      <c r="GCQ1" s="536"/>
      <c r="GCR1" s="536"/>
      <c r="GCS1" s="536"/>
      <c r="GCT1" s="536"/>
      <c r="GCU1" s="536"/>
      <c r="GCV1" s="536"/>
      <c r="GCW1" s="536" t="s">
        <v>354</v>
      </c>
      <c r="GCX1" s="536"/>
      <c r="GCY1" s="536"/>
      <c r="GCZ1" s="536"/>
      <c r="GDA1" s="536"/>
      <c r="GDB1" s="536"/>
      <c r="GDC1" s="536"/>
      <c r="GDD1" s="536"/>
      <c r="GDE1" s="536"/>
      <c r="GDF1" s="536"/>
      <c r="GDG1" s="536"/>
      <c r="GDH1" s="536"/>
      <c r="GDI1" s="536"/>
      <c r="GDJ1" s="536"/>
      <c r="GDK1" s="536"/>
      <c r="GDL1" s="536"/>
      <c r="GDM1" s="536"/>
      <c r="GDN1" s="536"/>
      <c r="GDO1" s="536"/>
      <c r="GDP1" s="536"/>
      <c r="GDQ1" s="536"/>
      <c r="GDR1" s="536"/>
      <c r="GDS1" s="536"/>
      <c r="GDT1" s="536"/>
      <c r="GDU1" s="536"/>
      <c r="GDV1" s="536"/>
      <c r="GDW1" s="536"/>
      <c r="GDX1" s="536"/>
      <c r="GDY1" s="536"/>
      <c r="GDZ1" s="536"/>
      <c r="GEA1" s="536"/>
      <c r="GEB1" s="536"/>
      <c r="GEC1" s="536" t="s">
        <v>354</v>
      </c>
      <c r="GED1" s="536"/>
      <c r="GEE1" s="536"/>
      <c r="GEF1" s="536"/>
      <c r="GEG1" s="536"/>
      <c r="GEH1" s="536"/>
      <c r="GEI1" s="536"/>
      <c r="GEJ1" s="536"/>
      <c r="GEK1" s="536"/>
      <c r="GEL1" s="536"/>
      <c r="GEM1" s="536"/>
      <c r="GEN1" s="536"/>
      <c r="GEO1" s="536"/>
      <c r="GEP1" s="536"/>
      <c r="GEQ1" s="536"/>
      <c r="GER1" s="536"/>
      <c r="GES1" s="536"/>
      <c r="GET1" s="536"/>
      <c r="GEU1" s="536"/>
      <c r="GEV1" s="536"/>
      <c r="GEW1" s="536"/>
      <c r="GEX1" s="536"/>
      <c r="GEY1" s="536"/>
      <c r="GEZ1" s="536"/>
      <c r="GFA1" s="536"/>
      <c r="GFB1" s="536"/>
      <c r="GFC1" s="536"/>
      <c r="GFD1" s="536"/>
      <c r="GFE1" s="536"/>
      <c r="GFF1" s="536"/>
      <c r="GFG1" s="536"/>
      <c r="GFH1" s="536"/>
      <c r="GFI1" s="536" t="s">
        <v>354</v>
      </c>
      <c r="GFJ1" s="536"/>
      <c r="GFK1" s="536"/>
      <c r="GFL1" s="536"/>
      <c r="GFM1" s="536"/>
      <c r="GFN1" s="536"/>
      <c r="GFO1" s="536"/>
      <c r="GFP1" s="536"/>
      <c r="GFQ1" s="536"/>
      <c r="GFR1" s="536"/>
      <c r="GFS1" s="536"/>
      <c r="GFT1" s="536"/>
      <c r="GFU1" s="536"/>
      <c r="GFV1" s="536"/>
      <c r="GFW1" s="536"/>
      <c r="GFX1" s="536"/>
      <c r="GFY1" s="536"/>
      <c r="GFZ1" s="536"/>
      <c r="GGA1" s="536"/>
      <c r="GGB1" s="536"/>
      <c r="GGC1" s="536"/>
      <c r="GGD1" s="536"/>
      <c r="GGE1" s="536"/>
      <c r="GGF1" s="536"/>
      <c r="GGG1" s="536"/>
      <c r="GGH1" s="536"/>
      <c r="GGI1" s="536"/>
      <c r="GGJ1" s="536"/>
      <c r="GGK1" s="536"/>
      <c r="GGL1" s="536"/>
      <c r="GGM1" s="536"/>
      <c r="GGN1" s="536"/>
      <c r="GGO1" s="536" t="s">
        <v>354</v>
      </c>
      <c r="GGP1" s="536"/>
      <c r="GGQ1" s="536"/>
      <c r="GGR1" s="536"/>
      <c r="GGS1" s="536"/>
      <c r="GGT1" s="536"/>
      <c r="GGU1" s="536"/>
      <c r="GGV1" s="536"/>
      <c r="GGW1" s="536"/>
      <c r="GGX1" s="536"/>
      <c r="GGY1" s="536"/>
      <c r="GGZ1" s="536"/>
      <c r="GHA1" s="536"/>
      <c r="GHB1" s="536"/>
      <c r="GHC1" s="536"/>
      <c r="GHD1" s="536"/>
      <c r="GHE1" s="536"/>
      <c r="GHF1" s="536"/>
      <c r="GHG1" s="536"/>
      <c r="GHH1" s="536"/>
      <c r="GHI1" s="536"/>
      <c r="GHJ1" s="536"/>
      <c r="GHK1" s="536"/>
      <c r="GHL1" s="536"/>
      <c r="GHM1" s="536"/>
      <c r="GHN1" s="536"/>
      <c r="GHO1" s="536"/>
      <c r="GHP1" s="536"/>
      <c r="GHQ1" s="536"/>
      <c r="GHR1" s="536"/>
      <c r="GHS1" s="536"/>
      <c r="GHT1" s="536"/>
      <c r="GHU1" s="536" t="s">
        <v>354</v>
      </c>
      <c r="GHV1" s="536"/>
      <c r="GHW1" s="536"/>
      <c r="GHX1" s="536"/>
      <c r="GHY1" s="536"/>
      <c r="GHZ1" s="536"/>
      <c r="GIA1" s="536"/>
      <c r="GIB1" s="536"/>
      <c r="GIC1" s="536"/>
      <c r="GID1" s="536"/>
      <c r="GIE1" s="536"/>
      <c r="GIF1" s="536"/>
      <c r="GIG1" s="536"/>
      <c r="GIH1" s="536"/>
      <c r="GII1" s="536"/>
      <c r="GIJ1" s="536"/>
      <c r="GIK1" s="536"/>
      <c r="GIL1" s="536"/>
      <c r="GIM1" s="536"/>
      <c r="GIN1" s="536"/>
      <c r="GIO1" s="536"/>
      <c r="GIP1" s="536"/>
      <c r="GIQ1" s="536"/>
      <c r="GIR1" s="536"/>
      <c r="GIS1" s="536"/>
      <c r="GIT1" s="536"/>
      <c r="GIU1" s="536"/>
      <c r="GIV1" s="536"/>
      <c r="GIW1" s="536"/>
      <c r="GIX1" s="536"/>
      <c r="GIY1" s="536"/>
      <c r="GIZ1" s="536"/>
      <c r="GJA1" s="536" t="s">
        <v>354</v>
      </c>
      <c r="GJB1" s="536"/>
      <c r="GJC1" s="536"/>
      <c r="GJD1" s="536"/>
      <c r="GJE1" s="536"/>
      <c r="GJF1" s="536"/>
      <c r="GJG1" s="536"/>
      <c r="GJH1" s="536"/>
      <c r="GJI1" s="536"/>
      <c r="GJJ1" s="536"/>
      <c r="GJK1" s="536"/>
      <c r="GJL1" s="536"/>
      <c r="GJM1" s="536"/>
      <c r="GJN1" s="536"/>
      <c r="GJO1" s="536"/>
      <c r="GJP1" s="536"/>
      <c r="GJQ1" s="536"/>
      <c r="GJR1" s="536"/>
      <c r="GJS1" s="536"/>
      <c r="GJT1" s="536"/>
      <c r="GJU1" s="536"/>
      <c r="GJV1" s="536"/>
      <c r="GJW1" s="536"/>
      <c r="GJX1" s="536"/>
      <c r="GJY1" s="536"/>
      <c r="GJZ1" s="536"/>
      <c r="GKA1" s="536"/>
      <c r="GKB1" s="536"/>
      <c r="GKC1" s="536"/>
      <c r="GKD1" s="536"/>
      <c r="GKE1" s="536"/>
      <c r="GKF1" s="536"/>
      <c r="GKG1" s="536" t="s">
        <v>354</v>
      </c>
      <c r="GKH1" s="536"/>
      <c r="GKI1" s="536"/>
      <c r="GKJ1" s="536"/>
      <c r="GKK1" s="536"/>
      <c r="GKL1" s="536"/>
      <c r="GKM1" s="536"/>
      <c r="GKN1" s="536"/>
      <c r="GKO1" s="536"/>
      <c r="GKP1" s="536"/>
      <c r="GKQ1" s="536"/>
      <c r="GKR1" s="536"/>
      <c r="GKS1" s="536"/>
      <c r="GKT1" s="536"/>
      <c r="GKU1" s="536"/>
      <c r="GKV1" s="536"/>
      <c r="GKW1" s="536"/>
      <c r="GKX1" s="536"/>
      <c r="GKY1" s="536"/>
      <c r="GKZ1" s="536"/>
      <c r="GLA1" s="536"/>
      <c r="GLB1" s="536"/>
      <c r="GLC1" s="536"/>
      <c r="GLD1" s="536"/>
      <c r="GLE1" s="536"/>
      <c r="GLF1" s="536"/>
      <c r="GLG1" s="536"/>
      <c r="GLH1" s="536"/>
      <c r="GLI1" s="536"/>
      <c r="GLJ1" s="536"/>
      <c r="GLK1" s="536"/>
      <c r="GLL1" s="536"/>
      <c r="GLM1" s="536" t="s">
        <v>354</v>
      </c>
      <c r="GLN1" s="536"/>
      <c r="GLO1" s="536"/>
      <c r="GLP1" s="536"/>
      <c r="GLQ1" s="536"/>
      <c r="GLR1" s="536"/>
      <c r="GLS1" s="536"/>
      <c r="GLT1" s="536"/>
      <c r="GLU1" s="536"/>
      <c r="GLV1" s="536"/>
      <c r="GLW1" s="536"/>
      <c r="GLX1" s="536"/>
      <c r="GLY1" s="536"/>
      <c r="GLZ1" s="536"/>
      <c r="GMA1" s="536"/>
      <c r="GMB1" s="536"/>
      <c r="GMC1" s="536"/>
      <c r="GMD1" s="536"/>
      <c r="GME1" s="536"/>
      <c r="GMF1" s="536"/>
      <c r="GMG1" s="536"/>
      <c r="GMH1" s="536"/>
      <c r="GMI1" s="536"/>
      <c r="GMJ1" s="536"/>
      <c r="GMK1" s="536"/>
      <c r="GML1" s="536"/>
      <c r="GMM1" s="536"/>
      <c r="GMN1" s="536"/>
      <c r="GMO1" s="536"/>
      <c r="GMP1" s="536"/>
      <c r="GMQ1" s="536"/>
      <c r="GMR1" s="536"/>
      <c r="GMS1" s="536" t="s">
        <v>354</v>
      </c>
      <c r="GMT1" s="536"/>
      <c r="GMU1" s="536"/>
      <c r="GMV1" s="536"/>
      <c r="GMW1" s="536"/>
      <c r="GMX1" s="536"/>
      <c r="GMY1" s="536"/>
      <c r="GMZ1" s="536"/>
      <c r="GNA1" s="536"/>
      <c r="GNB1" s="536"/>
      <c r="GNC1" s="536"/>
      <c r="GND1" s="536"/>
      <c r="GNE1" s="536"/>
      <c r="GNF1" s="536"/>
      <c r="GNG1" s="536"/>
      <c r="GNH1" s="536"/>
      <c r="GNI1" s="536"/>
      <c r="GNJ1" s="536"/>
      <c r="GNK1" s="536"/>
      <c r="GNL1" s="536"/>
      <c r="GNM1" s="536"/>
      <c r="GNN1" s="536"/>
      <c r="GNO1" s="536"/>
      <c r="GNP1" s="536"/>
      <c r="GNQ1" s="536"/>
      <c r="GNR1" s="536"/>
      <c r="GNS1" s="536"/>
      <c r="GNT1" s="536"/>
      <c r="GNU1" s="536"/>
      <c r="GNV1" s="536"/>
      <c r="GNW1" s="536"/>
      <c r="GNX1" s="536"/>
      <c r="GNY1" s="536" t="s">
        <v>354</v>
      </c>
      <c r="GNZ1" s="536"/>
      <c r="GOA1" s="536"/>
      <c r="GOB1" s="536"/>
      <c r="GOC1" s="536"/>
      <c r="GOD1" s="536"/>
      <c r="GOE1" s="536"/>
      <c r="GOF1" s="536"/>
      <c r="GOG1" s="536"/>
      <c r="GOH1" s="536"/>
      <c r="GOI1" s="536"/>
      <c r="GOJ1" s="536"/>
      <c r="GOK1" s="536"/>
      <c r="GOL1" s="536"/>
      <c r="GOM1" s="536"/>
      <c r="GON1" s="536"/>
      <c r="GOO1" s="536"/>
      <c r="GOP1" s="536"/>
      <c r="GOQ1" s="536"/>
      <c r="GOR1" s="536"/>
      <c r="GOS1" s="536"/>
      <c r="GOT1" s="536"/>
      <c r="GOU1" s="536"/>
      <c r="GOV1" s="536"/>
      <c r="GOW1" s="536"/>
      <c r="GOX1" s="536"/>
      <c r="GOY1" s="536"/>
      <c r="GOZ1" s="536"/>
      <c r="GPA1" s="536"/>
      <c r="GPB1" s="536"/>
      <c r="GPC1" s="536"/>
      <c r="GPD1" s="536"/>
      <c r="GPE1" s="536" t="s">
        <v>354</v>
      </c>
      <c r="GPF1" s="536"/>
      <c r="GPG1" s="536"/>
      <c r="GPH1" s="536"/>
      <c r="GPI1" s="536"/>
      <c r="GPJ1" s="536"/>
      <c r="GPK1" s="536"/>
      <c r="GPL1" s="536"/>
      <c r="GPM1" s="536"/>
      <c r="GPN1" s="536"/>
      <c r="GPO1" s="536"/>
      <c r="GPP1" s="536"/>
      <c r="GPQ1" s="536"/>
      <c r="GPR1" s="536"/>
      <c r="GPS1" s="536"/>
      <c r="GPT1" s="536"/>
      <c r="GPU1" s="536"/>
      <c r="GPV1" s="536"/>
      <c r="GPW1" s="536"/>
      <c r="GPX1" s="536"/>
      <c r="GPY1" s="536"/>
      <c r="GPZ1" s="536"/>
      <c r="GQA1" s="536"/>
      <c r="GQB1" s="536"/>
      <c r="GQC1" s="536"/>
      <c r="GQD1" s="536"/>
      <c r="GQE1" s="536"/>
      <c r="GQF1" s="536"/>
      <c r="GQG1" s="536"/>
      <c r="GQH1" s="536"/>
      <c r="GQI1" s="536"/>
      <c r="GQJ1" s="536"/>
      <c r="GQK1" s="536" t="s">
        <v>354</v>
      </c>
      <c r="GQL1" s="536"/>
      <c r="GQM1" s="536"/>
      <c r="GQN1" s="536"/>
      <c r="GQO1" s="536"/>
      <c r="GQP1" s="536"/>
      <c r="GQQ1" s="536"/>
      <c r="GQR1" s="536"/>
      <c r="GQS1" s="536"/>
      <c r="GQT1" s="536"/>
      <c r="GQU1" s="536"/>
      <c r="GQV1" s="536"/>
      <c r="GQW1" s="536"/>
      <c r="GQX1" s="536"/>
      <c r="GQY1" s="536"/>
      <c r="GQZ1" s="536"/>
      <c r="GRA1" s="536"/>
      <c r="GRB1" s="536"/>
      <c r="GRC1" s="536"/>
      <c r="GRD1" s="536"/>
      <c r="GRE1" s="536"/>
      <c r="GRF1" s="536"/>
      <c r="GRG1" s="536"/>
      <c r="GRH1" s="536"/>
      <c r="GRI1" s="536"/>
      <c r="GRJ1" s="536"/>
      <c r="GRK1" s="536"/>
      <c r="GRL1" s="536"/>
      <c r="GRM1" s="536"/>
      <c r="GRN1" s="536"/>
      <c r="GRO1" s="536"/>
      <c r="GRP1" s="536"/>
      <c r="GRQ1" s="536" t="s">
        <v>354</v>
      </c>
      <c r="GRR1" s="536"/>
      <c r="GRS1" s="536"/>
      <c r="GRT1" s="536"/>
      <c r="GRU1" s="536"/>
      <c r="GRV1" s="536"/>
      <c r="GRW1" s="536"/>
      <c r="GRX1" s="536"/>
      <c r="GRY1" s="536"/>
      <c r="GRZ1" s="536"/>
      <c r="GSA1" s="536"/>
      <c r="GSB1" s="536"/>
      <c r="GSC1" s="536"/>
      <c r="GSD1" s="536"/>
      <c r="GSE1" s="536"/>
      <c r="GSF1" s="536"/>
      <c r="GSG1" s="536"/>
      <c r="GSH1" s="536"/>
      <c r="GSI1" s="536"/>
      <c r="GSJ1" s="536"/>
      <c r="GSK1" s="536"/>
      <c r="GSL1" s="536"/>
      <c r="GSM1" s="536"/>
      <c r="GSN1" s="536"/>
      <c r="GSO1" s="536"/>
      <c r="GSP1" s="536"/>
      <c r="GSQ1" s="536"/>
      <c r="GSR1" s="536"/>
      <c r="GSS1" s="536"/>
      <c r="GST1" s="536"/>
      <c r="GSU1" s="536"/>
      <c r="GSV1" s="536"/>
      <c r="GSW1" s="536" t="s">
        <v>354</v>
      </c>
      <c r="GSX1" s="536"/>
      <c r="GSY1" s="536"/>
      <c r="GSZ1" s="536"/>
      <c r="GTA1" s="536"/>
      <c r="GTB1" s="536"/>
      <c r="GTC1" s="536"/>
      <c r="GTD1" s="536"/>
      <c r="GTE1" s="536"/>
      <c r="GTF1" s="536"/>
      <c r="GTG1" s="536"/>
      <c r="GTH1" s="536"/>
      <c r="GTI1" s="536"/>
      <c r="GTJ1" s="536"/>
      <c r="GTK1" s="536"/>
      <c r="GTL1" s="536"/>
      <c r="GTM1" s="536"/>
      <c r="GTN1" s="536"/>
      <c r="GTO1" s="536"/>
      <c r="GTP1" s="536"/>
      <c r="GTQ1" s="536"/>
      <c r="GTR1" s="536"/>
      <c r="GTS1" s="536"/>
      <c r="GTT1" s="536"/>
      <c r="GTU1" s="536"/>
      <c r="GTV1" s="536"/>
      <c r="GTW1" s="536"/>
      <c r="GTX1" s="536"/>
      <c r="GTY1" s="536"/>
      <c r="GTZ1" s="536"/>
      <c r="GUA1" s="536"/>
      <c r="GUB1" s="536"/>
      <c r="GUC1" s="536" t="s">
        <v>354</v>
      </c>
      <c r="GUD1" s="536"/>
      <c r="GUE1" s="536"/>
      <c r="GUF1" s="536"/>
      <c r="GUG1" s="536"/>
      <c r="GUH1" s="536"/>
      <c r="GUI1" s="536"/>
      <c r="GUJ1" s="536"/>
      <c r="GUK1" s="536"/>
      <c r="GUL1" s="536"/>
      <c r="GUM1" s="536"/>
      <c r="GUN1" s="536"/>
      <c r="GUO1" s="536"/>
      <c r="GUP1" s="536"/>
      <c r="GUQ1" s="536"/>
      <c r="GUR1" s="536"/>
      <c r="GUS1" s="536"/>
      <c r="GUT1" s="536"/>
      <c r="GUU1" s="536"/>
      <c r="GUV1" s="536"/>
      <c r="GUW1" s="536"/>
      <c r="GUX1" s="536"/>
      <c r="GUY1" s="536"/>
      <c r="GUZ1" s="536"/>
      <c r="GVA1" s="536"/>
      <c r="GVB1" s="536"/>
      <c r="GVC1" s="536"/>
      <c r="GVD1" s="536"/>
      <c r="GVE1" s="536"/>
      <c r="GVF1" s="536"/>
      <c r="GVG1" s="536"/>
      <c r="GVH1" s="536"/>
      <c r="GVI1" s="536" t="s">
        <v>354</v>
      </c>
      <c r="GVJ1" s="536"/>
      <c r="GVK1" s="536"/>
      <c r="GVL1" s="536"/>
      <c r="GVM1" s="536"/>
      <c r="GVN1" s="536"/>
      <c r="GVO1" s="536"/>
      <c r="GVP1" s="536"/>
      <c r="GVQ1" s="536"/>
      <c r="GVR1" s="536"/>
      <c r="GVS1" s="536"/>
      <c r="GVT1" s="536"/>
      <c r="GVU1" s="536"/>
      <c r="GVV1" s="536"/>
      <c r="GVW1" s="536"/>
      <c r="GVX1" s="536"/>
      <c r="GVY1" s="536"/>
      <c r="GVZ1" s="536"/>
      <c r="GWA1" s="536"/>
      <c r="GWB1" s="536"/>
      <c r="GWC1" s="536"/>
      <c r="GWD1" s="536"/>
      <c r="GWE1" s="536"/>
      <c r="GWF1" s="536"/>
      <c r="GWG1" s="536"/>
      <c r="GWH1" s="536"/>
      <c r="GWI1" s="536"/>
      <c r="GWJ1" s="536"/>
      <c r="GWK1" s="536"/>
      <c r="GWL1" s="536"/>
      <c r="GWM1" s="536"/>
      <c r="GWN1" s="536"/>
      <c r="GWO1" s="536" t="s">
        <v>354</v>
      </c>
      <c r="GWP1" s="536"/>
      <c r="GWQ1" s="536"/>
      <c r="GWR1" s="536"/>
      <c r="GWS1" s="536"/>
      <c r="GWT1" s="536"/>
      <c r="GWU1" s="536"/>
      <c r="GWV1" s="536"/>
      <c r="GWW1" s="536"/>
      <c r="GWX1" s="536"/>
      <c r="GWY1" s="536"/>
      <c r="GWZ1" s="536"/>
      <c r="GXA1" s="536"/>
      <c r="GXB1" s="536"/>
      <c r="GXC1" s="536"/>
      <c r="GXD1" s="536"/>
      <c r="GXE1" s="536"/>
      <c r="GXF1" s="536"/>
      <c r="GXG1" s="536"/>
      <c r="GXH1" s="536"/>
      <c r="GXI1" s="536"/>
      <c r="GXJ1" s="536"/>
      <c r="GXK1" s="536"/>
      <c r="GXL1" s="536"/>
      <c r="GXM1" s="536"/>
      <c r="GXN1" s="536"/>
      <c r="GXO1" s="536"/>
      <c r="GXP1" s="536"/>
      <c r="GXQ1" s="536"/>
      <c r="GXR1" s="536"/>
      <c r="GXS1" s="536"/>
      <c r="GXT1" s="536"/>
      <c r="GXU1" s="536" t="s">
        <v>354</v>
      </c>
      <c r="GXV1" s="536"/>
      <c r="GXW1" s="536"/>
      <c r="GXX1" s="536"/>
      <c r="GXY1" s="536"/>
      <c r="GXZ1" s="536"/>
      <c r="GYA1" s="536"/>
      <c r="GYB1" s="536"/>
      <c r="GYC1" s="536"/>
      <c r="GYD1" s="536"/>
      <c r="GYE1" s="536"/>
      <c r="GYF1" s="536"/>
      <c r="GYG1" s="536"/>
      <c r="GYH1" s="536"/>
      <c r="GYI1" s="536"/>
      <c r="GYJ1" s="536"/>
      <c r="GYK1" s="536"/>
      <c r="GYL1" s="536"/>
      <c r="GYM1" s="536"/>
      <c r="GYN1" s="536"/>
      <c r="GYO1" s="536"/>
      <c r="GYP1" s="536"/>
      <c r="GYQ1" s="536"/>
      <c r="GYR1" s="536"/>
      <c r="GYS1" s="536"/>
      <c r="GYT1" s="536"/>
      <c r="GYU1" s="536"/>
      <c r="GYV1" s="536"/>
      <c r="GYW1" s="536"/>
      <c r="GYX1" s="536"/>
      <c r="GYY1" s="536"/>
      <c r="GYZ1" s="536"/>
      <c r="GZA1" s="536" t="s">
        <v>354</v>
      </c>
      <c r="GZB1" s="536"/>
      <c r="GZC1" s="536"/>
      <c r="GZD1" s="536"/>
      <c r="GZE1" s="536"/>
      <c r="GZF1" s="536"/>
      <c r="GZG1" s="536"/>
      <c r="GZH1" s="536"/>
      <c r="GZI1" s="536"/>
      <c r="GZJ1" s="536"/>
      <c r="GZK1" s="536"/>
      <c r="GZL1" s="536"/>
      <c r="GZM1" s="536"/>
      <c r="GZN1" s="536"/>
      <c r="GZO1" s="536"/>
      <c r="GZP1" s="536"/>
      <c r="GZQ1" s="536"/>
      <c r="GZR1" s="536"/>
      <c r="GZS1" s="536"/>
      <c r="GZT1" s="536"/>
      <c r="GZU1" s="536"/>
      <c r="GZV1" s="536"/>
      <c r="GZW1" s="536"/>
      <c r="GZX1" s="536"/>
      <c r="GZY1" s="536"/>
      <c r="GZZ1" s="536"/>
      <c r="HAA1" s="536"/>
      <c r="HAB1" s="536"/>
      <c r="HAC1" s="536"/>
      <c r="HAD1" s="536"/>
      <c r="HAE1" s="536"/>
      <c r="HAF1" s="536"/>
      <c r="HAG1" s="536" t="s">
        <v>354</v>
      </c>
      <c r="HAH1" s="536"/>
      <c r="HAI1" s="536"/>
      <c r="HAJ1" s="536"/>
      <c r="HAK1" s="536"/>
      <c r="HAL1" s="536"/>
      <c r="HAM1" s="536"/>
      <c r="HAN1" s="536"/>
      <c r="HAO1" s="536"/>
      <c r="HAP1" s="536"/>
      <c r="HAQ1" s="536"/>
      <c r="HAR1" s="536"/>
      <c r="HAS1" s="536"/>
      <c r="HAT1" s="536"/>
      <c r="HAU1" s="536"/>
      <c r="HAV1" s="536"/>
      <c r="HAW1" s="536"/>
      <c r="HAX1" s="536"/>
      <c r="HAY1" s="536"/>
      <c r="HAZ1" s="536"/>
      <c r="HBA1" s="536"/>
      <c r="HBB1" s="536"/>
      <c r="HBC1" s="536"/>
      <c r="HBD1" s="536"/>
      <c r="HBE1" s="536"/>
      <c r="HBF1" s="536"/>
      <c r="HBG1" s="536"/>
      <c r="HBH1" s="536"/>
      <c r="HBI1" s="536"/>
      <c r="HBJ1" s="536"/>
      <c r="HBK1" s="536"/>
      <c r="HBL1" s="536"/>
      <c r="HBM1" s="536" t="s">
        <v>354</v>
      </c>
      <c r="HBN1" s="536"/>
      <c r="HBO1" s="536"/>
      <c r="HBP1" s="536"/>
      <c r="HBQ1" s="536"/>
      <c r="HBR1" s="536"/>
      <c r="HBS1" s="536"/>
      <c r="HBT1" s="536"/>
      <c r="HBU1" s="536"/>
      <c r="HBV1" s="536"/>
      <c r="HBW1" s="536"/>
      <c r="HBX1" s="536"/>
      <c r="HBY1" s="536"/>
      <c r="HBZ1" s="536"/>
      <c r="HCA1" s="536"/>
      <c r="HCB1" s="536"/>
      <c r="HCC1" s="536"/>
      <c r="HCD1" s="536"/>
      <c r="HCE1" s="536"/>
      <c r="HCF1" s="536"/>
      <c r="HCG1" s="536"/>
      <c r="HCH1" s="536"/>
      <c r="HCI1" s="536"/>
      <c r="HCJ1" s="536"/>
      <c r="HCK1" s="536"/>
      <c r="HCL1" s="536"/>
      <c r="HCM1" s="536"/>
      <c r="HCN1" s="536"/>
      <c r="HCO1" s="536"/>
      <c r="HCP1" s="536"/>
      <c r="HCQ1" s="536"/>
      <c r="HCR1" s="536"/>
      <c r="HCS1" s="536" t="s">
        <v>354</v>
      </c>
      <c r="HCT1" s="536"/>
      <c r="HCU1" s="536"/>
      <c r="HCV1" s="536"/>
      <c r="HCW1" s="536"/>
      <c r="HCX1" s="536"/>
      <c r="HCY1" s="536"/>
      <c r="HCZ1" s="536"/>
      <c r="HDA1" s="536"/>
      <c r="HDB1" s="536"/>
      <c r="HDC1" s="536"/>
      <c r="HDD1" s="536"/>
      <c r="HDE1" s="536"/>
      <c r="HDF1" s="536"/>
      <c r="HDG1" s="536"/>
      <c r="HDH1" s="536"/>
      <c r="HDI1" s="536"/>
      <c r="HDJ1" s="536"/>
      <c r="HDK1" s="536"/>
      <c r="HDL1" s="536"/>
      <c r="HDM1" s="536"/>
      <c r="HDN1" s="536"/>
      <c r="HDO1" s="536"/>
      <c r="HDP1" s="536"/>
      <c r="HDQ1" s="536"/>
      <c r="HDR1" s="536"/>
      <c r="HDS1" s="536"/>
      <c r="HDT1" s="536"/>
      <c r="HDU1" s="536"/>
      <c r="HDV1" s="536"/>
      <c r="HDW1" s="536"/>
      <c r="HDX1" s="536"/>
      <c r="HDY1" s="536" t="s">
        <v>354</v>
      </c>
      <c r="HDZ1" s="536"/>
      <c r="HEA1" s="536"/>
      <c r="HEB1" s="536"/>
      <c r="HEC1" s="536"/>
      <c r="HED1" s="536"/>
      <c r="HEE1" s="536"/>
      <c r="HEF1" s="536"/>
      <c r="HEG1" s="536"/>
      <c r="HEH1" s="536"/>
      <c r="HEI1" s="536"/>
      <c r="HEJ1" s="536"/>
      <c r="HEK1" s="536"/>
      <c r="HEL1" s="536"/>
      <c r="HEM1" s="536"/>
      <c r="HEN1" s="536"/>
      <c r="HEO1" s="536"/>
      <c r="HEP1" s="536"/>
      <c r="HEQ1" s="536"/>
      <c r="HER1" s="536"/>
      <c r="HES1" s="536"/>
      <c r="HET1" s="536"/>
      <c r="HEU1" s="536"/>
      <c r="HEV1" s="536"/>
      <c r="HEW1" s="536"/>
      <c r="HEX1" s="536"/>
      <c r="HEY1" s="536"/>
      <c r="HEZ1" s="536"/>
      <c r="HFA1" s="536"/>
      <c r="HFB1" s="536"/>
      <c r="HFC1" s="536"/>
      <c r="HFD1" s="536"/>
      <c r="HFE1" s="536" t="s">
        <v>354</v>
      </c>
      <c r="HFF1" s="536"/>
      <c r="HFG1" s="536"/>
      <c r="HFH1" s="536"/>
      <c r="HFI1" s="536"/>
      <c r="HFJ1" s="536"/>
      <c r="HFK1" s="536"/>
      <c r="HFL1" s="536"/>
      <c r="HFM1" s="536"/>
      <c r="HFN1" s="536"/>
      <c r="HFO1" s="536"/>
      <c r="HFP1" s="536"/>
      <c r="HFQ1" s="536"/>
      <c r="HFR1" s="536"/>
      <c r="HFS1" s="536"/>
      <c r="HFT1" s="536"/>
      <c r="HFU1" s="536"/>
      <c r="HFV1" s="536"/>
      <c r="HFW1" s="536"/>
      <c r="HFX1" s="536"/>
      <c r="HFY1" s="536"/>
      <c r="HFZ1" s="536"/>
      <c r="HGA1" s="536"/>
      <c r="HGB1" s="536"/>
      <c r="HGC1" s="536"/>
      <c r="HGD1" s="536"/>
      <c r="HGE1" s="536"/>
      <c r="HGF1" s="536"/>
      <c r="HGG1" s="536"/>
      <c r="HGH1" s="536"/>
      <c r="HGI1" s="536"/>
      <c r="HGJ1" s="536"/>
      <c r="HGK1" s="536" t="s">
        <v>354</v>
      </c>
      <c r="HGL1" s="536"/>
      <c r="HGM1" s="536"/>
      <c r="HGN1" s="536"/>
      <c r="HGO1" s="536"/>
      <c r="HGP1" s="536"/>
      <c r="HGQ1" s="536"/>
      <c r="HGR1" s="536"/>
      <c r="HGS1" s="536"/>
      <c r="HGT1" s="536"/>
      <c r="HGU1" s="536"/>
      <c r="HGV1" s="536"/>
      <c r="HGW1" s="536"/>
      <c r="HGX1" s="536"/>
      <c r="HGY1" s="536"/>
      <c r="HGZ1" s="536"/>
      <c r="HHA1" s="536"/>
      <c r="HHB1" s="536"/>
      <c r="HHC1" s="536"/>
      <c r="HHD1" s="536"/>
      <c r="HHE1" s="536"/>
      <c r="HHF1" s="536"/>
      <c r="HHG1" s="536"/>
      <c r="HHH1" s="536"/>
      <c r="HHI1" s="536"/>
      <c r="HHJ1" s="536"/>
      <c r="HHK1" s="536"/>
      <c r="HHL1" s="536"/>
      <c r="HHM1" s="536"/>
      <c r="HHN1" s="536"/>
      <c r="HHO1" s="536"/>
      <c r="HHP1" s="536"/>
      <c r="HHQ1" s="536" t="s">
        <v>354</v>
      </c>
      <c r="HHR1" s="536"/>
      <c r="HHS1" s="536"/>
      <c r="HHT1" s="536"/>
      <c r="HHU1" s="536"/>
      <c r="HHV1" s="536"/>
      <c r="HHW1" s="536"/>
      <c r="HHX1" s="536"/>
      <c r="HHY1" s="536"/>
      <c r="HHZ1" s="536"/>
      <c r="HIA1" s="536"/>
      <c r="HIB1" s="536"/>
      <c r="HIC1" s="536"/>
      <c r="HID1" s="536"/>
      <c r="HIE1" s="536"/>
      <c r="HIF1" s="536"/>
      <c r="HIG1" s="536"/>
      <c r="HIH1" s="536"/>
      <c r="HII1" s="536"/>
      <c r="HIJ1" s="536"/>
      <c r="HIK1" s="536"/>
      <c r="HIL1" s="536"/>
      <c r="HIM1" s="536"/>
      <c r="HIN1" s="536"/>
      <c r="HIO1" s="536"/>
      <c r="HIP1" s="536"/>
      <c r="HIQ1" s="536"/>
      <c r="HIR1" s="536"/>
      <c r="HIS1" s="536"/>
      <c r="HIT1" s="536"/>
      <c r="HIU1" s="536"/>
      <c r="HIV1" s="536"/>
      <c r="HIW1" s="536" t="s">
        <v>354</v>
      </c>
      <c r="HIX1" s="536"/>
      <c r="HIY1" s="536"/>
      <c r="HIZ1" s="536"/>
      <c r="HJA1" s="536"/>
      <c r="HJB1" s="536"/>
      <c r="HJC1" s="536"/>
      <c r="HJD1" s="536"/>
      <c r="HJE1" s="536"/>
      <c r="HJF1" s="536"/>
      <c r="HJG1" s="536"/>
      <c r="HJH1" s="536"/>
      <c r="HJI1" s="536"/>
      <c r="HJJ1" s="536"/>
      <c r="HJK1" s="536"/>
      <c r="HJL1" s="536"/>
      <c r="HJM1" s="536"/>
      <c r="HJN1" s="536"/>
      <c r="HJO1" s="536"/>
      <c r="HJP1" s="536"/>
      <c r="HJQ1" s="536"/>
      <c r="HJR1" s="536"/>
      <c r="HJS1" s="536"/>
      <c r="HJT1" s="536"/>
      <c r="HJU1" s="536"/>
      <c r="HJV1" s="536"/>
      <c r="HJW1" s="536"/>
      <c r="HJX1" s="536"/>
      <c r="HJY1" s="536"/>
      <c r="HJZ1" s="536"/>
      <c r="HKA1" s="536"/>
      <c r="HKB1" s="536"/>
      <c r="HKC1" s="536" t="s">
        <v>354</v>
      </c>
      <c r="HKD1" s="536"/>
      <c r="HKE1" s="536"/>
      <c r="HKF1" s="536"/>
      <c r="HKG1" s="536"/>
      <c r="HKH1" s="536"/>
      <c r="HKI1" s="536"/>
      <c r="HKJ1" s="536"/>
      <c r="HKK1" s="536"/>
      <c r="HKL1" s="536"/>
      <c r="HKM1" s="536"/>
      <c r="HKN1" s="536"/>
      <c r="HKO1" s="536"/>
      <c r="HKP1" s="536"/>
      <c r="HKQ1" s="536"/>
      <c r="HKR1" s="536"/>
      <c r="HKS1" s="536"/>
      <c r="HKT1" s="536"/>
      <c r="HKU1" s="536"/>
      <c r="HKV1" s="536"/>
      <c r="HKW1" s="536"/>
      <c r="HKX1" s="536"/>
      <c r="HKY1" s="536"/>
      <c r="HKZ1" s="536"/>
      <c r="HLA1" s="536"/>
      <c r="HLB1" s="536"/>
      <c r="HLC1" s="536"/>
      <c r="HLD1" s="536"/>
      <c r="HLE1" s="536"/>
      <c r="HLF1" s="536"/>
      <c r="HLG1" s="536"/>
      <c r="HLH1" s="536"/>
      <c r="HLI1" s="536" t="s">
        <v>354</v>
      </c>
      <c r="HLJ1" s="536"/>
      <c r="HLK1" s="536"/>
      <c r="HLL1" s="536"/>
      <c r="HLM1" s="536"/>
      <c r="HLN1" s="536"/>
      <c r="HLO1" s="536"/>
      <c r="HLP1" s="536"/>
      <c r="HLQ1" s="536"/>
      <c r="HLR1" s="536"/>
      <c r="HLS1" s="536"/>
      <c r="HLT1" s="536"/>
      <c r="HLU1" s="536"/>
      <c r="HLV1" s="536"/>
      <c r="HLW1" s="536"/>
      <c r="HLX1" s="536"/>
      <c r="HLY1" s="536"/>
      <c r="HLZ1" s="536"/>
      <c r="HMA1" s="536"/>
      <c r="HMB1" s="536"/>
      <c r="HMC1" s="536"/>
      <c r="HMD1" s="536"/>
      <c r="HME1" s="536"/>
      <c r="HMF1" s="536"/>
      <c r="HMG1" s="536"/>
      <c r="HMH1" s="536"/>
      <c r="HMI1" s="536"/>
      <c r="HMJ1" s="536"/>
      <c r="HMK1" s="536"/>
      <c r="HML1" s="536"/>
      <c r="HMM1" s="536"/>
      <c r="HMN1" s="536"/>
      <c r="HMO1" s="536" t="s">
        <v>354</v>
      </c>
      <c r="HMP1" s="536"/>
      <c r="HMQ1" s="536"/>
      <c r="HMR1" s="536"/>
      <c r="HMS1" s="536"/>
      <c r="HMT1" s="536"/>
      <c r="HMU1" s="536"/>
      <c r="HMV1" s="536"/>
      <c r="HMW1" s="536"/>
      <c r="HMX1" s="536"/>
      <c r="HMY1" s="536"/>
      <c r="HMZ1" s="536"/>
      <c r="HNA1" s="536"/>
      <c r="HNB1" s="536"/>
      <c r="HNC1" s="536"/>
      <c r="HND1" s="536"/>
      <c r="HNE1" s="536"/>
      <c r="HNF1" s="536"/>
      <c r="HNG1" s="536"/>
      <c r="HNH1" s="536"/>
      <c r="HNI1" s="536"/>
      <c r="HNJ1" s="536"/>
      <c r="HNK1" s="536"/>
      <c r="HNL1" s="536"/>
      <c r="HNM1" s="536"/>
      <c r="HNN1" s="536"/>
      <c r="HNO1" s="536"/>
      <c r="HNP1" s="536"/>
      <c r="HNQ1" s="536"/>
      <c r="HNR1" s="536"/>
      <c r="HNS1" s="536"/>
      <c r="HNT1" s="536"/>
      <c r="HNU1" s="536" t="s">
        <v>354</v>
      </c>
      <c r="HNV1" s="536"/>
      <c r="HNW1" s="536"/>
      <c r="HNX1" s="536"/>
      <c r="HNY1" s="536"/>
      <c r="HNZ1" s="536"/>
      <c r="HOA1" s="536"/>
      <c r="HOB1" s="536"/>
      <c r="HOC1" s="536"/>
      <c r="HOD1" s="536"/>
      <c r="HOE1" s="536"/>
      <c r="HOF1" s="536"/>
      <c r="HOG1" s="536"/>
      <c r="HOH1" s="536"/>
      <c r="HOI1" s="536"/>
      <c r="HOJ1" s="536"/>
      <c r="HOK1" s="536"/>
      <c r="HOL1" s="536"/>
      <c r="HOM1" s="536"/>
      <c r="HON1" s="536"/>
      <c r="HOO1" s="536"/>
      <c r="HOP1" s="536"/>
      <c r="HOQ1" s="536"/>
      <c r="HOR1" s="536"/>
      <c r="HOS1" s="536"/>
      <c r="HOT1" s="536"/>
      <c r="HOU1" s="536"/>
      <c r="HOV1" s="536"/>
      <c r="HOW1" s="536"/>
      <c r="HOX1" s="536"/>
      <c r="HOY1" s="536"/>
      <c r="HOZ1" s="536"/>
      <c r="HPA1" s="536" t="s">
        <v>354</v>
      </c>
      <c r="HPB1" s="536"/>
      <c r="HPC1" s="536"/>
      <c r="HPD1" s="536"/>
      <c r="HPE1" s="536"/>
      <c r="HPF1" s="536"/>
      <c r="HPG1" s="536"/>
      <c r="HPH1" s="536"/>
      <c r="HPI1" s="536"/>
      <c r="HPJ1" s="536"/>
      <c r="HPK1" s="536"/>
      <c r="HPL1" s="536"/>
      <c r="HPM1" s="536"/>
      <c r="HPN1" s="536"/>
      <c r="HPO1" s="536"/>
      <c r="HPP1" s="536"/>
      <c r="HPQ1" s="536"/>
      <c r="HPR1" s="536"/>
      <c r="HPS1" s="536"/>
      <c r="HPT1" s="536"/>
      <c r="HPU1" s="536"/>
      <c r="HPV1" s="536"/>
      <c r="HPW1" s="536"/>
      <c r="HPX1" s="536"/>
      <c r="HPY1" s="536"/>
      <c r="HPZ1" s="536"/>
      <c r="HQA1" s="536"/>
      <c r="HQB1" s="536"/>
      <c r="HQC1" s="536"/>
      <c r="HQD1" s="536"/>
      <c r="HQE1" s="536"/>
      <c r="HQF1" s="536"/>
      <c r="HQG1" s="536" t="s">
        <v>354</v>
      </c>
      <c r="HQH1" s="536"/>
      <c r="HQI1" s="536"/>
      <c r="HQJ1" s="536"/>
      <c r="HQK1" s="536"/>
      <c r="HQL1" s="536"/>
      <c r="HQM1" s="536"/>
      <c r="HQN1" s="536"/>
      <c r="HQO1" s="536"/>
      <c r="HQP1" s="536"/>
      <c r="HQQ1" s="536"/>
      <c r="HQR1" s="536"/>
      <c r="HQS1" s="536"/>
      <c r="HQT1" s="536"/>
      <c r="HQU1" s="536"/>
      <c r="HQV1" s="536"/>
      <c r="HQW1" s="536"/>
      <c r="HQX1" s="536"/>
      <c r="HQY1" s="536"/>
      <c r="HQZ1" s="536"/>
      <c r="HRA1" s="536"/>
      <c r="HRB1" s="536"/>
      <c r="HRC1" s="536"/>
      <c r="HRD1" s="536"/>
      <c r="HRE1" s="536"/>
      <c r="HRF1" s="536"/>
      <c r="HRG1" s="536"/>
      <c r="HRH1" s="536"/>
      <c r="HRI1" s="536"/>
      <c r="HRJ1" s="536"/>
      <c r="HRK1" s="536"/>
      <c r="HRL1" s="536"/>
      <c r="HRM1" s="536" t="s">
        <v>354</v>
      </c>
      <c r="HRN1" s="536"/>
      <c r="HRO1" s="536"/>
      <c r="HRP1" s="536"/>
      <c r="HRQ1" s="536"/>
      <c r="HRR1" s="536"/>
      <c r="HRS1" s="536"/>
      <c r="HRT1" s="536"/>
      <c r="HRU1" s="536"/>
      <c r="HRV1" s="536"/>
      <c r="HRW1" s="536"/>
      <c r="HRX1" s="536"/>
      <c r="HRY1" s="536"/>
      <c r="HRZ1" s="536"/>
      <c r="HSA1" s="536"/>
      <c r="HSB1" s="536"/>
      <c r="HSC1" s="536"/>
      <c r="HSD1" s="536"/>
      <c r="HSE1" s="536"/>
      <c r="HSF1" s="536"/>
      <c r="HSG1" s="536"/>
      <c r="HSH1" s="536"/>
      <c r="HSI1" s="536"/>
      <c r="HSJ1" s="536"/>
      <c r="HSK1" s="536"/>
      <c r="HSL1" s="536"/>
      <c r="HSM1" s="536"/>
      <c r="HSN1" s="536"/>
      <c r="HSO1" s="536"/>
      <c r="HSP1" s="536"/>
      <c r="HSQ1" s="536"/>
      <c r="HSR1" s="536"/>
      <c r="HSS1" s="536" t="s">
        <v>354</v>
      </c>
      <c r="HST1" s="536"/>
      <c r="HSU1" s="536"/>
      <c r="HSV1" s="536"/>
      <c r="HSW1" s="536"/>
      <c r="HSX1" s="536"/>
      <c r="HSY1" s="536"/>
      <c r="HSZ1" s="536"/>
      <c r="HTA1" s="536"/>
      <c r="HTB1" s="536"/>
      <c r="HTC1" s="536"/>
      <c r="HTD1" s="536"/>
      <c r="HTE1" s="536"/>
      <c r="HTF1" s="536"/>
      <c r="HTG1" s="536"/>
      <c r="HTH1" s="536"/>
      <c r="HTI1" s="536"/>
      <c r="HTJ1" s="536"/>
      <c r="HTK1" s="536"/>
      <c r="HTL1" s="536"/>
      <c r="HTM1" s="536"/>
      <c r="HTN1" s="536"/>
      <c r="HTO1" s="536"/>
      <c r="HTP1" s="536"/>
      <c r="HTQ1" s="536"/>
      <c r="HTR1" s="536"/>
      <c r="HTS1" s="536"/>
      <c r="HTT1" s="536"/>
      <c r="HTU1" s="536"/>
      <c r="HTV1" s="536"/>
      <c r="HTW1" s="536"/>
      <c r="HTX1" s="536"/>
      <c r="HTY1" s="536" t="s">
        <v>354</v>
      </c>
      <c r="HTZ1" s="536"/>
      <c r="HUA1" s="536"/>
      <c r="HUB1" s="536"/>
      <c r="HUC1" s="536"/>
      <c r="HUD1" s="536"/>
      <c r="HUE1" s="536"/>
      <c r="HUF1" s="536"/>
      <c r="HUG1" s="536"/>
      <c r="HUH1" s="536"/>
      <c r="HUI1" s="536"/>
      <c r="HUJ1" s="536"/>
      <c r="HUK1" s="536"/>
      <c r="HUL1" s="536"/>
      <c r="HUM1" s="536"/>
      <c r="HUN1" s="536"/>
      <c r="HUO1" s="536"/>
      <c r="HUP1" s="536"/>
      <c r="HUQ1" s="536"/>
      <c r="HUR1" s="536"/>
      <c r="HUS1" s="536"/>
      <c r="HUT1" s="536"/>
      <c r="HUU1" s="536"/>
      <c r="HUV1" s="536"/>
      <c r="HUW1" s="536"/>
      <c r="HUX1" s="536"/>
      <c r="HUY1" s="536"/>
      <c r="HUZ1" s="536"/>
      <c r="HVA1" s="536"/>
      <c r="HVB1" s="536"/>
      <c r="HVC1" s="536"/>
      <c r="HVD1" s="536"/>
      <c r="HVE1" s="536" t="s">
        <v>354</v>
      </c>
      <c r="HVF1" s="536"/>
      <c r="HVG1" s="536"/>
      <c r="HVH1" s="536"/>
      <c r="HVI1" s="536"/>
      <c r="HVJ1" s="536"/>
      <c r="HVK1" s="536"/>
      <c r="HVL1" s="536"/>
      <c r="HVM1" s="536"/>
      <c r="HVN1" s="536"/>
      <c r="HVO1" s="536"/>
      <c r="HVP1" s="536"/>
      <c r="HVQ1" s="536"/>
      <c r="HVR1" s="536"/>
      <c r="HVS1" s="536"/>
      <c r="HVT1" s="536"/>
      <c r="HVU1" s="536"/>
      <c r="HVV1" s="536"/>
      <c r="HVW1" s="536"/>
      <c r="HVX1" s="536"/>
      <c r="HVY1" s="536"/>
      <c r="HVZ1" s="536"/>
      <c r="HWA1" s="536"/>
      <c r="HWB1" s="536"/>
      <c r="HWC1" s="536"/>
      <c r="HWD1" s="536"/>
      <c r="HWE1" s="536"/>
      <c r="HWF1" s="536"/>
      <c r="HWG1" s="536"/>
      <c r="HWH1" s="536"/>
      <c r="HWI1" s="536"/>
      <c r="HWJ1" s="536"/>
      <c r="HWK1" s="536" t="s">
        <v>354</v>
      </c>
      <c r="HWL1" s="536"/>
      <c r="HWM1" s="536"/>
      <c r="HWN1" s="536"/>
      <c r="HWO1" s="536"/>
      <c r="HWP1" s="536"/>
      <c r="HWQ1" s="536"/>
      <c r="HWR1" s="536"/>
      <c r="HWS1" s="536"/>
      <c r="HWT1" s="536"/>
      <c r="HWU1" s="536"/>
      <c r="HWV1" s="536"/>
      <c r="HWW1" s="536"/>
      <c r="HWX1" s="536"/>
      <c r="HWY1" s="536"/>
      <c r="HWZ1" s="536"/>
      <c r="HXA1" s="536"/>
      <c r="HXB1" s="536"/>
      <c r="HXC1" s="536"/>
      <c r="HXD1" s="536"/>
      <c r="HXE1" s="536"/>
      <c r="HXF1" s="536"/>
      <c r="HXG1" s="536"/>
      <c r="HXH1" s="536"/>
      <c r="HXI1" s="536"/>
      <c r="HXJ1" s="536"/>
      <c r="HXK1" s="536"/>
      <c r="HXL1" s="536"/>
      <c r="HXM1" s="536"/>
      <c r="HXN1" s="536"/>
      <c r="HXO1" s="536"/>
      <c r="HXP1" s="536"/>
      <c r="HXQ1" s="536" t="s">
        <v>354</v>
      </c>
      <c r="HXR1" s="536"/>
      <c r="HXS1" s="536"/>
      <c r="HXT1" s="536"/>
      <c r="HXU1" s="536"/>
      <c r="HXV1" s="536"/>
      <c r="HXW1" s="536"/>
      <c r="HXX1" s="536"/>
      <c r="HXY1" s="536"/>
      <c r="HXZ1" s="536"/>
      <c r="HYA1" s="536"/>
      <c r="HYB1" s="536"/>
      <c r="HYC1" s="536"/>
      <c r="HYD1" s="536"/>
      <c r="HYE1" s="536"/>
      <c r="HYF1" s="536"/>
      <c r="HYG1" s="536"/>
      <c r="HYH1" s="536"/>
      <c r="HYI1" s="536"/>
      <c r="HYJ1" s="536"/>
      <c r="HYK1" s="536"/>
      <c r="HYL1" s="536"/>
      <c r="HYM1" s="536"/>
      <c r="HYN1" s="536"/>
      <c r="HYO1" s="536"/>
      <c r="HYP1" s="536"/>
      <c r="HYQ1" s="536"/>
      <c r="HYR1" s="536"/>
      <c r="HYS1" s="536"/>
      <c r="HYT1" s="536"/>
      <c r="HYU1" s="536"/>
      <c r="HYV1" s="536"/>
      <c r="HYW1" s="536" t="s">
        <v>354</v>
      </c>
      <c r="HYX1" s="536"/>
      <c r="HYY1" s="536"/>
      <c r="HYZ1" s="536"/>
      <c r="HZA1" s="536"/>
      <c r="HZB1" s="536"/>
      <c r="HZC1" s="536"/>
      <c r="HZD1" s="536"/>
      <c r="HZE1" s="536"/>
      <c r="HZF1" s="536"/>
      <c r="HZG1" s="536"/>
      <c r="HZH1" s="536"/>
      <c r="HZI1" s="536"/>
      <c r="HZJ1" s="536"/>
      <c r="HZK1" s="536"/>
      <c r="HZL1" s="536"/>
      <c r="HZM1" s="536"/>
      <c r="HZN1" s="536"/>
      <c r="HZO1" s="536"/>
      <c r="HZP1" s="536"/>
      <c r="HZQ1" s="536"/>
      <c r="HZR1" s="536"/>
      <c r="HZS1" s="536"/>
      <c r="HZT1" s="536"/>
      <c r="HZU1" s="536"/>
      <c r="HZV1" s="536"/>
      <c r="HZW1" s="536"/>
      <c r="HZX1" s="536"/>
      <c r="HZY1" s="536"/>
      <c r="HZZ1" s="536"/>
      <c r="IAA1" s="536"/>
      <c r="IAB1" s="536"/>
      <c r="IAC1" s="536" t="s">
        <v>354</v>
      </c>
      <c r="IAD1" s="536"/>
      <c r="IAE1" s="536"/>
      <c r="IAF1" s="536"/>
      <c r="IAG1" s="536"/>
      <c r="IAH1" s="536"/>
      <c r="IAI1" s="536"/>
      <c r="IAJ1" s="536"/>
      <c r="IAK1" s="536"/>
      <c r="IAL1" s="536"/>
      <c r="IAM1" s="536"/>
      <c r="IAN1" s="536"/>
      <c r="IAO1" s="536"/>
      <c r="IAP1" s="536"/>
      <c r="IAQ1" s="536"/>
      <c r="IAR1" s="536"/>
      <c r="IAS1" s="536"/>
      <c r="IAT1" s="536"/>
      <c r="IAU1" s="536"/>
      <c r="IAV1" s="536"/>
      <c r="IAW1" s="536"/>
      <c r="IAX1" s="536"/>
      <c r="IAY1" s="536"/>
      <c r="IAZ1" s="536"/>
      <c r="IBA1" s="536"/>
      <c r="IBB1" s="536"/>
      <c r="IBC1" s="536"/>
      <c r="IBD1" s="536"/>
      <c r="IBE1" s="536"/>
      <c r="IBF1" s="536"/>
      <c r="IBG1" s="536"/>
      <c r="IBH1" s="536"/>
      <c r="IBI1" s="536" t="s">
        <v>354</v>
      </c>
      <c r="IBJ1" s="536"/>
      <c r="IBK1" s="536"/>
      <c r="IBL1" s="536"/>
      <c r="IBM1" s="536"/>
      <c r="IBN1" s="536"/>
      <c r="IBO1" s="536"/>
      <c r="IBP1" s="536"/>
      <c r="IBQ1" s="536"/>
      <c r="IBR1" s="536"/>
      <c r="IBS1" s="536"/>
      <c r="IBT1" s="536"/>
      <c r="IBU1" s="536"/>
      <c r="IBV1" s="536"/>
      <c r="IBW1" s="536"/>
      <c r="IBX1" s="536"/>
      <c r="IBY1" s="536"/>
      <c r="IBZ1" s="536"/>
      <c r="ICA1" s="536"/>
      <c r="ICB1" s="536"/>
      <c r="ICC1" s="536"/>
      <c r="ICD1" s="536"/>
      <c r="ICE1" s="536"/>
      <c r="ICF1" s="536"/>
      <c r="ICG1" s="536"/>
      <c r="ICH1" s="536"/>
      <c r="ICI1" s="536"/>
      <c r="ICJ1" s="536"/>
      <c r="ICK1" s="536"/>
      <c r="ICL1" s="536"/>
      <c r="ICM1" s="536"/>
      <c r="ICN1" s="536"/>
      <c r="ICO1" s="536" t="s">
        <v>354</v>
      </c>
      <c r="ICP1" s="536"/>
      <c r="ICQ1" s="536"/>
      <c r="ICR1" s="536"/>
      <c r="ICS1" s="536"/>
      <c r="ICT1" s="536"/>
      <c r="ICU1" s="536"/>
      <c r="ICV1" s="536"/>
      <c r="ICW1" s="536"/>
      <c r="ICX1" s="536"/>
      <c r="ICY1" s="536"/>
      <c r="ICZ1" s="536"/>
      <c r="IDA1" s="536"/>
      <c r="IDB1" s="536"/>
      <c r="IDC1" s="536"/>
      <c r="IDD1" s="536"/>
      <c r="IDE1" s="536"/>
      <c r="IDF1" s="536"/>
      <c r="IDG1" s="536"/>
      <c r="IDH1" s="536"/>
      <c r="IDI1" s="536"/>
      <c r="IDJ1" s="536"/>
      <c r="IDK1" s="536"/>
      <c r="IDL1" s="536"/>
      <c r="IDM1" s="536"/>
      <c r="IDN1" s="536"/>
      <c r="IDO1" s="536"/>
      <c r="IDP1" s="536"/>
      <c r="IDQ1" s="536"/>
      <c r="IDR1" s="536"/>
      <c r="IDS1" s="536"/>
      <c r="IDT1" s="536"/>
      <c r="IDU1" s="536" t="s">
        <v>354</v>
      </c>
      <c r="IDV1" s="536"/>
      <c r="IDW1" s="536"/>
      <c r="IDX1" s="536"/>
      <c r="IDY1" s="536"/>
      <c r="IDZ1" s="536"/>
      <c r="IEA1" s="536"/>
      <c r="IEB1" s="536"/>
      <c r="IEC1" s="536"/>
      <c r="IED1" s="536"/>
      <c r="IEE1" s="536"/>
      <c r="IEF1" s="536"/>
      <c r="IEG1" s="536"/>
      <c r="IEH1" s="536"/>
      <c r="IEI1" s="536"/>
      <c r="IEJ1" s="536"/>
      <c r="IEK1" s="536"/>
      <c r="IEL1" s="536"/>
      <c r="IEM1" s="536"/>
      <c r="IEN1" s="536"/>
      <c r="IEO1" s="536"/>
      <c r="IEP1" s="536"/>
      <c r="IEQ1" s="536"/>
      <c r="IER1" s="536"/>
      <c r="IES1" s="536"/>
      <c r="IET1" s="536"/>
      <c r="IEU1" s="536"/>
      <c r="IEV1" s="536"/>
      <c r="IEW1" s="536"/>
      <c r="IEX1" s="536"/>
      <c r="IEY1" s="536"/>
      <c r="IEZ1" s="536"/>
      <c r="IFA1" s="536" t="s">
        <v>354</v>
      </c>
      <c r="IFB1" s="536"/>
      <c r="IFC1" s="536"/>
      <c r="IFD1" s="536"/>
      <c r="IFE1" s="536"/>
      <c r="IFF1" s="536"/>
      <c r="IFG1" s="536"/>
      <c r="IFH1" s="536"/>
      <c r="IFI1" s="536"/>
      <c r="IFJ1" s="536"/>
      <c r="IFK1" s="536"/>
      <c r="IFL1" s="536"/>
      <c r="IFM1" s="536"/>
      <c r="IFN1" s="536"/>
      <c r="IFO1" s="536"/>
      <c r="IFP1" s="536"/>
      <c r="IFQ1" s="536"/>
      <c r="IFR1" s="536"/>
      <c r="IFS1" s="536"/>
      <c r="IFT1" s="536"/>
      <c r="IFU1" s="536"/>
      <c r="IFV1" s="536"/>
      <c r="IFW1" s="536"/>
      <c r="IFX1" s="536"/>
      <c r="IFY1" s="536"/>
      <c r="IFZ1" s="536"/>
      <c r="IGA1" s="536"/>
      <c r="IGB1" s="536"/>
      <c r="IGC1" s="536"/>
      <c r="IGD1" s="536"/>
      <c r="IGE1" s="536"/>
      <c r="IGF1" s="536"/>
      <c r="IGG1" s="536" t="s">
        <v>354</v>
      </c>
      <c r="IGH1" s="536"/>
      <c r="IGI1" s="536"/>
      <c r="IGJ1" s="536"/>
      <c r="IGK1" s="536"/>
      <c r="IGL1" s="536"/>
      <c r="IGM1" s="536"/>
      <c r="IGN1" s="536"/>
      <c r="IGO1" s="536"/>
      <c r="IGP1" s="536"/>
      <c r="IGQ1" s="536"/>
      <c r="IGR1" s="536"/>
      <c r="IGS1" s="536"/>
      <c r="IGT1" s="536"/>
      <c r="IGU1" s="536"/>
      <c r="IGV1" s="536"/>
      <c r="IGW1" s="536"/>
      <c r="IGX1" s="536"/>
      <c r="IGY1" s="536"/>
      <c r="IGZ1" s="536"/>
      <c r="IHA1" s="536"/>
      <c r="IHB1" s="536"/>
      <c r="IHC1" s="536"/>
      <c r="IHD1" s="536"/>
      <c r="IHE1" s="536"/>
      <c r="IHF1" s="536"/>
      <c r="IHG1" s="536"/>
      <c r="IHH1" s="536"/>
      <c r="IHI1" s="536"/>
      <c r="IHJ1" s="536"/>
      <c r="IHK1" s="536"/>
      <c r="IHL1" s="536"/>
      <c r="IHM1" s="536" t="s">
        <v>354</v>
      </c>
      <c r="IHN1" s="536"/>
      <c r="IHO1" s="536"/>
      <c r="IHP1" s="536"/>
      <c r="IHQ1" s="536"/>
      <c r="IHR1" s="536"/>
      <c r="IHS1" s="536"/>
      <c r="IHT1" s="536"/>
      <c r="IHU1" s="536"/>
      <c r="IHV1" s="536"/>
      <c r="IHW1" s="536"/>
      <c r="IHX1" s="536"/>
      <c r="IHY1" s="536"/>
      <c r="IHZ1" s="536"/>
      <c r="IIA1" s="536"/>
      <c r="IIB1" s="536"/>
      <c r="IIC1" s="536"/>
      <c r="IID1" s="536"/>
      <c r="IIE1" s="536"/>
      <c r="IIF1" s="536"/>
      <c r="IIG1" s="536"/>
      <c r="IIH1" s="536"/>
      <c r="III1" s="536"/>
      <c r="IIJ1" s="536"/>
      <c r="IIK1" s="536"/>
      <c r="IIL1" s="536"/>
      <c r="IIM1" s="536"/>
      <c r="IIN1" s="536"/>
      <c r="IIO1" s="536"/>
      <c r="IIP1" s="536"/>
      <c r="IIQ1" s="536"/>
      <c r="IIR1" s="536"/>
      <c r="IIS1" s="536" t="s">
        <v>354</v>
      </c>
      <c r="IIT1" s="536"/>
      <c r="IIU1" s="536"/>
      <c r="IIV1" s="536"/>
      <c r="IIW1" s="536"/>
      <c r="IIX1" s="536"/>
      <c r="IIY1" s="536"/>
      <c r="IIZ1" s="536"/>
      <c r="IJA1" s="536"/>
      <c r="IJB1" s="536"/>
      <c r="IJC1" s="536"/>
      <c r="IJD1" s="536"/>
      <c r="IJE1" s="536"/>
      <c r="IJF1" s="536"/>
      <c r="IJG1" s="536"/>
      <c r="IJH1" s="536"/>
      <c r="IJI1" s="536"/>
      <c r="IJJ1" s="536"/>
      <c r="IJK1" s="536"/>
      <c r="IJL1" s="536"/>
      <c r="IJM1" s="536"/>
      <c r="IJN1" s="536"/>
      <c r="IJO1" s="536"/>
      <c r="IJP1" s="536"/>
      <c r="IJQ1" s="536"/>
      <c r="IJR1" s="536"/>
      <c r="IJS1" s="536"/>
      <c r="IJT1" s="536"/>
      <c r="IJU1" s="536"/>
      <c r="IJV1" s="536"/>
      <c r="IJW1" s="536"/>
      <c r="IJX1" s="536"/>
      <c r="IJY1" s="536" t="s">
        <v>354</v>
      </c>
      <c r="IJZ1" s="536"/>
      <c r="IKA1" s="536"/>
      <c r="IKB1" s="536"/>
      <c r="IKC1" s="536"/>
      <c r="IKD1" s="536"/>
      <c r="IKE1" s="536"/>
      <c r="IKF1" s="536"/>
      <c r="IKG1" s="536"/>
      <c r="IKH1" s="536"/>
      <c r="IKI1" s="536"/>
      <c r="IKJ1" s="536"/>
      <c r="IKK1" s="536"/>
      <c r="IKL1" s="536"/>
      <c r="IKM1" s="536"/>
      <c r="IKN1" s="536"/>
      <c r="IKO1" s="536"/>
      <c r="IKP1" s="536"/>
      <c r="IKQ1" s="536"/>
      <c r="IKR1" s="536"/>
      <c r="IKS1" s="536"/>
      <c r="IKT1" s="536"/>
      <c r="IKU1" s="536"/>
      <c r="IKV1" s="536"/>
      <c r="IKW1" s="536"/>
      <c r="IKX1" s="536"/>
      <c r="IKY1" s="536"/>
      <c r="IKZ1" s="536"/>
      <c r="ILA1" s="536"/>
      <c r="ILB1" s="536"/>
      <c r="ILC1" s="536"/>
      <c r="ILD1" s="536"/>
      <c r="ILE1" s="536" t="s">
        <v>354</v>
      </c>
      <c r="ILF1" s="536"/>
      <c r="ILG1" s="536"/>
      <c r="ILH1" s="536"/>
      <c r="ILI1" s="536"/>
      <c r="ILJ1" s="536"/>
      <c r="ILK1" s="536"/>
      <c r="ILL1" s="536"/>
      <c r="ILM1" s="536"/>
      <c r="ILN1" s="536"/>
      <c r="ILO1" s="536"/>
      <c r="ILP1" s="536"/>
      <c r="ILQ1" s="536"/>
      <c r="ILR1" s="536"/>
      <c r="ILS1" s="536"/>
      <c r="ILT1" s="536"/>
      <c r="ILU1" s="536"/>
      <c r="ILV1" s="536"/>
      <c r="ILW1" s="536"/>
      <c r="ILX1" s="536"/>
      <c r="ILY1" s="536"/>
      <c r="ILZ1" s="536"/>
      <c r="IMA1" s="536"/>
      <c r="IMB1" s="536"/>
      <c r="IMC1" s="536"/>
      <c r="IMD1" s="536"/>
      <c r="IME1" s="536"/>
      <c r="IMF1" s="536"/>
      <c r="IMG1" s="536"/>
      <c r="IMH1" s="536"/>
      <c r="IMI1" s="536"/>
      <c r="IMJ1" s="536"/>
      <c r="IMK1" s="536" t="s">
        <v>354</v>
      </c>
      <c r="IML1" s="536"/>
      <c r="IMM1" s="536"/>
      <c r="IMN1" s="536"/>
      <c r="IMO1" s="536"/>
      <c r="IMP1" s="536"/>
      <c r="IMQ1" s="536"/>
      <c r="IMR1" s="536"/>
      <c r="IMS1" s="536"/>
      <c r="IMT1" s="536"/>
      <c r="IMU1" s="536"/>
      <c r="IMV1" s="536"/>
      <c r="IMW1" s="536"/>
      <c r="IMX1" s="536"/>
      <c r="IMY1" s="536"/>
      <c r="IMZ1" s="536"/>
      <c r="INA1" s="536"/>
      <c r="INB1" s="536"/>
      <c r="INC1" s="536"/>
      <c r="IND1" s="536"/>
      <c r="INE1" s="536"/>
      <c r="INF1" s="536"/>
      <c r="ING1" s="536"/>
      <c r="INH1" s="536"/>
      <c r="INI1" s="536"/>
      <c r="INJ1" s="536"/>
      <c r="INK1" s="536"/>
      <c r="INL1" s="536"/>
      <c r="INM1" s="536"/>
      <c r="INN1" s="536"/>
      <c r="INO1" s="536"/>
      <c r="INP1" s="536"/>
      <c r="INQ1" s="536" t="s">
        <v>354</v>
      </c>
      <c r="INR1" s="536"/>
      <c r="INS1" s="536"/>
      <c r="INT1" s="536"/>
      <c r="INU1" s="536"/>
      <c r="INV1" s="536"/>
      <c r="INW1" s="536"/>
      <c r="INX1" s="536"/>
      <c r="INY1" s="536"/>
      <c r="INZ1" s="536"/>
      <c r="IOA1" s="536"/>
      <c r="IOB1" s="536"/>
      <c r="IOC1" s="536"/>
      <c r="IOD1" s="536"/>
      <c r="IOE1" s="536"/>
      <c r="IOF1" s="536"/>
      <c r="IOG1" s="536"/>
      <c r="IOH1" s="536"/>
      <c r="IOI1" s="536"/>
      <c r="IOJ1" s="536"/>
      <c r="IOK1" s="536"/>
      <c r="IOL1" s="536"/>
      <c r="IOM1" s="536"/>
      <c r="ION1" s="536"/>
      <c r="IOO1" s="536"/>
      <c r="IOP1" s="536"/>
      <c r="IOQ1" s="536"/>
      <c r="IOR1" s="536"/>
      <c r="IOS1" s="536"/>
      <c r="IOT1" s="536"/>
      <c r="IOU1" s="536"/>
      <c r="IOV1" s="536"/>
      <c r="IOW1" s="536" t="s">
        <v>354</v>
      </c>
      <c r="IOX1" s="536"/>
      <c r="IOY1" s="536"/>
      <c r="IOZ1" s="536"/>
      <c r="IPA1" s="536"/>
      <c r="IPB1" s="536"/>
      <c r="IPC1" s="536"/>
      <c r="IPD1" s="536"/>
      <c r="IPE1" s="536"/>
      <c r="IPF1" s="536"/>
      <c r="IPG1" s="536"/>
      <c r="IPH1" s="536"/>
      <c r="IPI1" s="536"/>
      <c r="IPJ1" s="536"/>
      <c r="IPK1" s="536"/>
      <c r="IPL1" s="536"/>
      <c r="IPM1" s="536"/>
      <c r="IPN1" s="536"/>
      <c r="IPO1" s="536"/>
      <c r="IPP1" s="536"/>
      <c r="IPQ1" s="536"/>
      <c r="IPR1" s="536"/>
      <c r="IPS1" s="536"/>
      <c r="IPT1" s="536"/>
      <c r="IPU1" s="536"/>
      <c r="IPV1" s="536"/>
      <c r="IPW1" s="536"/>
      <c r="IPX1" s="536"/>
      <c r="IPY1" s="536"/>
      <c r="IPZ1" s="536"/>
      <c r="IQA1" s="536"/>
      <c r="IQB1" s="536"/>
      <c r="IQC1" s="536" t="s">
        <v>354</v>
      </c>
      <c r="IQD1" s="536"/>
      <c r="IQE1" s="536"/>
      <c r="IQF1" s="536"/>
      <c r="IQG1" s="536"/>
      <c r="IQH1" s="536"/>
      <c r="IQI1" s="536"/>
      <c r="IQJ1" s="536"/>
      <c r="IQK1" s="536"/>
      <c r="IQL1" s="536"/>
      <c r="IQM1" s="536"/>
      <c r="IQN1" s="536"/>
      <c r="IQO1" s="536"/>
      <c r="IQP1" s="536"/>
      <c r="IQQ1" s="536"/>
      <c r="IQR1" s="536"/>
      <c r="IQS1" s="536"/>
      <c r="IQT1" s="536"/>
      <c r="IQU1" s="536"/>
      <c r="IQV1" s="536"/>
      <c r="IQW1" s="536"/>
      <c r="IQX1" s="536"/>
      <c r="IQY1" s="536"/>
      <c r="IQZ1" s="536"/>
      <c r="IRA1" s="536"/>
      <c r="IRB1" s="536"/>
      <c r="IRC1" s="536"/>
      <c r="IRD1" s="536"/>
      <c r="IRE1" s="536"/>
      <c r="IRF1" s="536"/>
      <c r="IRG1" s="536"/>
      <c r="IRH1" s="536"/>
      <c r="IRI1" s="536" t="s">
        <v>354</v>
      </c>
      <c r="IRJ1" s="536"/>
      <c r="IRK1" s="536"/>
      <c r="IRL1" s="536"/>
      <c r="IRM1" s="536"/>
      <c r="IRN1" s="536"/>
      <c r="IRO1" s="536"/>
      <c r="IRP1" s="536"/>
      <c r="IRQ1" s="536"/>
      <c r="IRR1" s="536"/>
      <c r="IRS1" s="536"/>
      <c r="IRT1" s="536"/>
      <c r="IRU1" s="536"/>
      <c r="IRV1" s="536"/>
      <c r="IRW1" s="536"/>
      <c r="IRX1" s="536"/>
      <c r="IRY1" s="536"/>
      <c r="IRZ1" s="536"/>
      <c r="ISA1" s="536"/>
      <c r="ISB1" s="536"/>
      <c r="ISC1" s="536"/>
      <c r="ISD1" s="536"/>
      <c r="ISE1" s="536"/>
      <c r="ISF1" s="536"/>
      <c r="ISG1" s="536"/>
      <c r="ISH1" s="536"/>
      <c r="ISI1" s="536"/>
      <c r="ISJ1" s="536"/>
      <c r="ISK1" s="536"/>
      <c r="ISL1" s="536"/>
      <c r="ISM1" s="536"/>
      <c r="ISN1" s="536"/>
      <c r="ISO1" s="536" t="s">
        <v>354</v>
      </c>
      <c r="ISP1" s="536"/>
      <c r="ISQ1" s="536"/>
      <c r="ISR1" s="536"/>
      <c r="ISS1" s="536"/>
      <c r="IST1" s="536"/>
      <c r="ISU1" s="536"/>
      <c r="ISV1" s="536"/>
      <c r="ISW1" s="536"/>
      <c r="ISX1" s="536"/>
      <c r="ISY1" s="536"/>
      <c r="ISZ1" s="536"/>
      <c r="ITA1" s="536"/>
      <c r="ITB1" s="536"/>
      <c r="ITC1" s="536"/>
      <c r="ITD1" s="536"/>
      <c r="ITE1" s="536"/>
      <c r="ITF1" s="536"/>
      <c r="ITG1" s="536"/>
      <c r="ITH1" s="536"/>
      <c r="ITI1" s="536"/>
      <c r="ITJ1" s="536"/>
      <c r="ITK1" s="536"/>
      <c r="ITL1" s="536"/>
      <c r="ITM1" s="536"/>
      <c r="ITN1" s="536"/>
      <c r="ITO1" s="536"/>
      <c r="ITP1" s="536"/>
      <c r="ITQ1" s="536"/>
      <c r="ITR1" s="536"/>
      <c r="ITS1" s="536"/>
      <c r="ITT1" s="536"/>
      <c r="ITU1" s="536" t="s">
        <v>354</v>
      </c>
      <c r="ITV1" s="536"/>
      <c r="ITW1" s="536"/>
      <c r="ITX1" s="536"/>
      <c r="ITY1" s="536"/>
      <c r="ITZ1" s="536"/>
      <c r="IUA1" s="536"/>
      <c r="IUB1" s="536"/>
      <c r="IUC1" s="536"/>
      <c r="IUD1" s="536"/>
      <c r="IUE1" s="536"/>
      <c r="IUF1" s="536"/>
      <c r="IUG1" s="536"/>
      <c r="IUH1" s="536"/>
      <c r="IUI1" s="536"/>
      <c r="IUJ1" s="536"/>
      <c r="IUK1" s="536"/>
      <c r="IUL1" s="536"/>
      <c r="IUM1" s="536"/>
      <c r="IUN1" s="536"/>
      <c r="IUO1" s="536"/>
      <c r="IUP1" s="536"/>
      <c r="IUQ1" s="536"/>
      <c r="IUR1" s="536"/>
      <c r="IUS1" s="536"/>
      <c r="IUT1" s="536"/>
      <c r="IUU1" s="536"/>
      <c r="IUV1" s="536"/>
      <c r="IUW1" s="536"/>
      <c r="IUX1" s="536"/>
      <c r="IUY1" s="536"/>
      <c r="IUZ1" s="536"/>
      <c r="IVA1" s="536" t="s">
        <v>354</v>
      </c>
      <c r="IVB1" s="536"/>
      <c r="IVC1" s="536"/>
      <c r="IVD1" s="536"/>
      <c r="IVE1" s="536"/>
      <c r="IVF1" s="536"/>
      <c r="IVG1" s="536"/>
      <c r="IVH1" s="536"/>
      <c r="IVI1" s="536"/>
      <c r="IVJ1" s="536"/>
      <c r="IVK1" s="536"/>
      <c r="IVL1" s="536"/>
      <c r="IVM1" s="536"/>
      <c r="IVN1" s="536"/>
      <c r="IVO1" s="536"/>
      <c r="IVP1" s="536"/>
      <c r="IVQ1" s="536"/>
      <c r="IVR1" s="536"/>
      <c r="IVS1" s="536"/>
      <c r="IVT1" s="536"/>
      <c r="IVU1" s="536"/>
      <c r="IVV1" s="536"/>
      <c r="IVW1" s="536"/>
      <c r="IVX1" s="536"/>
      <c r="IVY1" s="536"/>
      <c r="IVZ1" s="536"/>
      <c r="IWA1" s="536"/>
      <c r="IWB1" s="536"/>
      <c r="IWC1" s="536"/>
      <c r="IWD1" s="536"/>
      <c r="IWE1" s="536"/>
      <c r="IWF1" s="536"/>
      <c r="IWG1" s="536" t="s">
        <v>354</v>
      </c>
      <c r="IWH1" s="536"/>
      <c r="IWI1" s="536"/>
      <c r="IWJ1" s="536"/>
      <c r="IWK1" s="536"/>
      <c r="IWL1" s="536"/>
      <c r="IWM1" s="536"/>
      <c r="IWN1" s="536"/>
      <c r="IWO1" s="536"/>
      <c r="IWP1" s="536"/>
      <c r="IWQ1" s="536"/>
      <c r="IWR1" s="536"/>
      <c r="IWS1" s="536"/>
      <c r="IWT1" s="536"/>
      <c r="IWU1" s="536"/>
      <c r="IWV1" s="536"/>
      <c r="IWW1" s="536"/>
      <c r="IWX1" s="536"/>
      <c r="IWY1" s="536"/>
      <c r="IWZ1" s="536"/>
      <c r="IXA1" s="536"/>
      <c r="IXB1" s="536"/>
      <c r="IXC1" s="536"/>
      <c r="IXD1" s="536"/>
      <c r="IXE1" s="536"/>
      <c r="IXF1" s="536"/>
      <c r="IXG1" s="536"/>
      <c r="IXH1" s="536"/>
      <c r="IXI1" s="536"/>
      <c r="IXJ1" s="536"/>
      <c r="IXK1" s="536"/>
      <c r="IXL1" s="536"/>
      <c r="IXM1" s="536" t="s">
        <v>354</v>
      </c>
      <c r="IXN1" s="536"/>
      <c r="IXO1" s="536"/>
      <c r="IXP1" s="536"/>
      <c r="IXQ1" s="536"/>
      <c r="IXR1" s="536"/>
      <c r="IXS1" s="536"/>
      <c r="IXT1" s="536"/>
      <c r="IXU1" s="536"/>
      <c r="IXV1" s="536"/>
      <c r="IXW1" s="536"/>
      <c r="IXX1" s="536"/>
      <c r="IXY1" s="536"/>
      <c r="IXZ1" s="536"/>
      <c r="IYA1" s="536"/>
      <c r="IYB1" s="536"/>
      <c r="IYC1" s="536"/>
      <c r="IYD1" s="536"/>
      <c r="IYE1" s="536"/>
      <c r="IYF1" s="536"/>
      <c r="IYG1" s="536"/>
      <c r="IYH1" s="536"/>
      <c r="IYI1" s="536"/>
      <c r="IYJ1" s="536"/>
      <c r="IYK1" s="536"/>
      <c r="IYL1" s="536"/>
      <c r="IYM1" s="536"/>
      <c r="IYN1" s="536"/>
      <c r="IYO1" s="536"/>
      <c r="IYP1" s="536"/>
      <c r="IYQ1" s="536"/>
      <c r="IYR1" s="536"/>
      <c r="IYS1" s="536" t="s">
        <v>354</v>
      </c>
      <c r="IYT1" s="536"/>
      <c r="IYU1" s="536"/>
      <c r="IYV1" s="536"/>
      <c r="IYW1" s="536"/>
      <c r="IYX1" s="536"/>
      <c r="IYY1" s="536"/>
      <c r="IYZ1" s="536"/>
      <c r="IZA1" s="536"/>
      <c r="IZB1" s="536"/>
      <c r="IZC1" s="536"/>
      <c r="IZD1" s="536"/>
      <c r="IZE1" s="536"/>
      <c r="IZF1" s="536"/>
      <c r="IZG1" s="536"/>
      <c r="IZH1" s="536"/>
      <c r="IZI1" s="536"/>
      <c r="IZJ1" s="536"/>
      <c r="IZK1" s="536"/>
      <c r="IZL1" s="536"/>
      <c r="IZM1" s="536"/>
      <c r="IZN1" s="536"/>
      <c r="IZO1" s="536"/>
      <c r="IZP1" s="536"/>
      <c r="IZQ1" s="536"/>
      <c r="IZR1" s="536"/>
      <c r="IZS1" s="536"/>
      <c r="IZT1" s="536"/>
      <c r="IZU1" s="536"/>
      <c r="IZV1" s="536"/>
      <c r="IZW1" s="536"/>
      <c r="IZX1" s="536"/>
      <c r="IZY1" s="536" t="s">
        <v>354</v>
      </c>
      <c r="IZZ1" s="536"/>
      <c r="JAA1" s="536"/>
      <c r="JAB1" s="536"/>
      <c r="JAC1" s="536"/>
      <c r="JAD1" s="536"/>
      <c r="JAE1" s="536"/>
      <c r="JAF1" s="536"/>
      <c r="JAG1" s="536"/>
      <c r="JAH1" s="536"/>
      <c r="JAI1" s="536"/>
      <c r="JAJ1" s="536"/>
      <c r="JAK1" s="536"/>
      <c r="JAL1" s="536"/>
      <c r="JAM1" s="536"/>
      <c r="JAN1" s="536"/>
      <c r="JAO1" s="536"/>
      <c r="JAP1" s="536"/>
      <c r="JAQ1" s="536"/>
      <c r="JAR1" s="536"/>
      <c r="JAS1" s="536"/>
      <c r="JAT1" s="536"/>
      <c r="JAU1" s="536"/>
      <c r="JAV1" s="536"/>
      <c r="JAW1" s="536"/>
      <c r="JAX1" s="536"/>
      <c r="JAY1" s="536"/>
      <c r="JAZ1" s="536"/>
      <c r="JBA1" s="536"/>
      <c r="JBB1" s="536"/>
      <c r="JBC1" s="536"/>
      <c r="JBD1" s="536"/>
      <c r="JBE1" s="536" t="s">
        <v>354</v>
      </c>
      <c r="JBF1" s="536"/>
      <c r="JBG1" s="536"/>
      <c r="JBH1" s="536"/>
      <c r="JBI1" s="536"/>
      <c r="JBJ1" s="536"/>
      <c r="JBK1" s="536"/>
      <c r="JBL1" s="536"/>
      <c r="JBM1" s="536"/>
      <c r="JBN1" s="536"/>
      <c r="JBO1" s="536"/>
      <c r="JBP1" s="536"/>
      <c r="JBQ1" s="536"/>
      <c r="JBR1" s="536"/>
      <c r="JBS1" s="536"/>
      <c r="JBT1" s="536"/>
      <c r="JBU1" s="536"/>
      <c r="JBV1" s="536"/>
      <c r="JBW1" s="536"/>
      <c r="JBX1" s="536"/>
      <c r="JBY1" s="536"/>
      <c r="JBZ1" s="536"/>
      <c r="JCA1" s="536"/>
      <c r="JCB1" s="536"/>
      <c r="JCC1" s="536"/>
      <c r="JCD1" s="536"/>
      <c r="JCE1" s="536"/>
      <c r="JCF1" s="536"/>
      <c r="JCG1" s="536"/>
      <c r="JCH1" s="536"/>
      <c r="JCI1" s="536"/>
      <c r="JCJ1" s="536"/>
      <c r="JCK1" s="536" t="s">
        <v>354</v>
      </c>
      <c r="JCL1" s="536"/>
      <c r="JCM1" s="536"/>
      <c r="JCN1" s="536"/>
      <c r="JCO1" s="536"/>
      <c r="JCP1" s="536"/>
      <c r="JCQ1" s="536"/>
      <c r="JCR1" s="536"/>
      <c r="JCS1" s="536"/>
      <c r="JCT1" s="536"/>
      <c r="JCU1" s="536"/>
      <c r="JCV1" s="536"/>
      <c r="JCW1" s="536"/>
      <c r="JCX1" s="536"/>
      <c r="JCY1" s="536"/>
      <c r="JCZ1" s="536"/>
      <c r="JDA1" s="536"/>
      <c r="JDB1" s="536"/>
      <c r="JDC1" s="536"/>
      <c r="JDD1" s="536"/>
      <c r="JDE1" s="536"/>
      <c r="JDF1" s="536"/>
      <c r="JDG1" s="536"/>
      <c r="JDH1" s="536"/>
      <c r="JDI1" s="536"/>
      <c r="JDJ1" s="536"/>
      <c r="JDK1" s="536"/>
      <c r="JDL1" s="536"/>
      <c r="JDM1" s="536"/>
      <c r="JDN1" s="536"/>
      <c r="JDO1" s="536"/>
      <c r="JDP1" s="536"/>
      <c r="JDQ1" s="536" t="s">
        <v>354</v>
      </c>
      <c r="JDR1" s="536"/>
      <c r="JDS1" s="536"/>
      <c r="JDT1" s="536"/>
      <c r="JDU1" s="536"/>
      <c r="JDV1" s="536"/>
      <c r="JDW1" s="536"/>
      <c r="JDX1" s="536"/>
      <c r="JDY1" s="536"/>
      <c r="JDZ1" s="536"/>
      <c r="JEA1" s="536"/>
      <c r="JEB1" s="536"/>
      <c r="JEC1" s="536"/>
      <c r="JED1" s="536"/>
      <c r="JEE1" s="536"/>
      <c r="JEF1" s="536"/>
      <c r="JEG1" s="536"/>
      <c r="JEH1" s="536"/>
      <c r="JEI1" s="536"/>
      <c r="JEJ1" s="536"/>
      <c r="JEK1" s="536"/>
      <c r="JEL1" s="536"/>
      <c r="JEM1" s="536"/>
      <c r="JEN1" s="536"/>
      <c r="JEO1" s="536"/>
      <c r="JEP1" s="536"/>
      <c r="JEQ1" s="536"/>
      <c r="JER1" s="536"/>
      <c r="JES1" s="536"/>
      <c r="JET1" s="536"/>
      <c r="JEU1" s="536"/>
      <c r="JEV1" s="536"/>
      <c r="JEW1" s="536" t="s">
        <v>354</v>
      </c>
      <c r="JEX1" s="536"/>
      <c r="JEY1" s="536"/>
      <c r="JEZ1" s="536"/>
      <c r="JFA1" s="536"/>
      <c r="JFB1" s="536"/>
      <c r="JFC1" s="536"/>
      <c r="JFD1" s="536"/>
      <c r="JFE1" s="536"/>
      <c r="JFF1" s="536"/>
      <c r="JFG1" s="536"/>
      <c r="JFH1" s="536"/>
      <c r="JFI1" s="536"/>
      <c r="JFJ1" s="536"/>
      <c r="JFK1" s="536"/>
      <c r="JFL1" s="536"/>
      <c r="JFM1" s="536"/>
      <c r="JFN1" s="536"/>
      <c r="JFO1" s="536"/>
      <c r="JFP1" s="536"/>
      <c r="JFQ1" s="536"/>
      <c r="JFR1" s="536"/>
      <c r="JFS1" s="536"/>
      <c r="JFT1" s="536"/>
      <c r="JFU1" s="536"/>
      <c r="JFV1" s="536"/>
      <c r="JFW1" s="536"/>
      <c r="JFX1" s="536"/>
      <c r="JFY1" s="536"/>
      <c r="JFZ1" s="536"/>
      <c r="JGA1" s="536"/>
      <c r="JGB1" s="536"/>
      <c r="JGC1" s="536" t="s">
        <v>354</v>
      </c>
      <c r="JGD1" s="536"/>
      <c r="JGE1" s="536"/>
      <c r="JGF1" s="536"/>
      <c r="JGG1" s="536"/>
      <c r="JGH1" s="536"/>
      <c r="JGI1" s="536"/>
      <c r="JGJ1" s="536"/>
      <c r="JGK1" s="536"/>
      <c r="JGL1" s="536"/>
      <c r="JGM1" s="536"/>
      <c r="JGN1" s="536"/>
      <c r="JGO1" s="536"/>
      <c r="JGP1" s="536"/>
      <c r="JGQ1" s="536"/>
      <c r="JGR1" s="536"/>
      <c r="JGS1" s="536"/>
      <c r="JGT1" s="536"/>
      <c r="JGU1" s="536"/>
      <c r="JGV1" s="536"/>
      <c r="JGW1" s="536"/>
      <c r="JGX1" s="536"/>
      <c r="JGY1" s="536"/>
      <c r="JGZ1" s="536"/>
      <c r="JHA1" s="536"/>
      <c r="JHB1" s="536"/>
      <c r="JHC1" s="536"/>
      <c r="JHD1" s="536"/>
      <c r="JHE1" s="536"/>
      <c r="JHF1" s="536"/>
      <c r="JHG1" s="536"/>
      <c r="JHH1" s="536"/>
      <c r="JHI1" s="536" t="s">
        <v>354</v>
      </c>
      <c r="JHJ1" s="536"/>
      <c r="JHK1" s="536"/>
      <c r="JHL1" s="536"/>
      <c r="JHM1" s="536"/>
      <c r="JHN1" s="536"/>
      <c r="JHO1" s="536"/>
      <c r="JHP1" s="536"/>
      <c r="JHQ1" s="536"/>
      <c r="JHR1" s="536"/>
      <c r="JHS1" s="536"/>
      <c r="JHT1" s="536"/>
      <c r="JHU1" s="536"/>
      <c r="JHV1" s="536"/>
      <c r="JHW1" s="536"/>
      <c r="JHX1" s="536"/>
      <c r="JHY1" s="536"/>
      <c r="JHZ1" s="536"/>
      <c r="JIA1" s="536"/>
      <c r="JIB1" s="536"/>
      <c r="JIC1" s="536"/>
      <c r="JID1" s="536"/>
      <c r="JIE1" s="536"/>
      <c r="JIF1" s="536"/>
      <c r="JIG1" s="536"/>
      <c r="JIH1" s="536"/>
      <c r="JII1" s="536"/>
      <c r="JIJ1" s="536"/>
      <c r="JIK1" s="536"/>
      <c r="JIL1" s="536"/>
      <c r="JIM1" s="536"/>
      <c r="JIN1" s="536"/>
      <c r="JIO1" s="536" t="s">
        <v>354</v>
      </c>
      <c r="JIP1" s="536"/>
      <c r="JIQ1" s="536"/>
      <c r="JIR1" s="536"/>
      <c r="JIS1" s="536"/>
      <c r="JIT1" s="536"/>
      <c r="JIU1" s="536"/>
      <c r="JIV1" s="536"/>
      <c r="JIW1" s="536"/>
      <c r="JIX1" s="536"/>
      <c r="JIY1" s="536"/>
      <c r="JIZ1" s="536"/>
      <c r="JJA1" s="536"/>
      <c r="JJB1" s="536"/>
      <c r="JJC1" s="536"/>
      <c r="JJD1" s="536"/>
      <c r="JJE1" s="536"/>
      <c r="JJF1" s="536"/>
      <c r="JJG1" s="536"/>
      <c r="JJH1" s="536"/>
      <c r="JJI1" s="536"/>
      <c r="JJJ1" s="536"/>
      <c r="JJK1" s="536"/>
      <c r="JJL1" s="536"/>
      <c r="JJM1" s="536"/>
      <c r="JJN1" s="536"/>
      <c r="JJO1" s="536"/>
      <c r="JJP1" s="536"/>
      <c r="JJQ1" s="536"/>
      <c r="JJR1" s="536"/>
      <c r="JJS1" s="536"/>
      <c r="JJT1" s="536"/>
      <c r="JJU1" s="536" t="s">
        <v>354</v>
      </c>
      <c r="JJV1" s="536"/>
      <c r="JJW1" s="536"/>
      <c r="JJX1" s="536"/>
      <c r="JJY1" s="536"/>
      <c r="JJZ1" s="536"/>
      <c r="JKA1" s="536"/>
      <c r="JKB1" s="536"/>
      <c r="JKC1" s="536"/>
      <c r="JKD1" s="536"/>
      <c r="JKE1" s="536"/>
      <c r="JKF1" s="536"/>
      <c r="JKG1" s="536"/>
      <c r="JKH1" s="536"/>
      <c r="JKI1" s="536"/>
      <c r="JKJ1" s="536"/>
      <c r="JKK1" s="536"/>
      <c r="JKL1" s="536"/>
      <c r="JKM1" s="536"/>
      <c r="JKN1" s="536"/>
      <c r="JKO1" s="536"/>
      <c r="JKP1" s="536"/>
      <c r="JKQ1" s="536"/>
      <c r="JKR1" s="536"/>
      <c r="JKS1" s="536"/>
      <c r="JKT1" s="536"/>
      <c r="JKU1" s="536"/>
      <c r="JKV1" s="536"/>
      <c r="JKW1" s="536"/>
      <c r="JKX1" s="536"/>
      <c r="JKY1" s="536"/>
      <c r="JKZ1" s="536"/>
      <c r="JLA1" s="536" t="s">
        <v>354</v>
      </c>
      <c r="JLB1" s="536"/>
      <c r="JLC1" s="536"/>
      <c r="JLD1" s="536"/>
      <c r="JLE1" s="536"/>
      <c r="JLF1" s="536"/>
      <c r="JLG1" s="536"/>
      <c r="JLH1" s="536"/>
      <c r="JLI1" s="536"/>
      <c r="JLJ1" s="536"/>
      <c r="JLK1" s="536"/>
      <c r="JLL1" s="536"/>
      <c r="JLM1" s="536"/>
      <c r="JLN1" s="536"/>
      <c r="JLO1" s="536"/>
      <c r="JLP1" s="536"/>
      <c r="JLQ1" s="536"/>
      <c r="JLR1" s="536"/>
      <c r="JLS1" s="536"/>
      <c r="JLT1" s="536"/>
      <c r="JLU1" s="536"/>
      <c r="JLV1" s="536"/>
      <c r="JLW1" s="536"/>
      <c r="JLX1" s="536"/>
      <c r="JLY1" s="536"/>
      <c r="JLZ1" s="536"/>
      <c r="JMA1" s="536"/>
      <c r="JMB1" s="536"/>
      <c r="JMC1" s="536"/>
      <c r="JMD1" s="536"/>
      <c r="JME1" s="536"/>
      <c r="JMF1" s="536"/>
      <c r="JMG1" s="536" t="s">
        <v>354</v>
      </c>
      <c r="JMH1" s="536"/>
      <c r="JMI1" s="536"/>
      <c r="JMJ1" s="536"/>
      <c r="JMK1" s="536"/>
      <c r="JML1" s="536"/>
      <c r="JMM1" s="536"/>
      <c r="JMN1" s="536"/>
      <c r="JMO1" s="536"/>
      <c r="JMP1" s="536"/>
      <c r="JMQ1" s="536"/>
      <c r="JMR1" s="536"/>
      <c r="JMS1" s="536"/>
      <c r="JMT1" s="536"/>
      <c r="JMU1" s="536"/>
      <c r="JMV1" s="536"/>
      <c r="JMW1" s="536"/>
      <c r="JMX1" s="536"/>
      <c r="JMY1" s="536"/>
      <c r="JMZ1" s="536"/>
      <c r="JNA1" s="536"/>
      <c r="JNB1" s="536"/>
      <c r="JNC1" s="536"/>
      <c r="JND1" s="536"/>
      <c r="JNE1" s="536"/>
      <c r="JNF1" s="536"/>
      <c r="JNG1" s="536"/>
      <c r="JNH1" s="536"/>
      <c r="JNI1" s="536"/>
      <c r="JNJ1" s="536"/>
      <c r="JNK1" s="536"/>
      <c r="JNL1" s="536"/>
      <c r="JNM1" s="536" t="s">
        <v>354</v>
      </c>
      <c r="JNN1" s="536"/>
      <c r="JNO1" s="536"/>
      <c r="JNP1" s="536"/>
      <c r="JNQ1" s="536"/>
      <c r="JNR1" s="536"/>
      <c r="JNS1" s="536"/>
      <c r="JNT1" s="536"/>
      <c r="JNU1" s="536"/>
      <c r="JNV1" s="536"/>
      <c r="JNW1" s="536"/>
      <c r="JNX1" s="536"/>
      <c r="JNY1" s="536"/>
      <c r="JNZ1" s="536"/>
      <c r="JOA1" s="536"/>
      <c r="JOB1" s="536"/>
      <c r="JOC1" s="536"/>
      <c r="JOD1" s="536"/>
      <c r="JOE1" s="536"/>
      <c r="JOF1" s="536"/>
      <c r="JOG1" s="536"/>
      <c r="JOH1" s="536"/>
      <c r="JOI1" s="536"/>
      <c r="JOJ1" s="536"/>
      <c r="JOK1" s="536"/>
      <c r="JOL1" s="536"/>
      <c r="JOM1" s="536"/>
      <c r="JON1" s="536"/>
      <c r="JOO1" s="536"/>
      <c r="JOP1" s="536"/>
      <c r="JOQ1" s="536"/>
      <c r="JOR1" s="536"/>
      <c r="JOS1" s="536" t="s">
        <v>354</v>
      </c>
      <c r="JOT1" s="536"/>
      <c r="JOU1" s="536"/>
      <c r="JOV1" s="536"/>
      <c r="JOW1" s="536"/>
      <c r="JOX1" s="536"/>
      <c r="JOY1" s="536"/>
      <c r="JOZ1" s="536"/>
      <c r="JPA1" s="536"/>
      <c r="JPB1" s="536"/>
      <c r="JPC1" s="536"/>
      <c r="JPD1" s="536"/>
      <c r="JPE1" s="536"/>
      <c r="JPF1" s="536"/>
      <c r="JPG1" s="536"/>
      <c r="JPH1" s="536"/>
      <c r="JPI1" s="536"/>
      <c r="JPJ1" s="536"/>
      <c r="JPK1" s="536"/>
      <c r="JPL1" s="536"/>
      <c r="JPM1" s="536"/>
      <c r="JPN1" s="536"/>
      <c r="JPO1" s="536"/>
      <c r="JPP1" s="536"/>
      <c r="JPQ1" s="536"/>
      <c r="JPR1" s="536"/>
      <c r="JPS1" s="536"/>
      <c r="JPT1" s="536"/>
      <c r="JPU1" s="536"/>
      <c r="JPV1" s="536"/>
      <c r="JPW1" s="536"/>
      <c r="JPX1" s="536"/>
      <c r="JPY1" s="536" t="s">
        <v>354</v>
      </c>
      <c r="JPZ1" s="536"/>
      <c r="JQA1" s="536"/>
      <c r="JQB1" s="536"/>
      <c r="JQC1" s="536"/>
      <c r="JQD1" s="536"/>
      <c r="JQE1" s="536"/>
      <c r="JQF1" s="536"/>
      <c r="JQG1" s="536"/>
      <c r="JQH1" s="536"/>
      <c r="JQI1" s="536"/>
      <c r="JQJ1" s="536"/>
      <c r="JQK1" s="536"/>
      <c r="JQL1" s="536"/>
      <c r="JQM1" s="536"/>
      <c r="JQN1" s="536"/>
      <c r="JQO1" s="536"/>
      <c r="JQP1" s="536"/>
      <c r="JQQ1" s="536"/>
      <c r="JQR1" s="536"/>
      <c r="JQS1" s="536"/>
      <c r="JQT1" s="536"/>
      <c r="JQU1" s="536"/>
      <c r="JQV1" s="536"/>
      <c r="JQW1" s="536"/>
      <c r="JQX1" s="536"/>
      <c r="JQY1" s="536"/>
      <c r="JQZ1" s="536"/>
      <c r="JRA1" s="536"/>
      <c r="JRB1" s="536"/>
      <c r="JRC1" s="536"/>
      <c r="JRD1" s="536"/>
      <c r="JRE1" s="536" t="s">
        <v>354</v>
      </c>
      <c r="JRF1" s="536"/>
      <c r="JRG1" s="536"/>
      <c r="JRH1" s="536"/>
      <c r="JRI1" s="536"/>
      <c r="JRJ1" s="536"/>
      <c r="JRK1" s="536"/>
      <c r="JRL1" s="536"/>
      <c r="JRM1" s="536"/>
      <c r="JRN1" s="536"/>
      <c r="JRO1" s="536"/>
      <c r="JRP1" s="536"/>
      <c r="JRQ1" s="536"/>
      <c r="JRR1" s="536"/>
      <c r="JRS1" s="536"/>
      <c r="JRT1" s="536"/>
      <c r="JRU1" s="536"/>
      <c r="JRV1" s="536"/>
      <c r="JRW1" s="536"/>
      <c r="JRX1" s="536"/>
      <c r="JRY1" s="536"/>
      <c r="JRZ1" s="536"/>
      <c r="JSA1" s="536"/>
      <c r="JSB1" s="536"/>
      <c r="JSC1" s="536"/>
      <c r="JSD1" s="536"/>
      <c r="JSE1" s="536"/>
      <c r="JSF1" s="536"/>
      <c r="JSG1" s="536"/>
      <c r="JSH1" s="536"/>
      <c r="JSI1" s="536"/>
      <c r="JSJ1" s="536"/>
      <c r="JSK1" s="536" t="s">
        <v>354</v>
      </c>
      <c r="JSL1" s="536"/>
      <c r="JSM1" s="536"/>
      <c r="JSN1" s="536"/>
      <c r="JSO1" s="536"/>
      <c r="JSP1" s="536"/>
      <c r="JSQ1" s="536"/>
      <c r="JSR1" s="536"/>
      <c r="JSS1" s="536"/>
      <c r="JST1" s="536"/>
      <c r="JSU1" s="536"/>
      <c r="JSV1" s="536"/>
      <c r="JSW1" s="536"/>
      <c r="JSX1" s="536"/>
      <c r="JSY1" s="536"/>
      <c r="JSZ1" s="536"/>
      <c r="JTA1" s="536"/>
      <c r="JTB1" s="536"/>
      <c r="JTC1" s="536"/>
      <c r="JTD1" s="536"/>
      <c r="JTE1" s="536"/>
      <c r="JTF1" s="536"/>
      <c r="JTG1" s="536"/>
      <c r="JTH1" s="536"/>
      <c r="JTI1" s="536"/>
      <c r="JTJ1" s="536"/>
      <c r="JTK1" s="536"/>
      <c r="JTL1" s="536"/>
      <c r="JTM1" s="536"/>
      <c r="JTN1" s="536"/>
      <c r="JTO1" s="536"/>
      <c r="JTP1" s="536"/>
      <c r="JTQ1" s="536" t="s">
        <v>354</v>
      </c>
      <c r="JTR1" s="536"/>
      <c r="JTS1" s="536"/>
      <c r="JTT1" s="536"/>
      <c r="JTU1" s="536"/>
      <c r="JTV1" s="536"/>
      <c r="JTW1" s="536"/>
      <c r="JTX1" s="536"/>
      <c r="JTY1" s="536"/>
      <c r="JTZ1" s="536"/>
      <c r="JUA1" s="536"/>
      <c r="JUB1" s="536"/>
      <c r="JUC1" s="536"/>
      <c r="JUD1" s="536"/>
      <c r="JUE1" s="536"/>
      <c r="JUF1" s="536"/>
      <c r="JUG1" s="536"/>
      <c r="JUH1" s="536"/>
      <c r="JUI1" s="536"/>
      <c r="JUJ1" s="536"/>
      <c r="JUK1" s="536"/>
      <c r="JUL1" s="536"/>
      <c r="JUM1" s="536"/>
      <c r="JUN1" s="536"/>
      <c r="JUO1" s="536"/>
      <c r="JUP1" s="536"/>
      <c r="JUQ1" s="536"/>
      <c r="JUR1" s="536"/>
      <c r="JUS1" s="536"/>
      <c r="JUT1" s="536"/>
      <c r="JUU1" s="536"/>
      <c r="JUV1" s="536"/>
      <c r="JUW1" s="536" t="s">
        <v>354</v>
      </c>
      <c r="JUX1" s="536"/>
      <c r="JUY1" s="536"/>
      <c r="JUZ1" s="536"/>
      <c r="JVA1" s="536"/>
      <c r="JVB1" s="536"/>
      <c r="JVC1" s="536"/>
      <c r="JVD1" s="536"/>
      <c r="JVE1" s="536"/>
      <c r="JVF1" s="536"/>
      <c r="JVG1" s="536"/>
      <c r="JVH1" s="536"/>
      <c r="JVI1" s="536"/>
      <c r="JVJ1" s="536"/>
      <c r="JVK1" s="536"/>
      <c r="JVL1" s="536"/>
      <c r="JVM1" s="536"/>
      <c r="JVN1" s="536"/>
      <c r="JVO1" s="536"/>
      <c r="JVP1" s="536"/>
      <c r="JVQ1" s="536"/>
      <c r="JVR1" s="536"/>
      <c r="JVS1" s="536"/>
      <c r="JVT1" s="536"/>
      <c r="JVU1" s="536"/>
      <c r="JVV1" s="536"/>
      <c r="JVW1" s="536"/>
      <c r="JVX1" s="536"/>
      <c r="JVY1" s="536"/>
      <c r="JVZ1" s="536"/>
      <c r="JWA1" s="536"/>
      <c r="JWB1" s="536"/>
      <c r="JWC1" s="536" t="s">
        <v>354</v>
      </c>
      <c r="JWD1" s="536"/>
      <c r="JWE1" s="536"/>
      <c r="JWF1" s="536"/>
      <c r="JWG1" s="536"/>
      <c r="JWH1" s="536"/>
      <c r="JWI1" s="536"/>
      <c r="JWJ1" s="536"/>
      <c r="JWK1" s="536"/>
      <c r="JWL1" s="536"/>
      <c r="JWM1" s="536"/>
      <c r="JWN1" s="536"/>
      <c r="JWO1" s="536"/>
      <c r="JWP1" s="536"/>
      <c r="JWQ1" s="536"/>
      <c r="JWR1" s="536"/>
      <c r="JWS1" s="536"/>
      <c r="JWT1" s="536"/>
      <c r="JWU1" s="536"/>
      <c r="JWV1" s="536"/>
      <c r="JWW1" s="536"/>
      <c r="JWX1" s="536"/>
      <c r="JWY1" s="536"/>
      <c r="JWZ1" s="536"/>
      <c r="JXA1" s="536"/>
      <c r="JXB1" s="536"/>
      <c r="JXC1" s="536"/>
      <c r="JXD1" s="536"/>
      <c r="JXE1" s="536"/>
      <c r="JXF1" s="536"/>
      <c r="JXG1" s="536"/>
      <c r="JXH1" s="536"/>
      <c r="JXI1" s="536" t="s">
        <v>354</v>
      </c>
      <c r="JXJ1" s="536"/>
      <c r="JXK1" s="536"/>
      <c r="JXL1" s="536"/>
      <c r="JXM1" s="536"/>
      <c r="JXN1" s="536"/>
      <c r="JXO1" s="536"/>
      <c r="JXP1" s="536"/>
      <c r="JXQ1" s="536"/>
      <c r="JXR1" s="536"/>
      <c r="JXS1" s="536"/>
      <c r="JXT1" s="536"/>
      <c r="JXU1" s="536"/>
      <c r="JXV1" s="536"/>
      <c r="JXW1" s="536"/>
      <c r="JXX1" s="536"/>
      <c r="JXY1" s="536"/>
      <c r="JXZ1" s="536"/>
      <c r="JYA1" s="536"/>
      <c r="JYB1" s="536"/>
      <c r="JYC1" s="536"/>
      <c r="JYD1" s="536"/>
      <c r="JYE1" s="536"/>
      <c r="JYF1" s="536"/>
      <c r="JYG1" s="536"/>
      <c r="JYH1" s="536"/>
      <c r="JYI1" s="536"/>
      <c r="JYJ1" s="536"/>
      <c r="JYK1" s="536"/>
      <c r="JYL1" s="536"/>
      <c r="JYM1" s="536"/>
      <c r="JYN1" s="536"/>
      <c r="JYO1" s="536" t="s">
        <v>354</v>
      </c>
      <c r="JYP1" s="536"/>
      <c r="JYQ1" s="536"/>
      <c r="JYR1" s="536"/>
      <c r="JYS1" s="536"/>
      <c r="JYT1" s="536"/>
      <c r="JYU1" s="536"/>
      <c r="JYV1" s="536"/>
      <c r="JYW1" s="536"/>
      <c r="JYX1" s="536"/>
      <c r="JYY1" s="536"/>
      <c r="JYZ1" s="536"/>
      <c r="JZA1" s="536"/>
      <c r="JZB1" s="536"/>
      <c r="JZC1" s="536"/>
      <c r="JZD1" s="536"/>
      <c r="JZE1" s="536"/>
      <c r="JZF1" s="536"/>
      <c r="JZG1" s="536"/>
      <c r="JZH1" s="536"/>
      <c r="JZI1" s="536"/>
      <c r="JZJ1" s="536"/>
      <c r="JZK1" s="536"/>
      <c r="JZL1" s="536"/>
      <c r="JZM1" s="536"/>
      <c r="JZN1" s="536"/>
      <c r="JZO1" s="536"/>
      <c r="JZP1" s="536"/>
      <c r="JZQ1" s="536"/>
      <c r="JZR1" s="536"/>
      <c r="JZS1" s="536"/>
      <c r="JZT1" s="536"/>
      <c r="JZU1" s="536" t="s">
        <v>354</v>
      </c>
      <c r="JZV1" s="536"/>
      <c r="JZW1" s="536"/>
      <c r="JZX1" s="536"/>
      <c r="JZY1" s="536"/>
      <c r="JZZ1" s="536"/>
      <c r="KAA1" s="536"/>
      <c r="KAB1" s="536"/>
      <c r="KAC1" s="536"/>
      <c r="KAD1" s="536"/>
      <c r="KAE1" s="536"/>
      <c r="KAF1" s="536"/>
      <c r="KAG1" s="536"/>
      <c r="KAH1" s="536"/>
      <c r="KAI1" s="536"/>
      <c r="KAJ1" s="536"/>
      <c r="KAK1" s="536"/>
      <c r="KAL1" s="536"/>
      <c r="KAM1" s="536"/>
      <c r="KAN1" s="536"/>
      <c r="KAO1" s="536"/>
      <c r="KAP1" s="536"/>
      <c r="KAQ1" s="536"/>
      <c r="KAR1" s="536"/>
      <c r="KAS1" s="536"/>
      <c r="KAT1" s="536"/>
      <c r="KAU1" s="536"/>
      <c r="KAV1" s="536"/>
      <c r="KAW1" s="536"/>
      <c r="KAX1" s="536"/>
      <c r="KAY1" s="536"/>
      <c r="KAZ1" s="536"/>
      <c r="KBA1" s="536" t="s">
        <v>354</v>
      </c>
      <c r="KBB1" s="536"/>
      <c r="KBC1" s="536"/>
      <c r="KBD1" s="536"/>
      <c r="KBE1" s="536"/>
      <c r="KBF1" s="536"/>
      <c r="KBG1" s="536"/>
      <c r="KBH1" s="536"/>
      <c r="KBI1" s="536"/>
      <c r="KBJ1" s="536"/>
      <c r="KBK1" s="536"/>
      <c r="KBL1" s="536"/>
      <c r="KBM1" s="536"/>
      <c r="KBN1" s="536"/>
      <c r="KBO1" s="536"/>
      <c r="KBP1" s="536"/>
      <c r="KBQ1" s="536"/>
      <c r="KBR1" s="536"/>
      <c r="KBS1" s="536"/>
      <c r="KBT1" s="536"/>
      <c r="KBU1" s="536"/>
      <c r="KBV1" s="536"/>
      <c r="KBW1" s="536"/>
      <c r="KBX1" s="536"/>
      <c r="KBY1" s="536"/>
      <c r="KBZ1" s="536"/>
      <c r="KCA1" s="536"/>
      <c r="KCB1" s="536"/>
      <c r="KCC1" s="536"/>
      <c r="KCD1" s="536"/>
      <c r="KCE1" s="536"/>
      <c r="KCF1" s="536"/>
      <c r="KCG1" s="536" t="s">
        <v>354</v>
      </c>
      <c r="KCH1" s="536"/>
      <c r="KCI1" s="536"/>
      <c r="KCJ1" s="536"/>
      <c r="KCK1" s="536"/>
      <c r="KCL1" s="536"/>
      <c r="KCM1" s="536"/>
      <c r="KCN1" s="536"/>
      <c r="KCO1" s="536"/>
      <c r="KCP1" s="536"/>
      <c r="KCQ1" s="536"/>
      <c r="KCR1" s="536"/>
      <c r="KCS1" s="536"/>
      <c r="KCT1" s="536"/>
      <c r="KCU1" s="536"/>
      <c r="KCV1" s="536"/>
      <c r="KCW1" s="536"/>
      <c r="KCX1" s="536"/>
      <c r="KCY1" s="536"/>
      <c r="KCZ1" s="536"/>
      <c r="KDA1" s="536"/>
      <c r="KDB1" s="536"/>
      <c r="KDC1" s="536"/>
      <c r="KDD1" s="536"/>
      <c r="KDE1" s="536"/>
      <c r="KDF1" s="536"/>
      <c r="KDG1" s="536"/>
      <c r="KDH1" s="536"/>
      <c r="KDI1" s="536"/>
      <c r="KDJ1" s="536"/>
      <c r="KDK1" s="536"/>
      <c r="KDL1" s="536"/>
      <c r="KDM1" s="536" t="s">
        <v>354</v>
      </c>
      <c r="KDN1" s="536"/>
      <c r="KDO1" s="536"/>
      <c r="KDP1" s="536"/>
      <c r="KDQ1" s="536"/>
      <c r="KDR1" s="536"/>
      <c r="KDS1" s="536"/>
      <c r="KDT1" s="536"/>
      <c r="KDU1" s="536"/>
      <c r="KDV1" s="536"/>
      <c r="KDW1" s="536"/>
      <c r="KDX1" s="536"/>
      <c r="KDY1" s="536"/>
      <c r="KDZ1" s="536"/>
      <c r="KEA1" s="536"/>
      <c r="KEB1" s="536"/>
      <c r="KEC1" s="536"/>
      <c r="KED1" s="536"/>
      <c r="KEE1" s="536"/>
      <c r="KEF1" s="536"/>
      <c r="KEG1" s="536"/>
      <c r="KEH1" s="536"/>
      <c r="KEI1" s="536"/>
      <c r="KEJ1" s="536"/>
      <c r="KEK1" s="536"/>
      <c r="KEL1" s="536"/>
      <c r="KEM1" s="536"/>
      <c r="KEN1" s="536"/>
      <c r="KEO1" s="536"/>
      <c r="KEP1" s="536"/>
      <c r="KEQ1" s="536"/>
      <c r="KER1" s="536"/>
      <c r="KES1" s="536" t="s">
        <v>354</v>
      </c>
      <c r="KET1" s="536"/>
      <c r="KEU1" s="536"/>
      <c r="KEV1" s="536"/>
      <c r="KEW1" s="536"/>
      <c r="KEX1" s="536"/>
      <c r="KEY1" s="536"/>
      <c r="KEZ1" s="536"/>
      <c r="KFA1" s="536"/>
      <c r="KFB1" s="536"/>
      <c r="KFC1" s="536"/>
      <c r="KFD1" s="536"/>
      <c r="KFE1" s="536"/>
      <c r="KFF1" s="536"/>
      <c r="KFG1" s="536"/>
      <c r="KFH1" s="536"/>
      <c r="KFI1" s="536"/>
      <c r="KFJ1" s="536"/>
      <c r="KFK1" s="536"/>
      <c r="KFL1" s="536"/>
      <c r="KFM1" s="536"/>
      <c r="KFN1" s="536"/>
      <c r="KFO1" s="536"/>
      <c r="KFP1" s="536"/>
      <c r="KFQ1" s="536"/>
      <c r="KFR1" s="536"/>
      <c r="KFS1" s="536"/>
      <c r="KFT1" s="536"/>
      <c r="KFU1" s="536"/>
      <c r="KFV1" s="536"/>
      <c r="KFW1" s="536"/>
      <c r="KFX1" s="536"/>
      <c r="KFY1" s="536" t="s">
        <v>354</v>
      </c>
      <c r="KFZ1" s="536"/>
      <c r="KGA1" s="536"/>
      <c r="KGB1" s="536"/>
      <c r="KGC1" s="536"/>
      <c r="KGD1" s="536"/>
      <c r="KGE1" s="536"/>
      <c r="KGF1" s="536"/>
      <c r="KGG1" s="536"/>
      <c r="KGH1" s="536"/>
      <c r="KGI1" s="536"/>
      <c r="KGJ1" s="536"/>
      <c r="KGK1" s="536"/>
      <c r="KGL1" s="536"/>
      <c r="KGM1" s="536"/>
      <c r="KGN1" s="536"/>
      <c r="KGO1" s="536"/>
      <c r="KGP1" s="536"/>
      <c r="KGQ1" s="536"/>
      <c r="KGR1" s="536"/>
      <c r="KGS1" s="536"/>
      <c r="KGT1" s="536"/>
      <c r="KGU1" s="536"/>
      <c r="KGV1" s="536"/>
      <c r="KGW1" s="536"/>
      <c r="KGX1" s="536"/>
      <c r="KGY1" s="536"/>
      <c r="KGZ1" s="536"/>
      <c r="KHA1" s="536"/>
      <c r="KHB1" s="536"/>
      <c r="KHC1" s="536"/>
      <c r="KHD1" s="536"/>
      <c r="KHE1" s="536" t="s">
        <v>354</v>
      </c>
      <c r="KHF1" s="536"/>
      <c r="KHG1" s="536"/>
      <c r="KHH1" s="536"/>
      <c r="KHI1" s="536"/>
      <c r="KHJ1" s="536"/>
      <c r="KHK1" s="536"/>
      <c r="KHL1" s="536"/>
      <c r="KHM1" s="536"/>
      <c r="KHN1" s="536"/>
      <c r="KHO1" s="536"/>
      <c r="KHP1" s="536"/>
      <c r="KHQ1" s="536"/>
      <c r="KHR1" s="536"/>
      <c r="KHS1" s="536"/>
      <c r="KHT1" s="536"/>
      <c r="KHU1" s="536"/>
      <c r="KHV1" s="536"/>
      <c r="KHW1" s="536"/>
      <c r="KHX1" s="536"/>
      <c r="KHY1" s="536"/>
      <c r="KHZ1" s="536"/>
      <c r="KIA1" s="536"/>
      <c r="KIB1" s="536"/>
      <c r="KIC1" s="536"/>
      <c r="KID1" s="536"/>
      <c r="KIE1" s="536"/>
      <c r="KIF1" s="536"/>
      <c r="KIG1" s="536"/>
      <c r="KIH1" s="536"/>
      <c r="KII1" s="536"/>
      <c r="KIJ1" s="536"/>
      <c r="KIK1" s="536" t="s">
        <v>354</v>
      </c>
      <c r="KIL1" s="536"/>
      <c r="KIM1" s="536"/>
      <c r="KIN1" s="536"/>
      <c r="KIO1" s="536"/>
      <c r="KIP1" s="536"/>
      <c r="KIQ1" s="536"/>
      <c r="KIR1" s="536"/>
      <c r="KIS1" s="536"/>
      <c r="KIT1" s="536"/>
      <c r="KIU1" s="536"/>
      <c r="KIV1" s="536"/>
      <c r="KIW1" s="536"/>
      <c r="KIX1" s="536"/>
      <c r="KIY1" s="536"/>
      <c r="KIZ1" s="536"/>
      <c r="KJA1" s="536"/>
      <c r="KJB1" s="536"/>
      <c r="KJC1" s="536"/>
      <c r="KJD1" s="536"/>
      <c r="KJE1" s="536"/>
      <c r="KJF1" s="536"/>
      <c r="KJG1" s="536"/>
      <c r="KJH1" s="536"/>
      <c r="KJI1" s="536"/>
      <c r="KJJ1" s="536"/>
      <c r="KJK1" s="536"/>
      <c r="KJL1" s="536"/>
      <c r="KJM1" s="536"/>
      <c r="KJN1" s="536"/>
      <c r="KJO1" s="536"/>
      <c r="KJP1" s="536"/>
      <c r="KJQ1" s="536" t="s">
        <v>354</v>
      </c>
      <c r="KJR1" s="536"/>
      <c r="KJS1" s="536"/>
      <c r="KJT1" s="536"/>
      <c r="KJU1" s="536"/>
      <c r="KJV1" s="536"/>
      <c r="KJW1" s="536"/>
      <c r="KJX1" s="536"/>
      <c r="KJY1" s="536"/>
      <c r="KJZ1" s="536"/>
      <c r="KKA1" s="536"/>
      <c r="KKB1" s="536"/>
      <c r="KKC1" s="536"/>
      <c r="KKD1" s="536"/>
      <c r="KKE1" s="536"/>
      <c r="KKF1" s="536"/>
      <c r="KKG1" s="536"/>
      <c r="KKH1" s="536"/>
      <c r="KKI1" s="536"/>
      <c r="KKJ1" s="536"/>
      <c r="KKK1" s="536"/>
      <c r="KKL1" s="536"/>
      <c r="KKM1" s="536"/>
      <c r="KKN1" s="536"/>
      <c r="KKO1" s="536"/>
      <c r="KKP1" s="536"/>
      <c r="KKQ1" s="536"/>
      <c r="KKR1" s="536"/>
      <c r="KKS1" s="536"/>
      <c r="KKT1" s="536"/>
      <c r="KKU1" s="536"/>
      <c r="KKV1" s="536"/>
      <c r="KKW1" s="536" t="s">
        <v>354</v>
      </c>
      <c r="KKX1" s="536"/>
      <c r="KKY1" s="536"/>
      <c r="KKZ1" s="536"/>
      <c r="KLA1" s="536"/>
      <c r="KLB1" s="536"/>
      <c r="KLC1" s="536"/>
      <c r="KLD1" s="536"/>
      <c r="KLE1" s="536"/>
      <c r="KLF1" s="536"/>
      <c r="KLG1" s="536"/>
      <c r="KLH1" s="536"/>
      <c r="KLI1" s="536"/>
      <c r="KLJ1" s="536"/>
      <c r="KLK1" s="536"/>
      <c r="KLL1" s="536"/>
      <c r="KLM1" s="536"/>
      <c r="KLN1" s="536"/>
      <c r="KLO1" s="536"/>
      <c r="KLP1" s="536"/>
      <c r="KLQ1" s="536"/>
      <c r="KLR1" s="536"/>
      <c r="KLS1" s="536"/>
      <c r="KLT1" s="536"/>
      <c r="KLU1" s="536"/>
      <c r="KLV1" s="536"/>
      <c r="KLW1" s="536"/>
      <c r="KLX1" s="536"/>
      <c r="KLY1" s="536"/>
      <c r="KLZ1" s="536"/>
      <c r="KMA1" s="536"/>
      <c r="KMB1" s="536"/>
      <c r="KMC1" s="536" t="s">
        <v>354</v>
      </c>
      <c r="KMD1" s="536"/>
      <c r="KME1" s="536"/>
      <c r="KMF1" s="536"/>
      <c r="KMG1" s="536"/>
      <c r="KMH1" s="536"/>
      <c r="KMI1" s="536"/>
      <c r="KMJ1" s="536"/>
      <c r="KMK1" s="536"/>
      <c r="KML1" s="536"/>
      <c r="KMM1" s="536"/>
      <c r="KMN1" s="536"/>
      <c r="KMO1" s="536"/>
      <c r="KMP1" s="536"/>
      <c r="KMQ1" s="536"/>
      <c r="KMR1" s="536"/>
      <c r="KMS1" s="536"/>
      <c r="KMT1" s="536"/>
      <c r="KMU1" s="536"/>
      <c r="KMV1" s="536"/>
      <c r="KMW1" s="536"/>
      <c r="KMX1" s="536"/>
      <c r="KMY1" s="536"/>
      <c r="KMZ1" s="536"/>
      <c r="KNA1" s="536"/>
      <c r="KNB1" s="536"/>
      <c r="KNC1" s="536"/>
      <c r="KND1" s="536"/>
      <c r="KNE1" s="536"/>
      <c r="KNF1" s="536"/>
      <c r="KNG1" s="536"/>
      <c r="KNH1" s="536"/>
      <c r="KNI1" s="536" t="s">
        <v>354</v>
      </c>
      <c r="KNJ1" s="536"/>
      <c r="KNK1" s="536"/>
      <c r="KNL1" s="536"/>
      <c r="KNM1" s="536"/>
      <c r="KNN1" s="536"/>
      <c r="KNO1" s="536"/>
      <c r="KNP1" s="536"/>
      <c r="KNQ1" s="536"/>
      <c r="KNR1" s="536"/>
      <c r="KNS1" s="536"/>
      <c r="KNT1" s="536"/>
      <c r="KNU1" s="536"/>
      <c r="KNV1" s="536"/>
      <c r="KNW1" s="536"/>
      <c r="KNX1" s="536"/>
      <c r="KNY1" s="536"/>
      <c r="KNZ1" s="536"/>
      <c r="KOA1" s="536"/>
      <c r="KOB1" s="536"/>
      <c r="KOC1" s="536"/>
      <c r="KOD1" s="536"/>
      <c r="KOE1" s="536"/>
      <c r="KOF1" s="536"/>
      <c r="KOG1" s="536"/>
      <c r="KOH1" s="536"/>
      <c r="KOI1" s="536"/>
      <c r="KOJ1" s="536"/>
      <c r="KOK1" s="536"/>
      <c r="KOL1" s="536"/>
      <c r="KOM1" s="536"/>
      <c r="KON1" s="536"/>
      <c r="KOO1" s="536" t="s">
        <v>354</v>
      </c>
      <c r="KOP1" s="536"/>
      <c r="KOQ1" s="536"/>
      <c r="KOR1" s="536"/>
      <c r="KOS1" s="536"/>
      <c r="KOT1" s="536"/>
      <c r="KOU1" s="536"/>
      <c r="KOV1" s="536"/>
      <c r="KOW1" s="536"/>
      <c r="KOX1" s="536"/>
      <c r="KOY1" s="536"/>
      <c r="KOZ1" s="536"/>
      <c r="KPA1" s="536"/>
      <c r="KPB1" s="536"/>
      <c r="KPC1" s="536"/>
      <c r="KPD1" s="536"/>
      <c r="KPE1" s="536"/>
      <c r="KPF1" s="536"/>
      <c r="KPG1" s="536"/>
      <c r="KPH1" s="536"/>
      <c r="KPI1" s="536"/>
      <c r="KPJ1" s="536"/>
      <c r="KPK1" s="536"/>
      <c r="KPL1" s="536"/>
      <c r="KPM1" s="536"/>
      <c r="KPN1" s="536"/>
      <c r="KPO1" s="536"/>
      <c r="KPP1" s="536"/>
      <c r="KPQ1" s="536"/>
      <c r="KPR1" s="536"/>
      <c r="KPS1" s="536"/>
      <c r="KPT1" s="536"/>
      <c r="KPU1" s="536" t="s">
        <v>354</v>
      </c>
      <c r="KPV1" s="536"/>
      <c r="KPW1" s="536"/>
      <c r="KPX1" s="536"/>
      <c r="KPY1" s="536"/>
      <c r="KPZ1" s="536"/>
      <c r="KQA1" s="536"/>
      <c r="KQB1" s="536"/>
      <c r="KQC1" s="536"/>
      <c r="KQD1" s="536"/>
      <c r="KQE1" s="536"/>
      <c r="KQF1" s="536"/>
      <c r="KQG1" s="536"/>
      <c r="KQH1" s="536"/>
      <c r="KQI1" s="536"/>
      <c r="KQJ1" s="536"/>
      <c r="KQK1" s="536"/>
      <c r="KQL1" s="536"/>
      <c r="KQM1" s="536"/>
      <c r="KQN1" s="536"/>
      <c r="KQO1" s="536"/>
      <c r="KQP1" s="536"/>
      <c r="KQQ1" s="536"/>
      <c r="KQR1" s="536"/>
      <c r="KQS1" s="536"/>
      <c r="KQT1" s="536"/>
      <c r="KQU1" s="536"/>
      <c r="KQV1" s="536"/>
      <c r="KQW1" s="536"/>
      <c r="KQX1" s="536"/>
      <c r="KQY1" s="536"/>
      <c r="KQZ1" s="536"/>
      <c r="KRA1" s="536" t="s">
        <v>354</v>
      </c>
      <c r="KRB1" s="536"/>
      <c r="KRC1" s="536"/>
      <c r="KRD1" s="536"/>
      <c r="KRE1" s="536"/>
      <c r="KRF1" s="536"/>
      <c r="KRG1" s="536"/>
      <c r="KRH1" s="536"/>
      <c r="KRI1" s="536"/>
      <c r="KRJ1" s="536"/>
      <c r="KRK1" s="536"/>
      <c r="KRL1" s="536"/>
      <c r="KRM1" s="536"/>
      <c r="KRN1" s="536"/>
      <c r="KRO1" s="536"/>
      <c r="KRP1" s="536"/>
      <c r="KRQ1" s="536"/>
      <c r="KRR1" s="536"/>
      <c r="KRS1" s="536"/>
      <c r="KRT1" s="536"/>
      <c r="KRU1" s="536"/>
      <c r="KRV1" s="536"/>
      <c r="KRW1" s="536"/>
      <c r="KRX1" s="536"/>
      <c r="KRY1" s="536"/>
      <c r="KRZ1" s="536"/>
      <c r="KSA1" s="536"/>
      <c r="KSB1" s="536"/>
      <c r="KSC1" s="536"/>
      <c r="KSD1" s="536"/>
      <c r="KSE1" s="536"/>
      <c r="KSF1" s="536"/>
      <c r="KSG1" s="536" t="s">
        <v>354</v>
      </c>
      <c r="KSH1" s="536"/>
      <c r="KSI1" s="536"/>
      <c r="KSJ1" s="536"/>
      <c r="KSK1" s="536"/>
      <c r="KSL1" s="536"/>
      <c r="KSM1" s="536"/>
      <c r="KSN1" s="536"/>
      <c r="KSO1" s="536"/>
      <c r="KSP1" s="536"/>
      <c r="KSQ1" s="536"/>
      <c r="KSR1" s="536"/>
      <c r="KSS1" s="536"/>
      <c r="KST1" s="536"/>
      <c r="KSU1" s="536"/>
      <c r="KSV1" s="536"/>
      <c r="KSW1" s="536"/>
      <c r="KSX1" s="536"/>
      <c r="KSY1" s="536"/>
      <c r="KSZ1" s="536"/>
      <c r="KTA1" s="536"/>
      <c r="KTB1" s="536"/>
      <c r="KTC1" s="536"/>
      <c r="KTD1" s="536"/>
      <c r="KTE1" s="536"/>
      <c r="KTF1" s="536"/>
      <c r="KTG1" s="536"/>
      <c r="KTH1" s="536"/>
      <c r="KTI1" s="536"/>
      <c r="KTJ1" s="536"/>
      <c r="KTK1" s="536"/>
      <c r="KTL1" s="536"/>
      <c r="KTM1" s="536" t="s">
        <v>354</v>
      </c>
      <c r="KTN1" s="536"/>
      <c r="KTO1" s="536"/>
      <c r="KTP1" s="536"/>
      <c r="KTQ1" s="536"/>
      <c r="KTR1" s="536"/>
      <c r="KTS1" s="536"/>
      <c r="KTT1" s="536"/>
      <c r="KTU1" s="536"/>
      <c r="KTV1" s="536"/>
      <c r="KTW1" s="536"/>
      <c r="KTX1" s="536"/>
      <c r="KTY1" s="536"/>
      <c r="KTZ1" s="536"/>
      <c r="KUA1" s="536"/>
      <c r="KUB1" s="536"/>
      <c r="KUC1" s="536"/>
      <c r="KUD1" s="536"/>
      <c r="KUE1" s="536"/>
      <c r="KUF1" s="536"/>
      <c r="KUG1" s="536"/>
      <c r="KUH1" s="536"/>
      <c r="KUI1" s="536"/>
      <c r="KUJ1" s="536"/>
      <c r="KUK1" s="536"/>
      <c r="KUL1" s="536"/>
      <c r="KUM1" s="536"/>
      <c r="KUN1" s="536"/>
      <c r="KUO1" s="536"/>
      <c r="KUP1" s="536"/>
      <c r="KUQ1" s="536"/>
      <c r="KUR1" s="536"/>
      <c r="KUS1" s="536" t="s">
        <v>354</v>
      </c>
      <c r="KUT1" s="536"/>
      <c r="KUU1" s="536"/>
      <c r="KUV1" s="536"/>
      <c r="KUW1" s="536"/>
      <c r="KUX1" s="536"/>
      <c r="KUY1" s="536"/>
      <c r="KUZ1" s="536"/>
      <c r="KVA1" s="536"/>
      <c r="KVB1" s="536"/>
      <c r="KVC1" s="536"/>
      <c r="KVD1" s="536"/>
      <c r="KVE1" s="536"/>
      <c r="KVF1" s="536"/>
      <c r="KVG1" s="536"/>
      <c r="KVH1" s="536"/>
      <c r="KVI1" s="536"/>
      <c r="KVJ1" s="536"/>
      <c r="KVK1" s="536"/>
      <c r="KVL1" s="536"/>
      <c r="KVM1" s="536"/>
      <c r="KVN1" s="536"/>
      <c r="KVO1" s="536"/>
      <c r="KVP1" s="536"/>
      <c r="KVQ1" s="536"/>
      <c r="KVR1" s="536"/>
      <c r="KVS1" s="536"/>
      <c r="KVT1" s="536"/>
      <c r="KVU1" s="536"/>
      <c r="KVV1" s="536"/>
      <c r="KVW1" s="536"/>
      <c r="KVX1" s="536"/>
      <c r="KVY1" s="536" t="s">
        <v>354</v>
      </c>
      <c r="KVZ1" s="536"/>
      <c r="KWA1" s="536"/>
      <c r="KWB1" s="536"/>
      <c r="KWC1" s="536"/>
      <c r="KWD1" s="536"/>
      <c r="KWE1" s="536"/>
      <c r="KWF1" s="536"/>
      <c r="KWG1" s="536"/>
      <c r="KWH1" s="536"/>
      <c r="KWI1" s="536"/>
      <c r="KWJ1" s="536"/>
      <c r="KWK1" s="536"/>
      <c r="KWL1" s="536"/>
      <c r="KWM1" s="536"/>
      <c r="KWN1" s="536"/>
      <c r="KWO1" s="536"/>
      <c r="KWP1" s="536"/>
      <c r="KWQ1" s="536"/>
      <c r="KWR1" s="536"/>
      <c r="KWS1" s="536"/>
      <c r="KWT1" s="536"/>
      <c r="KWU1" s="536"/>
      <c r="KWV1" s="536"/>
      <c r="KWW1" s="536"/>
      <c r="KWX1" s="536"/>
      <c r="KWY1" s="536"/>
      <c r="KWZ1" s="536"/>
      <c r="KXA1" s="536"/>
      <c r="KXB1" s="536"/>
      <c r="KXC1" s="536"/>
      <c r="KXD1" s="536"/>
      <c r="KXE1" s="536" t="s">
        <v>354</v>
      </c>
      <c r="KXF1" s="536"/>
      <c r="KXG1" s="536"/>
      <c r="KXH1" s="536"/>
      <c r="KXI1" s="536"/>
      <c r="KXJ1" s="536"/>
      <c r="KXK1" s="536"/>
      <c r="KXL1" s="536"/>
      <c r="KXM1" s="536"/>
      <c r="KXN1" s="536"/>
      <c r="KXO1" s="536"/>
      <c r="KXP1" s="536"/>
      <c r="KXQ1" s="536"/>
      <c r="KXR1" s="536"/>
      <c r="KXS1" s="536"/>
      <c r="KXT1" s="536"/>
      <c r="KXU1" s="536"/>
      <c r="KXV1" s="536"/>
      <c r="KXW1" s="536"/>
      <c r="KXX1" s="536"/>
      <c r="KXY1" s="536"/>
      <c r="KXZ1" s="536"/>
      <c r="KYA1" s="536"/>
      <c r="KYB1" s="536"/>
      <c r="KYC1" s="536"/>
      <c r="KYD1" s="536"/>
      <c r="KYE1" s="536"/>
      <c r="KYF1" s="536"/>
      <c r="KYG1" s="536"/>
      <c r="KYH1" s="536"/>
      <c r="KYI1" s="536"/>
      <c r="KYJ1" s="536"/>
      <c r="KYK1" s="536" t="s">
        <v>354</v>
      </c>
      <c r="KYL1" s="536"/>
      <c r="KYM1" s="536"/>
      <c r="KYN1" s="536"/>
      <c r="KYO1" s="536"/>
      <c r="KYP1" s="536"/>
      <c r="KYQ1" s="536"/>
      <c r="KYR1" s="536"/>
      <c r="KYS1" s="536"/>
      <c r="KYT1" s="536"/>
      <c r="KYU1" s="536"/>
      <c r="KYV1" s="536"/>
      <c r="KYW1" s="536"/>
      <c r="KYX1" s="536"/>
      <c r="KYY1" s="536"/>
      <c r="KYZ1" s="536"/>
      <c r="KZA1" s="536"/>
      <c r="KZB1" s="536"/>
      <c r="KZC1" s="536"/>
      <c r="KZD1" s="536"/>
      <c r="KZE1" s="536"/>
      <c r="KZF1" s="536"/>
      <c r="KZG1" s="536"/>
      <c r="KZH1" s="536"/>
      <c r="KZI1" s="536"/>
      <c r="KZJ1" s="536"/>
      <c r="KZK1" s="536"/>
      <c r="KZL1" s="536"/>
      <c r="KZM1" s="536"/>
      <c r="KZN1" s="536"/>
      <c r="KZO1" s="536"/>
      <c r="KZP1" s="536"/>
      <c r="KZQ1" s="536" t="s">
        <v>354</v>
      </c>
      <c r="KZR1" s="536"/>
      <c r="KZS1" s="536"/>
      <c r="KZT1" s="536"/>
      <c r="KZU1" s="536"/>
      <c r="KZV1" s="536"/>
      <c r="KZW1" s="536"/>
      <c r="KZX1" s="536"/>
      <c r="KZY1" s="536"/>
      <c r="KZZ1" s="536"/>
      <c r="LAA1" s="536"/>
      <c r="LAB1" s="536"/>
      <c r="LAC1" s="536"/>
      <c r="LAD1" s="536"/>
      <c r="LAE1" s="536"/>
      <c r="LAF1" s="536"/>
      <c r="LAG1" s="536"/>
      <c r="LAH1" s="536"/>
      <c r="LAI1" s="536"/>
      <c r="LAJ1" s="536"/>
      <c r="LAK1" s="536"/>
      <c r="LAL1" s="536"/>
      <c r="LAM1" s="536"/>
      <c r="LAN1" s="536"/>
      <c r="LAO1" s="536"/>
      <c r="LAP1" s="536"/>
      <c r="LAQ1" s="536"/>
      <c r="LAR1" s="536"/>
      <c r="LAS1" s="536"/>
      <c r="LAT1" s="536"/>
      <c r="LAU1" s="536"/>
      <c r="LAV1" s="536"/>
      <c r="LAW1" s="536" t="s">
        <v>354</v>
      </c>
      <c r="LAX1" s="536"/>
      <c r="LAY1" s="536"/>
      <c r="LAZ1" s="536"/>
      <c r="LBA1" s="536"/>
      <c r="LBB1" s="536"/>
      <c r="LBC1" s="536"/>
      <c r="LBD1" s="536"/>
      <c r="LBE1" s="536"/>
      <c r="LBF1" s="536"/>
      <c r="LBG1" s="536"/>
      <c r="LBH1" s="536"/>
      <c r="LBI1" s="536"/>
      <c r="LBJ1" s="536"/>
      <c r="LBK1" s="536"/>
      <c r="LBL1" s="536"/>
      <c r="LBM1" s="536"/>
      <c r="LBN1" s="536"/>
      <c r="LBO1" s="536"/>
      <c r="LBP1" s="536"/>
      <c r="LBQ1" s="536"/>
      <c r="LBR1" s="536"/>
      <c r="LBS1" s="536"/>
      <c r="LBT1" s="536"/>
      <c r="LBU1" s="536"/>
      <c r="LBV1" s="536"/>
      <c r="LBW1" s="536"/>
      <c r="LBX1" s="536"/>
      <c r="LBY1" s="536"/>
      <c r="LBZ1" s="536"/>
      <c r="LCA1" s="536"/>
      <c r="LCB1" s="536"/>
      <c r="LCC1" s="536" t="s">
        <v>354</v>
      </c>
      <c r="LCD1" s="536"/>
      <c r="LCE1" s="536"/>
      <c r="LCF1" s="536"/>
      <c r="LCG1" s="536"/>
      <c r="LCH1" s="536"/>
      <c r="LCI1" s="536"/>
      <c r="LCJ1" s="536"/>
      <c r="LCK1" s="536"/>
      <c r="LCL1" s="536"/>
      <c r="LCM1" s="536"/>
      <c r="LCN1" s="536"/>
      <c r="LCO1" s="536"/>
      <c r="LCP1" s="536"/>
      <c r="LCQ1" s="536"/>
      <c r="LCR1" s="536"/>
      <c r="LCS1" s="536"/>
      <c r="LCT1" s="536"/>
      <c r="LCU1" s="536"/>
      <c r="LCV1" s="536"/>
      <c r="LCW1" s="536"/>
      <c r="LCX1" s="536"/>
      <c r="LCY1" s="536"/>
      <c r="LCZ1" s="536"/>
      <c r="LDA1" s="536"/>
      <c r="LDB1" s="536"/>
      <c r="LDC1" s="536"/>
      <c r="LDD1" s="536"/>
      <c r="LDE1" s="536"/>
      <c r="LDF1" s="536"/>
      <c r="LDG1" s="536"/>
      <c r="LDH1" s="536"/>
      <c r="LDI1" s="536" t="s">
        <v>354</v>
      </c>
      <c r="LDJ1" s="536"/>
      <c r="LDK1" s="536"/>
      <c r="LDL1" s="536"/>
      <c r="LDM1" s="536"/>
      <c r="LDN1" s="536"/>
      <c r="LDO1" s="536"/>
      <c r="LDP1" s="536"/>
      <c r="LDQ1" s="536"/>
      <c r="LDR1" s="536"/>
      <c r="LDS1" s="536"/>
      <c r="LDT1" s="536"/>
      <c r="LDU1" s="536"/>
      <c r="LDV1" s="536"/>
      <c r="LDW1" s="536"/>
      <c r="LDX1" s="536"/>
      <c r="LDY1" s="536"/>
      <c r="LDZ1" s="536"/>
      <c r="LEA1" s="536"/>
      <c r="LEB1" s="536"/>
      <c r="LEC1" s="536"/>
      <c r="LED1" s="536"/>
      <c r="LEE1" s="536"/>
      <c r="LEF1" s="536"/>
      <c r="LEG1" s="536"/>
      <c r="LEH1" s="536"/>
      <c r="LEI1" s="536"/>
      <c r="LEJ1" s="536"/>
      <c r="LEK1" s="536"/>
      <c r="LEL1" s="536"/>
      <c r="LEM1" s="536"/>
      <c r="LEN1" s="536"/>
      <c r="LEO1" s="536" t="s">
        <v>354</v>
      </c>
      <c r="LEP1" s="536"/>
      <c r="LEQ1" s="536"/>
      <c r="LER1" s="536"/>
      <c r="LES1" s="536"/>
      <c r="LET1" s="536"/>
      <c r="LEU1" s="536"/>
      <c r="LEV1" s="536"/>
      <c r="LEW1" s="536"/>
      <c r="LEX1" s="536"/>
      <c r="LEY1" s="536"/>
      <c r="LEZ1" s="536"/>
      <c r="LFA1" s="536"/>
      <c r="LFB1" s="536"/>
      <c r="LFC1" s="536"/>
      <c r="LFD1" s="536"/>
      <c r="LFE1" s="536"/>
      <c r="LFF1" s="536"/>
      <c r="LFG1" s="536"/>
      <c r="LFH1" s="536"/>
      <c r="LFI1" s="536"/>
      <c r="LFJ1" s="536"/>
      <c r="LFK1" s="536"/>
      <c r="LFL1" s="536"/>
      <c r="LFM1" s="536"/>
      <c r="LFN1" s="536"/>
      <c r="LFO1" s="536"/>
      <c r="LFP1" s="536"/>
      <c r="LFQ1" s="536"/>
      <c r="LFR1" s="536"/>
      <c r="LFS1" s="536"/>
      <c r="LFT1" s="536"/>
      <c r="LFU1" s="536" t="s">
        <v>354</v>
      </c>
      <c r="LFV1" s="536"/>
      <c r="LFW1" s="536"/>
      <c r="LFX1" s="536"/>
      <c r="LFY1" s="536"/>
      <c r="LFZ1" s="536"/>
      <c r="LGA1" s="536"/>
      <c r="LGB1" s="536"/>
      <c r="LGC1" s="536"/>
      <c r="LGD1" s="536"/>
      <c r="LGE1" s="536"/>
      <c r="LGF1" s="536"/>
      <c r="LGG1" s="536"/>
      <c r="LGH1" s="536"/>
      <c r="LGI1" s="536"/>
      <c r="LGJ1" s="536"/>
      <c r="LGK1" s="536"/>
      <c r="LGL1" s="536"/>
      <c r="LGM1" s="536"/>
      <c r="LGN1" s="536"/>
      <c r="LGO1" s="536"/>
      <c r="LGP1" s="536"/>
      <c r="LGQ1" s="536"/>
      <c r="LGR1" s="536"/>
      <c r="LGS1" s="536"/>
      <c r="LGT1" s="536"/>
      <c r="LGU1" s="536"/>
      <c r="LGV1" s="536"/>
      <c r="LGW1" s="536"/>
      <c r="LGX1" s="536"/>
      <c r="LGY1" s="536"/>
      <c r="LGZ1" s="536"/>
      <c r="LHA1" s="536" t="s">
        <v>354</v>
      </c>
      <c r="LHB1" s="536"/>
      <c r="LHC1" s="536"/>
      <c r="LHD1" s="536"/>
      <c r="LHE1" s="536"/>
      <c r="LHF1" s="536"/>
      <c r="LHG1" s="536"/>
      <c r="LHH1" s="536"/>
      <c r="LHI1" s="536"/>
      <c r="LHJ1" s="536"/>
      <c r="LHK1" s="536"/>
      <c r="LHL1" s="536"/>
      <c r="LHM1" s="536"/>
      <c r="LHN1" s="536"/>
      <c r="LHO1" s="536"/>
      <c r="LHP1" s="536"/>
      <c r="LHQ1" s="536"/>
      <c r="LHR1" s="536"/>
      <c r="LHS1" s="536"/>
      <c r="LHT1" s="536"/>
      <c r="LHU1" s="536"/>
      <c r="LHV1" s="536"/>
      <c r="LHW1" s="536"/>
      <c r="LHX1" s="536"/>
      <c r="LHY1" s="536"/>
      <c r="LHZ1" s="536"/>
      <c r="LIA1" s="536"/>
      <c r="LIB1" s="536"/>
      <c r="LIC1" s="536"/>
      <c r="LID1" s="536"/>
      <c r="LIE1" s="536"/>
      <c r="LIF1" s="536"/>
      <c r="LIG1" s="536" t="s">
        <v>354</v>
      </c>
      <c r="LIH1" s="536"/>
      <c r="LII1" s="536"/>
      <c r="LIJ1" s="536"/>
      <c r="LIK1" s="536"/>
      <c r="LIL1" s="536"/>
      <c r="LIM1" s="536"/>
      <c r="LIN1" s="536"/>
      <c r="LIO1" s="536"/>
      <c r="LIP1" s="536"/>
      <c r="LIQ1" s="536"/>
      <c r="LIR1" s="536"/>
      <c r="LIS1" s="536"/>
      <c r="LIT1" s="536"/>
      <c r="LIU1" s="536"/>
      <c r="LIV1" s="536"/>
      <c r="LIW1" s="536"/>
      <c r="LIX1" s="536"/>
      <c r="LIY1" s="536"/>
      <c r="LIZ1" s="536"/>
      <c r="LJA1" s="536"/>
      <c r="LJB1" s="536"/>
      <c r="LJC1" s="536"/>
      <c r="LJD1" s="536"/>
      <c r="LJE1" s="536"/>
      <c r="LJF1" s="536"/>
      <c r="LJG1" s="536"/>
      <c r="LJH1" s="536"/>
      <c r="LJI1" s="536"/>
      <c r="LJJ1" s="536"/>
      <c r="LJK1" s="536"/>
      <c r="LJL1" s="536"/>
      <c r="LJM1" s="536" t="s">
        <v>354</v>
      </c>
      <c r="LJN1" s="536"/>
      <c r="LJO1" s="536"/>
      <c r="LJP1" s="536"/>
      <c r="LJQ1" s="536"/>
      <c r="LJR1" s="536"/>
      <c r="LJS1" s="536"/>
      <c r="LJT1" s="536"/>
      <c r="LJU1" s="536"/>
      <c r="LJV1" s="536"/>
      <c r="LJW1" s="536"/>
      <c r="LJX1" s="536"/>
      <c r="LJY1" s="536"/>
      <c r="LJZ1" s="536"/>
      <c r="LKA1" s="536"/>
      <c r="LKB1" s="536"/>
      <c r="LKC1" s="536"/>
      <c r="LKD1" s="536"/>
      <c r="LKE1" s="536"/>
      <c r="LKF1" s="536"/>
      <c r="LKG1" s="536"/>
      <c r="LKH1" s="536"/>
      <c r="LKI1" s="536"/>
      <c r="LKJ1" s="536"/>
      <c r="LKK1" s="536"/>
      <c r="LKL1" s="536"/>
      <c r="LKM1" s="536"/>
      <c r="LKN1" s="536"/>
      <c r="LKO1" s="536"/>
      <c r="LKP1" s="536"/>
      <c r="LKQ1" s="536"/>
      <c r="LKR1" s="536"/>
      <c r="LKS1" s="536" t="s">
        <v>354</v>
      </c>
      <c r="LKT1" s="536"/>
      <c r="LKU1" s="536"/>
      <c r="LKV1" s="536"/>
      <c r="LKW1" s="536"/>
      <c r="LKX1" s="536"/>
      <c r="LKY1" s="536"/>
      <c r="LKZ1" s="536"/>
      <c r="LLA1" s="536"/>
      <c r="LLB1" s="536"/>
      <c r="LLC1" s="536"/>
      <c r="LLD1" s="536"/>
      <c r="LLE1" s="536"/>
      <c r="LLF1" s="536"/>
      <c r="LLG1" s="536"/>
      <c r="LLH1" s="536"/>
      <c r="LLI1" s="536"/>
      <c r="LLJ1" s="536"/>
      <c r="LLK1" s="536"/>
      <c r="LLL1" s="536"/>
      <c r="LLM1" s="536"/>
      <c r="LLN1" s="536"/>
      <c r="LLO1" s="536"/>
      <c r="LLP1" s="536"/>
      <c r="LLQ1" s="536"/>
      <c r="LLR1" s="536"/>
      <c r="LLS1" s="536"/>
      <c r="LLT1" s="536"/>
      <c r="LLU1" s="536"/>
      <c r="LLV1" s="536"/>
      <c r="LLW1" s="536"/>
      <c r="LLX1" s="536"/>
      <c r="LLY1" s="536" t="s">
        <v>354</v>
      </c>
      <c r="LLZ1" s="536"/>
      <c r="LMA1" s="536"/>
      <c r="LMB1" s="536"/>
      <c r="LMC1" s="536"/>
      <c r="LMD1" s="536"/>
      <c r="LME1" s="536"/>
      <c r="LMF1" s="536"/>
      <c r="LMG1" s="536"/>
      <c r="LMH1" s="536"/>
      <c r="LMI1" s="536"/>
      <c r="LMJ1" s="536"/>
      <c r="LMK1" s="536"/>
      <c r="LML1" s="536"/>
      <c r="LMM1" s="536"/>
      <c r="LMN1" s="536"/>
      <c r="LMO1" s="536"/>
      <c r="LMP1" s="536"/>
      <c r="LMQ1" s="536"/>
      <c r="LMR1" s="536"/>
      <c r="LMS1" s="536"/>
      <c r="LMT1" s="536"/>
      <c r="LMU1" s="536"/>
      <c r="LMV1" s="536"/>
      <c r="LMW1" s="536"/>
      <c r="LMX1" s="536"/>
      <c r="LMY1" s="536"/>
      <c r="LMZ1" s="536"/>
      <c r="LNA1" s="536"/>
      <c r="LNB1" s="536"/>
      <c r="LNC1" s="536"/>
      <c r="LND1" s="536"/>
      <c r="LNE1" s="536" t="s">
        <v>354</v>
      </c>
      <c r="LNF1" s="536"/>
      <c r="LNG1" s="536"/>
      <c r="LNH1" s="536"/>
      <c r="LNI1" s="536"/>
      <c r="LNJ1" s="536"/>
      <c r="LNK1" s="536"/>
      <c r="LNL1" s="536"/>
      <c r="LNM1" s="536"/>
      <c r="LNN1" s="536"/>
      <c r="LNO1" s="536"/>
      <c r="LNP1" s="536"/>
      <c r="LNQ1" s="536"/>
      <c r="LNR1" s="536"/>
      <c r="LNS1" s="536"/>
      <c r="LNT1" s="536"/>
      <c r="LNU1" s="536"/>
      <c r="LNV1" s="536"/>
      <c r="LNW1" s="536"/>
      <c r="LNX1" s="536"/>
      <c r="LNY1" s="536"/>
      <c r="LNZ1" s="536"/>
      <c r="LOA1" s="536"/>
      <c r="LOB1" s="536"/>
      <c r="LOC1" s="536"/>
      <c r="LOD1" s="536"/>
      <c r="LOE1" s="536"/>
      <c r="LOF1" s="536"/>
      <c r="LOG1" s="536"/>
      <c r="LOH1" s="536"/>
      <c r="LOI1" s="536"/>
      <c r="LOJ1" s="536"/>
      <c r="LOK1" s="536" t="s">
        <v>354</v>
      </c>
      <c r="LOL1" s="536"/>
      <c r="LOM1" s="536"/>
      <c r="LON1" s="536"/>
      <c r="LOO1" s="536"/>
      <c r="LOP1" s="536"/>
      <c r="LOQ1" s="536"/>
      <c r="LOR1" s="536"/>
      <c r="LOS1" s="536"/>
      <c r="LOT1" s="536"/>
      <c r="LOU1" s="536"/>
      <c r="LOV1" s="536"/>
      <c r="LOW1" s="536"/>
      <c r="LOX1" s="536"/>
      <c r="LOY1" s="536"/>
      <c r="LOZ1" s="536"/>
      <c r="LPA1" s="536"/>
      <c r="LPB1" s="536"/>
      <c r="LPC1" s="536"/>
      <c r="LPD1" s="536"/>
      <c r="LPE1" s="536"/>
      <c r="LPF1" s="536"/>
      <c r="LPG1" s="536"/>
      <c r="LPH1" s="536"/>
      <c r="LPI1" s="536"/>
      <c r="LPJ1" s="536"/>
      <c r="LPK1" s="536"/>
      <c r="LPL1" s="536"/>
      <c r="LPM1" s="536"/>
      <c r="LPN1" s="536"/>
      <c r="LPO1" s="536"/>
      <c r="LPP1" s="536"/>
      <c r="LPQ1" s="536" t="s">
        <v>354</v>
      </c>
      <c r="LPR1" s="536"/>
      <c r="LPS1" s="536"/>
      <c r="LPT1" s="536"/>
      <c r="LPU1" s="536"/>
      <c r="LPV1" s="536"/>
      <c r="LPW1" s="536"/>
      <c r="LPX1" s="536"/>
      <c r="LPY1" s="536"/>
      <c r="LPZ1" s="536"/>
      <c r="LQA1" s="536"/>
      <c r="LQB1" s="536"/>
      <c r="LQC1" s="536"/>
      <c r="LQD1" s="536"/>
      <c r="LQE1" s="536"/>
      <c r="LQF1" s="536"/>
      <c r="LQG1" s="536"/>
      <c r="LQH1" s="536"/>
      <c r="LQI1" s="536"/>
      <c r="LQJ1" s="536"/>
      <c r="LQK1" s="536"/>
      <c r="LQL1" s="536"/>
      <c r="LQM1" s="536"/>
      <c r="LQN1" s="536"/>
      <c r="LQO1" s="536"/>
      <c r="LQP1" s="536"/>
      <c r="LQQ1" s="536"/>
      <c r="LQR1" s="536"/>
      <c r="LQS1" s="536"/>
      <c r="LQT1" s="536"/>
      <c r="LQU1" s="536"/>
      <c r="LQV1" s="536"/>
      <c r="LQW1" s="536" t="s">
        <v>354</v>
      </c>
      <c r="LQX1" s="536"/>
      <c r="LQY1" s="536"/>
      <c r="LQZ1" s="536"/>
      <c r="LRA1" s="536"/>
      <c r="LRB1" s="536"/>
      <c r="LRC1" s="536"/>
      <c r="LRD1" s="536"/>
      <c r="LRE1" s="536"/>
      <c r="LRF1" s="536"/>
      <c r="LRG1" s="536"/>
      <c r="LRH1" s="536"/>
      <c r="LRI1" s="536"/>
      <c r="LRJ1" s="536"/>
      <c r="LRK1" s="536"/>
      <c r="LRL1" s="536"/>
      <c r="LRM1" s="536"/>
      <c r="LRN1" s="536"/>
      <c r="LRO1" s="536"/>
      <c r="LRP1" s="536"/>
      <c r="LRQ1" s="536"/>
      <c r="LRR1" s="536"/>
      <c r="LRS1" s="536"/>
      <c r="LRT1" s="536"/>
      <c r="LRU1" s="536"/>
      <c r="LRV1" s="536"/>
      <c r="LRW1" s="536"/>
      <c r="LRX1" s="536"/>
      <c r="LRY1" s="536"/>
      <c r="LRZ1" s="536"/>
      <c r="LSA1" s="536"/>
      <c r="LSB1" s="536"/>
      <c r="LSC1" s="536" t="s">
        <v>354</v>
      </c>
      <c r="LSD1" s="536"/>
      <c r="LSE1" s="536"/>
      <c r="LSF1" s="536"/>
      <c r="LSG1" s="536"/>
      <c r="LSH1" s="536"/>
      <c r="LSI1" s="536"/>
      <c r="LSJ1" s="536"/>
      <c r="LSK1" s="536"/>
      <c r="LSL1" s="536"/>
      <c r="LSM1" s="536"/>
      <c r="LSN1" s="536"/>
      <c r="LSO1" s="536"/>
      <c r="LSP1" s="536"/>
      <c r="LSQ1" s="536"/>
      <c r="LSR1" s="536"/>
      <c r="LSS1" s="536"/>
      <c r="LST1" s="536"/>
      <c r="LSU1" s="536"/>
      <c r="LSV1" s="536"/>
      <c r="LSW1" s="536"/>
      <c r="LSX1" s="536"/>
      <c r="LSY1" s="536"/>
      <c r="LSZ1" s="536"/>
      <c r="LTA1" s="536"/>
      <c r="LTB1" s="536"/>
      <c r="LTC1" s="536"/>
      <c r="LTD1" s="536"/>
      <c r="LTE1" s="536"/>
      <c r="LTF1" s="536"/>
      <c r="LTG1" s="536"/>
      <c r="LTH1" s="536"/>
      <c r="LTI1" s="536" t="s">
        <v>354</v>
      </c>
      <c r="LTJ1" s="536"/>
      <c r="LTK1" s="536"/>
      <c r="LTL1" s="536"/>
      <c r="LTM1" s="536"/>
      <c r="LTN1" s="536"/>
      <c r="LTO1" s="536"/>
      <c r="LTP1" s="536"/>
      <c r="LTQ1" s="536"/>
      <c r="LTR1" s="536"/>
      <c r="LTS1" s="536"/>
      <c r="LTT1" s="536"/>
      <c r="LTU1" s="536"/>
      <c r="LTV1" s="536"/>
      <c r="LTW1" s="536"/>
      <c r="LTX1" s="536"/>
      <c r="LTY1" s="536"/>
      <c r="LTZ1" s="536"/>
      <c r="LUA1" s="536"/>
      <c r="LUB1" s="536"/>
      <c r="LUC1" s="536"/>
      <c r="LUD1" s="536"/>
      <c r="LUE1" s="536"/>
      <c r="LUF1" s="536"/>
      <c r="LUG1" s="536"/>
      <c r="LUH1" s="536"/>
      <c r="LUI1" s="536"/>
      <c r="LUJ1" s="536"/>
      <c r="LUK1" s="536"/>
      <c r="LUL1" s="536"/>
      <c r="LUM1" s="536"/>
      <c r="LUN1" s="536"/>
      <c r="LUO1" s="536" t="s">
        <v>354</v>
      </c>
      <c r="LUP1" s="536"/>
      <c r="LUQ1" s="536"/>
      <c r="LUR1" s="536"/>
      <c r="LUS1" s="536"/>
      <c r="LUT1" s="536"/>
      <c r="LUU1" s="536"/>
      <c r="LUV1" s="536"/>
      <c r="LUW1" s="536"/>
      <c r="LUX1" s="536"/>
      <c r="LUY1" s="536"/>
      <c r="LUZ1" s="536"/>
      <c r="LVA1" s="536"/>
      <c r="LVB1" s="536"/>
      <c r="LVC1" s="536"/>
      <c r="LVD1" s="536"/>
      <c r="LVE1" s="536"/>
      <c r="LVF1" s="536"/>
      <c r="LVG1" s="536"/>
      <c r="LVH1" s="536"/>
      <c r="LVI1" s="536"/>
      <c r="LVJ1" s="536"/>
      <c r="LVK1" s="536"/>
      <c r="LVL1" s="536"/>
      <c r="LVM1" s="536"/>
      <c r="LVN1" s="536"/>
      <c r="LVO1" s="536"/>
      <c r="LVP1" s="536"/>
      <c r="LVQ1" s="536"/>
      <c r="LVR1" s="536"/>
      <c r="LVS1" s="536"/>
      <c r="LVT1" s="536"/>
      <c r="LVU1" s="536" t="s">
        <v>354</v>
      </c>
      <c r="LVV1" s="536"/>
      <c r="LVW1" s="536"/>
      <c r="LVX1" s="536"/>
      <c r="LVY1" s="536"/>
      <c r="LVZ1" s="536"/>
      <c r="LWA1" s="536"/>
      <c r="LWB1" s="536"/>
      <c r="LWC1" s="536"/>
      <c r="LWD1" s="536"/>
      <c r="LWE1" s="536"/>
      <c r="LWF1" s="536"/>
      <c r="LWG1" s="536"/>
      <c r="LWH1" s="536"/>
      <c r="LWI1" s="536"/>
      <c r="LWJ1" s="536"/>
      <c r="LWK1" s="536"/>
      <c r="LWL1" s="536"/>
      <c r="LWM1" s="536"/>
      <c r="LWN1" s="536"/>
      <c r="LWO1" s="536"/>
      <c r="LWP1" s="536"/>
      <c r="LWQ1" s="536"/>
      <c r="LWR1" s="536"/>
      <c r="LWS1" s="536"/>
      <c r="LWT1" s="536"/>
      <c r="LWU1" s="536"/>
      <c r="LWV1" s="536"/>
      <c r="LWW1" s="536"/>
      <c r="LWX1" s="536"/>
      <c r="LWY1" s="536"/>
      <c r="LWZ1" s="536"/>
      <c r="LXA1" s="536" t="s">
        <v>354</v>
      </c>
      <c r="LXB1" s="536"/>
      <c r="LXC1" s="536"/>
      <c r="LXD1" s="536"/>
      <c r="LXE1" s="536"/>
      <c r="LXF1" s="536"/>
      <c r="LXG1" s="536"/>
      <c r="LXH1" s="536"/>
      <c r="LXI1" s="536"/>
      <c r="LXJ1" s="536"/>
      <c r="LXK1" s="536"/>
      <c r="LXL1" s="536"/>
      <c r="LXM1" s="536"/>
      <c r="LXN1" s="536"/>
      <c r="LXO1" s="536"/>
      <c r="LXP1" s="536"/>
      <c r="LXQ1" s="536"/>
      <c r="LXR1" s="536"/>
      <c r="LXS1" s="536"/>
      <c r="LXT1" s="536"/>
      <c r="LXU1" s="536"/>
      <c r="LXV1" s="536"/>
      <c r="LXW1" s="536"/>
      <c r="LXX1" s="536"/>
      <c r="LXY1" s="536"/>
      <c r="LXZ1" s="536"/>
      <c r="LYA1" s="536"/>
      <c r="LYB1" s="536"/>
      <c r="LYC1" s="536"/>
      <c r="LYD1" s="536"/>
      <c r="LYE1" s="536"/>
      <c r="LYF1" s="536"/>
      <c r="LYG1" s="536" t="s">
        <v>354</v>
      </c>
      <c r="LYH1" s="536"/>
      <c r="LYI1" s="536"/>
      <c r="LYJ1" s="536"/>
      <c r="LYK1" s="536"/>
      <c r="LYL1" s="536"/>
      <c r="LYM1" s="536"/>
      <c r="LYN1" s="536"/>
      <c r="LYO1" s="536"/>
      <c r="LYP1" s="536"/>
      <c r="LYQ1" s="536"/>
      <c r="LYR1" s="536"/>
      <c r="LYS1" s="536"/>
      <c r="LYT1" s="536"/>
      <c r="LYU1" s="536"/>
      <c r="LYV1" s="536"/>
      <c r="LYW1" s="536"/>
      <c r="LYX1" s="536"/>
      <c r="LYY1" s="536"/>
      <c r="LYZ1" s="536"/>
      <c r="LZA1" s="536"/>
      <c r="LZB1" s="536"/>
      <c r="LZC1" s="536"/>
      <c r="LZD1" s="536"/>
      <c r="LZE1" s="536"/>
      <c r="LZF1" s="536"/>
      <c r="LZG1" s="536"/>
      <c r="LZH1" s="536"/>
      <c r="LZI1" s="536"/>
      <c r="LZJ1" s="536"/>
      <c r="LZK1" s="536"/>
      <c r="LZL1" s="536"/>
      <c r="LZM1" s="536" t="s">
        <v>354</v>
      </c>
      <c r="LZN1" s="536"/>
      <c r="LZO1" s="536"/>
      <c r="LZP1" s="536"/>
      <c r="LZQ1" s="536"/>
      <c r="LZR1" s="536"/>
      <c r="LZS1" s="536"/>
      <c r="LZT1" s="536"/>
      <c r="LZU1" s="536"/>
      <c r="LZV1" s="536"/>
      <c r="LZW1" s="536"/>
      <c r="LZX1" s="536"/>
      <c r="LZY1" s="536"/>
      <c r="LZZ1" s="536"/>
      <c r="MAA1" s="536"/>
      <c r="MAB1" s="536"/>
      <c r="MAC1" s="536"/>
      <c r="MAD1" s="536"/>
      <c r="MAE1" s="536"/>
      <c r="MAF1" s="536"/>
      <c r="MAG1" s="536"/>
      <c r="MAH1" s="536"/>
      <c r="MAI1" s="536"/>
      <c r="MAJ1" s="536"/>
      <c r="MAK1" s="536"/>
      <c r="MAL1" s="536"/>
      <c r="MAM1" s="536"/>
      <c r="MAN1" s="536"/>
      <c r="MAO1" s="536"/>
      <c r="MAP1" s="536"/>
      <c r="MAQ1" s="536"/>
      <c r="MAR1" s="536"/>
      <c r="MAS1" s="536" t="s">
        <v>354</v>
      </c>
      <c r="MAT1" s="536"/>
      <c r="MAU1" s="536"/>
      <c r="MAV1" s="536"/>
      <c r="MAW1" s="536"/>
      <c r="MAX1" s="536"/>
      <c r="MAY1" s="536"/>
      <c r="MAZ1" s="536"/>
      <c r="MBA1" s="536"/>
      <c r="MBB1" s="536"/>
      <c r="MBC1" s="536"/>
      <c r="MBD1" s="536"/>
      <c r="MBE1" s="536"/>
      <c r="MBF1" s="536"/>
      <c r="MBG1" s="536"/>
      <c r="MBH1" s="536"/>
      <c r="MBI1" s="536"/>
      <c r="MBJ1" s="536"/>
      <c r="MBK1" s="536"/>
      <c r="MBL1" s="536"/>
      <c r="MBM1" s="536"/>
      <c r="MBN1" s="536"/>
      <c r="MBO1" s="536"/>
      <c r="MBP1" s="536"/>
      <c r="MBQ1" s="536"/>
      <c r="MBR1" s="536"/>
      <c r="MBS1" s="536"/>
      <c r="MBT1" s="536"/>
      <c r="MBU1" s="536"/>
      <c r="MBV1" s="536"/>
      <c r="MBW1" s="536"/>
      <c r="MBX1" s="536"/>
      <c r="MBY1" s="536" t="s">
        <v>354</v>
      </c>
      <c r="MBZ1" s="536"/>
      <c r="MCA1" s="536"/>
      <c r="MCB1" s="536"/>
      <c r="MCC1" s="536"/>
      <c r="MCD1" s="536"/>
      <c r="MCE1" s="536"/>
      <c r="MCF1" s="536"/>
      <c r="MCG1" s="536"/>
      <c r="MCH1" s="536"/>
      <c r="MCI1" s="536"/>
      <c r="MCJ1" s="536"/>
      <c r="MCK1" s="536"/>
      <c r="MCL1" s="536"/>
      <c r="MCM1" s="536"/>
      <c r="MCN1" s="536"/>
      <c r="MCO1" s="536"/>
      <c r="MCP1" s="536"/>
      <c r="MCQ1" s="536"/>
      <c r="MCR1" s="536"/>
      <c r="MCS1" s="536"/>
      <c r="MCT1" s="536"/>
      <c r="MCU1" s="536"/>
      <c r="MCV1" s="536"/>
      <c r="MCW1" s="536"/>
      <c r="MCX1" s="536"/>
      <c r="MCY1" s="536"/>
      <c r="MCZ1" s="536"/>
      <c r="MDA1" s="536"/>
      <c r="MDB1" s="536"/>
      <c r="MDC1" s="536"/>
      <c r="MDD1" s="536"/>
      <c r="MDE1" s="536" t="s">
        <v>354</v>
      </c>
      <c r="MDF1" s="536"/>
      <c r="MDG1" s="536"/>
      <c r="MDH1" s="536"/>
      <c r="MDI1" s="536"/>
      <c r="MDJ1" s="536"/>
      <c r="MDK1" s="536"/>
      <c r="MDL1" s="536"/>
      <c r="MDM1" s="536"/>
      <c r="MDN1" s="536"/>
      <c r="MDO1" s="536"/>
      <c r="MDP1" s="536"/>
      <c r="MDQ1" s="536"/>
      <c r="MDR1" s="536"/>
      <c r="MDS1" s="536"/>
      <c r="MDT1" s="536"/>
      <c r="MDU1" s="536"/>
      <c r="MDV1" s="536"/>
      <c r="MDW1" s="536"/>
      <c r="MDX1" s="536"/>
      <c r="MDY1" s="536"/>
      <c r="MDZ1" s="536"/>
      <c r="MEA1" s="536"/>
      <c r="MEB1" s="536"/>
      <c r="MEC1" s="536"/>
      <c r="MED1" s="536"/>
      <c r="MEE1" s="536"/>
      <c r="MEF1" s="536"/>
      <c r="MEG1" s="536"/>
      <c r="MEH1" s="536"/>
      <c r="MEI1" s="536"/>
      <c r="MEJ1" s="536"/>
      <c r="MEK1" s="536" t="s">
        <v>354</v>
      </c>
      <c r="MEL1" s="536"/>
      <c r="MEM1" s="536"/>
      <c r="MEN1" s="536"/>
      <c r="MEO1" s="536"/>
      <c r="MEP1" s="536"/>
      <c r="MEQ1" s="536"/>
      <c r="MER1" s="536"/>
      <c r="MES1" s="536"/>
      <c r="MET1" s="536"/>
      <c r="MEU1" s="536"/>
      <c r="MEV1" s="536"/>
      <c r="MEW1" s="536"/>
      <c r="MEX1" s="536"/>
      <c r="MEY1" s="536"/>
      <c r="MEZ1" s="536"/>
      <c r="MFA1" s="536"/>
      <c r="MFB1" s="536"/>
      <c r="MFC1" s="536"/>
      <c r="MFD1" s="536"/>
      <c r="MFE1" s="536"/>
      <c r="MFF1" s="536"/>
      <c r="MFG1" s="536"/>
      <c r="MFH1" s="536"/>
      <c r="MFI1" s="536"/>
      <c r="MFJ1" s="536"/>
      <c r="MFK1" s="536"/>
      <c r="MFL1" s="536"/>
      <c r="MFM1" s="536"/>
      <c r="MFN1" s="536"/>
      <c r="MFO1" s="536"/>
      <c r="MFP1" s="536"/>
      <c r="MFQ1" s="536" t="s">
        <v>354</v>
      </c>
      <c r="MFR1" s="536"/>
      <c r="MFS1" s="536"/>
      <c r="MFT1" s="536"/>
      <c r="MFU1" s="536"/>
      <c r="MFV1" s="536"/>
      <c r="MFW1" s="536"/>
      <c r="MFX1" s="536"/>
      <c r="MFY1" s="536"/>
      <c r="MFZ1" s="536"/>
      <c r="MGA1" s="536"/>
      <c r="MGB1" s="536"/>
      <c r="MGC1" s="536"/>
      <c r="MGD1" s="536"/>
      <c r="MGE1" s="536"/>
      <c r="MGF1" s="536"/>
      <c r="MGG1" s="536"/>
      <c r="MGH1" s="536"/>
      <c r="MGI1" s="536"/>
      <c r="MGJ1" s="536"/>
      <c r="MGK1" s="536"/>
      <c r="MGL1" s="536"/>
      <c r="MGM1" s="536"/>
      <c r="MGN1" s="536"/>
      <c r="MGO1" s="536"/>
      <c r="MGP1" s="536"/>
      <c r="MGQ1" s="536"/>
      <c r="MGR1" s="536"/>
      <c r="MGS1" s="536"/>
      <c r="MGT1" s="536"/>
      <c r="MGU1" s="536"/>
      <c r="MGV1" s="536"/>
      <c r="MGW1" s="536" t="s">
        <v>354</v>
      </c>
      <c r="MGX1" s="536"/>
      <c r="MGY1" s="536"/>
      <c r="MGZ1" s="536"/>
      <c r="MHA1" s="536"/>
      <c r="MHB1" s="536"/>
      <c r="MHC1" s="536"/>
      <c r="MHD1" s="536"/>
      <c r="MHE1" s="536"/>
      <c r="MHF1" s="536"/>
      <c r="MHG1" s="536"/>
      <c r="MHH1" s="536"/>
      <c r="MHI1" s="536"/>
      <c r="MHJ1" s="536"/>
      <c r="MHK1" s="536"/>
      <c r="MHL1" s="536"/>
      <c r="MHM1" s="536"/>
      <c r="MHN1" s="536"/>
      <c r="MHO1" s="536"/>
      <c r="MHP1" s="536"/>
      <c r="MHQ1" s="536"/>
      <c r="MHR1" s="536"/>
      <c r="MHS1" s="536"/>
      <c r="MHT1" s="536"/>
      <c r="MHU1" s="536"/>
      <c r="MHV1" s="536"/>
      <c r="MHW1" s="536"/>
      <c r="MHX1" s="536"/>
      <c r="MHY1" s="536"/>
      <c r="MHZ1" s="536"/>
      <c r="MIA1" s="536"/>
      <c r="MIB1" s="536"/>
      <c r="MIC1" s="536" t="s">
        <v>354</v>
      </c>
      <c r="MID1" s="536"/>
      <c r="MIE1" s="536"/>
      <c r="MIF1" s="536"/>
      <c r="MIG1" s="536"/>
      <c r="MIH1" s="536"/>
      <c r="MII1" s="536"/>
      <c r="MIJ1" s="536"/>
      <c r="MIK1" s="536"/>
      <c r="MIL1" s="536"/>
      <c r="MIM1" s="536"/>
      <c r="MIN1" s="536"/>
      <c r="MIO1" s="536"/>
      <c r="MIP1" s="536"/>
      <c r="MIQ1" s="536"/>
      <c r="MIR1" s="536"/>
      <c r="MIS1" s="536"/>
      <c r="MIT1" s="536"/>
      <c r="MIU1" s="536"/>
      <c r="MIV1" s="536"/>
      <c r="MIW1" s="536"/>
      <c r="MIX1" s="536"/>
      <c r="MIY1" s="536"/>
      <c r="MIZ1" s="536"/>
      <c r="MJA1" s="536"/>
      <c r="MJB1" s="536"/>
      <c r="MJC1" s="536"/>
      <c r="MJD1" s="536"/>
      <c r="MJE1" s="536"/>
      <c r="MJF1" s="536"/>
      <c r="MJG1" s="536"/>
      <c r="MJH1" s="536"/>
      <c r="MJI1" s="536" t="s">
        <v>354</v>
      </c>
      <c r="MJJ1" s="536"/>
      <c r="MJK1" s="536"/>
      <c r="MJL1" s="536"/>
      <c r="MJM1" s="536"/>
      <c r="MJN1" s="536"/>
      <c r="MJO1" s="536"/>
      <c r="MJP1" s="536"/>
      <c r="MJQ1" s="536"/>
      <c r="MJR1" s="536"/>
      <c r="MJS1" s="536"/>
      <c r="MJT1" s="536"/>
      <c r="MJU1" s="536"/>
      <c r="MJV1" s="536"/>
      <c r="MJW1" s="536"/>
      <c r="MJX1" s="536"/>
      <c r="MJY1" s="536"/>
      <c r="MJZ1" s="536"/>
      <c r="MKA1" s="536"/>
      <c r="MKB1" s="536"/>
      <c r="MKC1" s="536"/>
      <c r="MKD1" s="536"/>
      <c r="MKE1" s="536"/>
      <c r="MKF1" s="536"/>
      <c r="MKG1" s="536"/>
      <c r="MKH1" s="536"/>
      <c r="MKI1" s="536"/>
      <c r="MKJ1" s="536"/>
      <c r="MKK1" s="536"/>
      <c r="MKL1" s="536"/>
      <c r="MKM1" s="536"/>
      <c r="MKN1" s="536"/>
      <c r="MKO1" s="536" t="s">
        <v>354</v>
      </c>
      <c r="MKP1" s="536"/>
      <c r="MKQ1" s="536"/>
      <c r="MKR1" s="536"/>
      <c r="MKS1" s="536"/>
      <c r="MKT1" s="536"/>
      <c r="MKU1" s="536"/>
      <c r="MKV1" s="536"/>
      <c r="MKW1" s="536"/>
      <c r="MKX1" s="536"/>
      <c r="MKY1" s="536"/>
      <c r="MKZ1" s="536"/>
      <c r="MLA1" s="536"/>
      <c r="MLB1" s="536"/>
      <c r="MLC1" s="536"/>
      <c r="MLD1" s="536"/>
      <c r="MLE1" s="536"/>
      <c r="MLF1" s="536"/>
      <c r="MLG1" s="536"/>
      <c r="MLH1" s="536"/>
      <c r="MLI1" s="536"/>
      <c r="MLJ1" s="536"/>
      <c r="MLK1" s="536"/>
      <c r="MLL1" s="536"/>
      <c r="MLM1" s="536"/>
      <c r="MLN1" s="536"/>
      <c r="MLO1" s="536"/>
      <c r="MLP1" s="536"/>
      <c r="MLQ1" s="536"/>
      <c r="MLR1" s="536"/>
      <c r="MLS1" s="536"/>
      <c r="MLT1" s="536"/>
      <c r="MLU1" s="536" t="s">
        <v>354</v>
      </c>
      <c r="MLV1" s="536"/>
      <c r="MLW1" s="536"/>
      <c r="MLX1" s="536"/>
      <c r="MLY1" s="536"/>
      <c r="MLZ1" s="536"/>
      <c r="MMA1" s="536"/>
      <c r="MMB1" s="536"/>
      <c r="MMC1" s="536"/>
      <c r="MMD1" s="536"/>
      <c r="MME1" s="536"/>
      <c r="MMF1" s="536"/>
      <c r="MMG1" s="536"/>
      <c r="MMH1" s="536"/>
      <c r="MMI1" s="536"/>
      <c r="MMJ1" s="536"/>
      <c r="MMK1" s="536"/>
      <c r="MML1" s="536"/>
      <c r="MMM1" s="536"/>
      <c r="MMN1" s="536"/>
      <c r="MMO1" s="536"/>
      <c r="MMP1" s="536"/>
      <c r="MMQ1" s="536"/>
      <c r="MMR1" s="536"/>
      <c r="MMS1" s="536"/>
      <c r="MMT1" s="536"/>
      <c r="MMU1" s="536"/>
      <c r="MMV1" s="536"/>
      <c r="MMW1" s="536"/>
      <c r="MMX1" s="536"/>
      <c r="MMY1" s="536"/>
      <c r="MMZ1" s="536"/>
      <c r="MNA1" s="536" t="s">
        <v>354</v>
      </c>
      <c r="MNB1" s="536"/>
      <c r="MNC1" s="536"/>
      <c r="MND1" s="536"/>
      <c r="MNE1" s="536"/>
      <c r="MNF1" s="536"/>
      <c r="MNG1" s="536"/>
      <c r="MNH1" s="536"/>
      <c r="MNI1" s="536"/>
      <c r="MNJ1" s="536"/>
      <c r="MNK1" s="536"/>
      <c r="MNL1" s="536"/>
      <c r="MNM1" s="536"/>
      <c r="MNN1" s="536"/>
      <c r="MNO1" s="536"/>
      <c r="MNP1" s="536"/>
      <c r="MNQ1" s="536"/>
      <c r="MNR1" s="536"/>
      <c r="MNS1" s="536"/>
      <c r="MNT1" s="536"/>
      <c r="MNU1" s="536"/>
      <c r="MNV1" s="536"/>
      <c r="MNW1" s="536"/>
      <c r="MNX1" s="536"/>
      <c r="MNY1" s="536"/>
      <c r="MNZ1" s="536"/>
      <c r="MOA1" s="536"/>
      <c r="MOB1" s="536"/>
      <c r="MOC1" s="536"/>
      <c r="MOD1" s="536"/>
      <c r="MOE1" s="536"/>
      <c r="MOF1" s="536"/>
      <c r="MOG1" s="536" t="s">
        <v>354</v>
      </c>
      <c r="MOH1" s="536"/>
      <c r="MOI1" s="536"/>
      <c r="MOJ1" s="536"/>
      <c r="MOK1" s="536"/>
      <c r="MOL1" s="536"/>
      <c r="MOM1" s="536"/>
      <c r="MON1" s="536"/>
      <c r="MOO1" s="536"/>
      <c r="MOP1" s="536"/>
      <c r="MOQ1" s="536"/>
      <c r="MOR1" s="536"/>
      <c r="MOS1" s="536"/>
      <c r="MOT1" s="536"/>
      <c r="MOU1" s="536"/>
      <c r="MOV1" s="536"/>
      <c r="MOW1" s="536"/>
      <c r="MOX1" s="536"/>
      <c r="MOY1" s="536"/>
      <c r="MOZ1" s="536"/>
      <c r="MPA1" s="536"/>
      <c r="MPB1" s="536"/>
      <c r="MPC1" s="536"/>
      <c r="MPD1" s="536"/>
      <c r="MPE1" s="536"/>
      <c r="MPF1" s="536"/>
      <c r="MPG1" s="536"/>
      <c r="MPH1" s="536"/>
      <c r="MPI1" s="536"/>
      <c r="MPJ1" s="536"/>
      <c r="MPK1" s="536"/>
      <c r="MPL1" s="536"/>
      <c r="MPM1" s="536" t="s">
        <v>354</v>
      </c>
      <c r="MPN1" s="536"/>
      <c r="MPO1" s="536"/>
      <c r="MPP1" s="536"/>
      <c r="MPQ1" s="536"/>
      <c r="MPR1" s="536"/>
      <c r="MPS1" s="536"/>
      <c r="MPT1" s="536"/>
      <c r="MPU1" s="536"/>
      <c r="MPV1" s="536"/>
      <c r="MPW1" s="536"/>
      <c r="MPX1" s="536"/>
      <c r="MPY1" s="536"/>
      <c r="MPZ1" s="536"/>
      <c r="MQA1" s="536"/>
      <c r="MQB1" s="536"/>
      <c r="MQC1" s="536"/>
      <c r="MQD1" s="536"/>
      <c r="MQE1" s="536"/>
      <c r="MQF1" s="536"/>
      <c r="MQG1" s="536"/>
      <c r="MQH1" s="536"/>
      <c r="MQI1" s="536"/>
      <c r="MQJ1" s="536"/>
      <c r="MQK1" s="536"/>
      <c r="MQL1" s="536"/>
      <c r="MQM1" s="536"/>
      <c r="MQN1" s="536"/>
      <c r="MQO1" s="536"/>
      <c r="MQP1" s="536"/>
      <c r="MQQ1" s="536"/>
      <c r="MQR1" s="536"/>
      <c r="MQS1" s="536" t="s">
        <v>354</v>
      </c>
      <c r="MQT1" s="536"/>
      <c r="MQU1" s="536"/>
      <c r="MQV1" s="536"/>
      <c r="MQW1" s="536"/>
      <c r="MQX1" s="536"/>
      <c r="MQY1" s="536"/>
      <c r="MQZ1" s="536"/>
      <c r="MRA1" s="536"/>
      <c r="MRB1" s="536"/>
      <c r="MRC1" s="536"/>
      <c r="MRD1" s="536"/>
      <c r="MRE1" s="536"/>
      <c r="MRF1" s="536"/>
      <c r="MRG1" s="536"/>
      <c r="MRH1" s="536"/>
      <c r="MRI1" s="536"/>
      <c r="MRJ1" s="536"/>
      <c r="MRK1" s="536"/>
      <c r="MRL1" s="536"/>
      <c r="MRM1" s="536"/>
      <c r="MRN1" s="536"/>
      <c r="MRO1" s="536"/>
      <c r="MRP1" s="536"/>
      <c r="MRQ1" s="536"/>
      <c r="MRR1" s="536"/>
      <c r="MRS1" s="536"/>
      <c r="MRT1" s="536"/>
      <c r="MRU1" s="536"/>
      <c r="MRV1" s="536"/>
      <c r="MRW1" s="536"/>
      <c r="MRX1" s="536"/>
      <c r="MRY1" s="536" t="s">
        <v>354</v>
      </c>
      <c r="MRZ1" s="536"/>
      <c r="MSA1" s="536"/>
      <c r="MSB1" s="536"/>
      <c r="MSC1" s="536"/>
      <c r="MSD1" s="536"/>
      <c r="MSE1" s="536"/>
      <c r="MSF1" s="536"/>
      <c r="MSG1" s="536"/>
      <c r="MSH1" s="536"/>
      <c r="MSI1" s="536"/>
      <c r="MSJ1" s="536"/>
      <c r="MSK1" s="536"/>
      <c r="MSL1" s="536"/>
      <c r="MSM1" s="536"/>
      <c r="MSN1" s="536"/>
      <c r="MSO1" s="536"/>
      <c r="MSP1" s="536"/>
      <c r="MSQ1" s="536"/>
      <c r="MSR1" s="536"/>
      <c r="MSS1" s="536"/>
      <c r="MST1" s="536"/>
      <c r="MSU1" s="536"/>
      <c r="MSV1" s="536"/>
      <c r="MSW1" s="536"/>
      <c r="MSX1" s="536"/>
      <c r="MSY1" s="536"/>
      <c r="MSZ1" s="536"/>
      <c r="MTA1" s="536"/>
      <c r="MTB1" s="536"/>
      <c r="MTC1" s="536"/>
      <c r="MTD1" s="536"/>
      <c r="MTE1" s="536" t="s">
        <v>354</v>
      </c>
      <c r="MTF1" s="536"/>
      <c r="MTG1" s="536"/>
      <c r="MTH1" s="536"/>
      <c r="MTI1" s="536"/>
      <c r="MTJ1" s="536"/>
      <c r="MTK1" s="536"/>
      <c r="MTL1" s="536"/>
      <c r="MTM1" s="536"/>
      <c r="MTN1" s="536"/>
      <c r="MTO1" s="536"/>
      <c r="MTP1" s="536"/>
      <c r="MTQ1" s="536"/>
      <c r="MTR1" s="536"/>
      <c r="MTS1" s="536"/>
      <c r="MTT1" s="536"/>
      <c r="MTU1" s="536"/>
      <c r="MTV1" s="536"/>
      <c r="MTW1" s="536"/>
      <c r="MTX1" s="536"/>
      <c r="MTY1" s="536"/>
      <c r="MTZ1" s="536"/>
      <c r="MUA1" s="536"/>
      <c r="MUB1" s="536"/>
      <c r="MUC1" s="536"/>
      <c r="MUD1" s="536"/>
      <c r="MUE1" s="536"/>
      <c r="MUF1" s="536"/>
      <c r="MUG1" s="536"/>
      <c r="MUH1" s="536"/>
      <c r="MUI1" s="536"/>
      <c r="MUJ1" s="536"/>
      <c r="MUK1" s="536" t="s">
        <v>354</v>
      </c>
      <c r="MUL1" s="536"/>
      <c r="MUM1" s="536"/>
      <c r="MUN1" s="536"/>
      <c r="MUO1" s="536"/>
      <c r="MUP1" s="536"/>
      <c r="MUQ1" s="536"/>
      <c r="MUR1" s="536"/>
      <c r="MUS1" s="536"/>
      <c r="MUT1" s="536"/>
      <c r="MUU1" s="536"/>
      <c r="MUV1" s="536"/>
      <c r="MUW1" s="536"/>
      <c r="MUX1" s="536"/>
      <c r="MUY1" s="536"/>
      <c r="MUZ1" s="536"/>
      <c r="MVA1" s="536"/>
      <c r="MVB1" s="536"/>
      <c r="MVC1" s="536"/>
      <c r="MVD1" s="536"/>
      <c r="MVE1" s="536"/>
      <c r="MVF1" s="536"/>
      <c r="MVG1" s="536"/>
      <c r="MVH1" s="536"/>
      <c r="MVI1" s="536"/>
      <c r="MVJ1" s="536"/>
      <c r="MVK1" s="536"/>
      <c r="MVL1" s="536"/>
      <c r="MVM1" s="536"/>
      <c r="MVN1" s="536"/>
      <c r="MVO1" s="536"/>
      <c r="MVP1" s="536"/>
      <c r="MVQ1" s="536" t="s">
        <v>354</v>
      </c>
      <c r="MVR1" s="536"/>
      <c r="MVS1" s="536"/>
      <c r="MVT1" s="536"/>
      <c r="MVU1" s="536"/>
      <c r="MVV1" s="536"/>
      <c r="MVW1" s="536"/>
      <c r="MVX1" s="536"/>
      <c r="MVY1" s="536"/>
      <c r="MVZ1" s="536"/>
      <c r="MWA1" s="536"/>
      <c r="MWB1" s="536"/>
      <c r="MWC1" s="536"/>
      <c r="MWD1" s="536"/>
      <c r="MWE1" s="536"/>
      <c r="MWF1" s="536"/>
      <c r="MWG1" s="536"/>
      <c r="MWH1" s="536"/>
      <c r="MWI1" s="536"/>
      <c r="MWJ1" s="536"/>
      <c r="MWK1" s="536"/>
      <c r="MWL1" s="536"/>
      <c r="MWM1" s="536"/>
      <c r="MWN1" s="536"/>
      <c r="MWO1" s="536"/>
      <c r="MWP1" s="536"/>
      <c r="MWQ1" s="536"/>
      <c r="MWR1" s="536"/>
      <c r="MWS1" s="536"/>
      <c r="MWT1" s="536"/>
      <c r="MWU1" s="536"/>
      <c r="MWV1" s="536"/>
      <c r="MWW1" s="536" t="s">
        <v>354</v>
      </c>
      <c r="MWX1" s="536"/>
      <c r="MWY1" s="536"/>
      <c r="MWZ1" s="536"/>
      <c r="MXA1" s="536"/>
      <c r="MXB1" s="536"/>
      <c r="MXC1" s="536"/>
      <c r="MXD1" s="536"/>
      <c r="MXE1" s="536"/>
      <c r="MXF1" s="536"/>
      <c r="MXG1" s="536"/>
      <c r="MXH1" s="536"/>
      <c r="MXI1" s="536"/>
      <c r="MXJ1" s="536"/>
      <c r="MXK1" s="536"/>
      <c r="MXL1" s="536"/>
      <c r="MXM1" s="536"/>
      <c r="MXN1" s="536"/>
      <c r="MXO1" s="536"/>
      <c r="MXP1" s="536"/>
      <c r="MXQ1" s="536"/>
      <c r="MXR1" s="536"/>
      <c r="MXS1" s="536"/>
      <c r="MXT1" s="536"/>
      <c r="MXU1" s="536"/>
      <c r="MXV1" s="536"/>
      <c r="MXW1" s="536"/>
      <c r="MXX1" s="536"/>
      <c r="MXY1" s="536"/>
      <c r="MXZ1" s="536"/>
      <c r="MYA1" s="536"/>
      <c r="MYB1" s="536"/>
      <c r="MYC1" s="536" t="s">
        <v>354</v>
      </c>
      <c r="MYD1" s="536"/>
      <c r="MYE1" s="536"/>
      <c r="MYF1" s="536"/>
      <c r="MYG1" s="536"/>
      <c r="MYH1" s="536"/>
      <c r="MYI1" s="536"/>
      <c r="MYJ1" s="536"/>
      <c r="MYK1" s="536"/>
      <c r="MYL1" s="536"/>
      <c r="MYM1" s="536"/>
      <c r="MYN1" s="536"/>
      <c r="MYO1" s="536"/>
      <c r="MYP1" s="536"/>
      <c r="MYQ1" s="536"/>
      <c r="MYR1" s="536"/>
      <c r="MYS1" s="536"/>
      <c r="MYT1" s="536"/>
      <c r="MYU1" s="536"/>
      <c r="MYV1" s="536"/>
      <c r="MYW1" s="536"/>
      <c r="MYX1" s="536"/>
      <c r="MYY1" s="536"/>
      <c r="MYZ1" s="536"/>
      <c r="MZA1" s="536"/>
      <c r="MZB1" s="536"/>
      <c r="MZC1" s="536"/>
      <c r="MZD1" s="536"/>
      <c r="MZE1" s="536"/>
      <c r="MZF1" s="536"/>
      <c r="MZG1" s="536"/>
      <c r="MZH1" s="536"/>
      <c r="MZI1" s="536" t="s">
        <v>354</v>
      </c>
      <c r="MZJ1" s="536"/>
      <c r="MZK1" s="536"/>
      <c r="MZL1" s="536"/>
      <c r="MZM1" s="536"/>
      <c r="MZN1" s="536"/>
      <c r="MZO1" s="536"/>
      <c r="MZP1" s="536"/>
      <c r="MZQ1" s="536"/>
      <c r="MZR1" s="536"/>
      <c r="MZS1" s="536"/>
      <c r="MZT1" s="536"/>
      <c r="MZU1" s="536"/>
      <c r="MZV1" s="536"/>
      <c r="MZW1" s="536"/>
      <c r="MZX1" s="536"/>
      <c r="MZY1" s="536"/>
      <c r="MZZ1" s="536"/>
      <c r="NAA1" s="536"/>
      <c r="NAB1" s="536"/>
      <c r="NAC1" s="536"/>
      <c r="NAD1" s="536"/>
      <c r="NAE1" s="536"/>
      <c r="NAF1" s="536"/>
      <c r="NAG1" s="536"/>
      <c r="NAH1" s="536"/>
      <c r="NAI1" s="536"/>
      <c r="NAJ1" s="536"/>
      <c r="NAK1" s="536"/>
      <c r="NAL1" s="536"/>
      <c r="NAM1" s="536"/>
      <c r="NAN1" s="536"/>
      <c r="NAO1" s="536" t="s">
        <v>354</v>
      </c>
      <c r="NAP1" s="536"/>
      <c r="NAQ1" s="536"/>
      <c r="NAR1" s="536"/>
      <c r="NAS1" s="536"/>
      <c r="NAT1" s="536"/>
      <c r="NAU1" s="536"/>
      <c r="NAV1" s="536"/>
      <c r="NAW1" s="536"/>
      <c r="NAX1" s="536"/>
      <c r="NAY1" s="536"/>
      <c r="NAZ1" s="536"/>
      <c r="NBA1" s="536"/>
      <c r="NBB1" s="536"/>
      <c r="NBC1" s="536"/>
      <c r="NBD1" s="536"/>
      <c r="NBE1" s="536"/>
      <c r="NBF1" s="536"/>
      <c r="NBG1" s="536"/>
      <c r="NBH1" s="536"/>
      <c r="NBI1" s="536"/>
      <c r="NBJ1" s="536"/>
      <c r="NBK1" s="536"/>
      <c r="NBL1" s="536"/>
      <c r="NBM1" s="536"/>
      <c r="NBN1" s="536"/>
      <c r="NBO1" s="536"/>
      <c r="NBP1" s="536"/>
      <c r="NBQ1" s="536"/>
      <c r="NBR1" s="536"/>
      <c r="NBS1" s="536"/>
      <c r="NBT1" s="536"/>
      <c r="NBU1" s="536" t="s">
        <v>354</v>
      </c>
      <c r="NBV1" s="536"/>
      <c r="NBW1" s="536"/>
      <c r="NBX1" s="536"/>
      <c r="NBY1" s="536"/>
      <c r="NBZ1" s="536"/>
      <c r="NCA1" s="536"/>
      <c r="NCB1" s="536"/>
      <c r="NCC1" s="536"/>
      <c r="NCD1" s="536"/>
      <c r="NCE1" s="536"/>
      <c r="NCF1" s="536"/>
      <c r="NCG1" s="536"/>
      <c r="NCH1" s="536"/>
      <c r="NCI1" s="536"/>
      <c r="NCJ1" s="536"/>
      <c r="NCK1" s="536"/>
      <c r="NCL1" s="536"/>
      <c r="NCM1" s="536"/>
      <c r="NCN1" s="536"/>
      <c r="NCO1" s="536"/>
      <c r="NCP1" s="536"/>
      <c r="NCQ1" s="536"/>
      <c r="NCR1" s="536"/>
      <c r="NCS1" s="536"/>
      <c r="NCT1" s="536"/>
      <c r="NCU1" s="536"/>
      <c r="NCV1" s="536"/>
      <c r="NCW1" s="536"/>
      <c r="NCX1" s="536"/>
      <c r="NCY1" s="536"/>
      <c r="NCZ1" s="536"/>
      <c r="NDA1" s="536" t="s">
        <v>354</v>
      </c>
      <c r="NDB1" s="536"/>
      <c r="NDC1" s="536"/>
      <c r="NDD1" s="536"/>
      <c r="NDE1" s="536"/>
      <c r="NDF1" s="536"/>
      <c r="NDG1" s="536"/>
      <c r="NDH1" s="536"/>
      <c r="NDI1" s="536"/>
      <c r="NDJ1" s="536"/>
      <c r="NDK1" s="536"/>
      <c r="NDL1" s="536"/>
      <c r="NDM1" s="536"/>
      <c r="NDN1" s="536"/>
      <c r="NDO1" s="536"/>
      <c r="NDP1" s="536"/>
      <c r="NDQ1" s="536"/>
      <c r="NDR1" s="536"/>
      <c r="NDS1" s="536"/>
      <c r="NDT1" s="536"/>
      <c r="NDU1" s="536"/>
      <c r="NDV1" s="536"/>
      <c r="NDW1" s="536"/>
      <c r="NDX1" s="536"/>
      <c r="NDY1" s="536"/>
      <c r="NDZ1" s="536"/>
      <c r="NEA1" s="536"/>
      <c r="NEB1" s="536"/>
      <c r="NEC1" s="536"/>
      <c r="NED1" s="536"/>
      <c r="NEE1" s="536"/>
      <c r="NEF1" s="536"/>
      <c r="NEG1" s="536" t="s">
        <v>354</v>
      </c>
      <c r="NEH1" s="536"/>
      <c r="NEI1" s="536"/>
      <c r="NEJ1" s="536"/>
      <c r="NEK1" s="536"/>
      <c r="NEL1" s="536"/>
      <c r="NEM1" s="536"/>
      <c r="NEN1" s="536"/>
      <c r="NEO1" s="536"/>
      <c r="NEP1" s="536"/>
      <c r="NEQ1" s="536"/>
      <c r="NER1" s="536"/>
      <c r="NES1" s="536"/>
      <c r="NET1" s="536"/>
      <c r="NEU1" s="536"/>
      <c r="NEV1" s="536"/>
      <c r="NEW1" s="536"/>
      <c r="NEX1" s="536"/>
      <c r="NEY1" s="536"/>
      <c r="NEZ1" s="536"/>
      <c r="NFA1" s="536"/>
      <c r="NFB1" s="536"/>
      <c r="NFC1" s="536"/>
      <c r="NFD1" s="536"/>
      <c r="NFE1" s="536"/>
      <c r="NFF1" s="536"/>
      <c r="NFG1" s="536"/>
      <c r="NFH1" s="536"/>
      <c r="NFI1" s="536"/>
      <c r="NFJ1" s="536"/>
      <c r="NFK1" s="536"/>
      <c r="NFL1" s="536"/>
      <c r="NFM1" s="536" t="s">
        <v>354</v>
      </c>
      <c r="NFN1" s="536"/>
      <c r="NFO1" s="536"/>
      <c r="NFP1" s="536"/>
      <c r="NFQ1" s="536"/>
      <c r="NFR1" s="536"/>
      <c r="NFS1" s="536"/>
      <c r="NFT1" s="536"/>
      <c r="NFU1" s="536"/>
      <c r="NFV1" s="536"/>
      <c r="NFW1" s="536"/>
      <c r="NFX1" s="536"/>
      <c r="NFY1" s="536"/>
      <c r="NFZ1" s="536"/>
      <c r="NGA1" s="536"/>
      <c r="NGB1" s="536"/>
      <c r="NGC1" s="536"/>
      <c r="NGD1" s="536"/>
      <c r="NGE1" s="536"/>
      <c r="NGF1" s="536"/>
      <c r="NGG1" s="536"/>
      <c r="NGH1" s="536"/>
      <c r="NGI1" s="536"/>
      <c r="NGJ1" s="536"/>
      <c r="NGK1" s="536"/>
      <c r="NGL1" s="536"/>
      <c r="NGM1" s="536"/>
      <c r="NGN1" s="536"/>
      <c r="NGO1" s="536"/>
      <c r="NGP1" s="536"/>
      <c r="NGQ1" s="536"/>
      <c r="NGR1" s="536"/>
      <c r="NGS1" s="536" t="s">
        <v>354</v>
      </c>
      <c r="NGT1" s="536"/>
      <c r="NGU1" s="536"/>
      <c r="NGV1" s="536"/>
      <c r="NGW1" s="536"/>
      <c r="NGX1" s="536"/>
      <c r="NGY1" s="536"/>
      <c r="NGZ1" s="536"/>
      <c r="NHA1" s="536"/>
      <c r="NHB1" s="536"/>
      <c r="NHC1" s="536"/>
      <c r="NHD1" s="536"/>
      <c r="NHE1" s="536"/>
      <c r="NHF1" s="536"/>
      <c r="NHG1" s="536"/>
      <c r="NHH1" s="536"/>
      <c r="NHI1" s="536"/>
      <c r="NHJ1" s="536"/>
      <c r="NHK1" s="536"/>
      <c r="NHL1" s="536"/>
      <c r="NHM1" s="536"/>
      <c r="NHN1" s="536"/>
      <c r="NHO1" s="536"/>
      <c r="NHP1" s="536"/>
      <c r="NHQ1" s="536"/>
      <c r="NHR1" s="536"/>
      <c r="NHS1" s="536"/>
      <c r="NHT1" s="536"/>
      <c r="NHU1" s="536"/>
      <c r="NHV1" s="536"/>
      <c r="NHW1" s="536"/>
      <c r="NHX1" s="536"/>
      <c r="NHY1" s="536" t="s">
        <v>354</v>
      </c>
      <c r="NHZ1" s="536"/>
      <c r="NIA1" s="536"/>
      <c r="NIB1" s="536"/>
      <c r="NIC1" s="536"/>
      <c r="NID1" s="536"/>
      <c r="NIE1" s="536"/>
      <c r="NIF1" s="536"/>
      <c r="NIG1" s="536"/>
      <c r="NIH1" s="536"/>
      <c r="NII1" s="536"/>
      <c r="NIJ1" s="536"/>
      <c r="NIK1" s="536"/>
      <c r="NIL1" s="536"/>
      <c r="NIM1" s="536"/>
      <c r="NIN1" s="536"/>
      <c r="NIO1" s="536"/>
      <c r="NIP1" s="536"/>
      <c r="NIQ1" s="536"/>
      <c r="NIR1" s="536"/>
      <c r="NIS1" s="536"/>
      <c r="NIT1" s="536"/>
      <c r="NIU1" s="536"/>
      <c r="NIV1" s="536"/>
      <c r="NIW1" s="536"/>
      <c r="NIX1" s="536"/>
      <c r="NIY1" s="536"/>
      <c r="NIZ1" s="536"/>
      <c r="NJA1" s="536"/>
      <c r="NJB1" s="536"/>
      <c r="NJC1" s="536"/>
      <c r="NJD1" s="536"/>
      <c r="NJE1" s="536" t="s">
        <v>354</v>
      </c>
      <c r="NJF1" s="536"/>
      <c r="NJG1" s="536"/>
      <c r="NJH1" s="536"/>
      <c r="NJI1" s="536"/>
      <c r="NJJ1" s="536"/>
      <c r="NJK1" s="536"/>
      <c r="NJL1" s="536"/>
      <c r="NJM1" s="536"/>
      <c r="NJN1" s="536"/>
      <c r="NJO1" s="536"/>
      <c r="NJP1" s="536"/>
      <c r="NJQ1" s="536"/>
      <c r="NJR1" s="536"/>
      <c r="NJS1" s="536"/>
      <c r="NJT1" s="536"/>
      <c r="NJU1" s="536"/>
      <c r="NJV1" s="536"/>
      <c r="NJW1" s="536"/>
      <c r="NJX1" s="536"/>
      <c r="NJY1" s="536"/>
      <c r="NJZ1" s="536"/>
      <c r="NKA1" s="536"/>
      <c r="NKB1" s="536"/>
      <c r="NKC1" s="536"/>
      <c r="NKD1" s="536"/>
      <c r="NKE1" s="536"/>
      <c r="NKF1" s="536"/>
      <c r="NKG1" s="536"/>
      <c r="NKH1" s="536"/>
      <c r="NKI1" s="536"/>
      <c r="NKJ1" s="536"/>
      <c r="NKK1" s="536" t="s">
        <v>354</v>
      </c>
      <c r="NKL1" s="536"/>
      <c r="NKM1" s="536"/>
      <c r="NKN1" s="536"/>
      <c r="NKO1" s="536"/>
      <c r="NKP1" s="536"/>
      <c r="NKQ1" s="536"/>
      <c r="NKR1" s="536"/>
      <c r="NKS1" s="536"/>
      <c r="NKT1" s="536"/>
      <c r="NKU1" s="536"/>
      <c r="NKV1" s="536"/>
      <c r="NKW1" s="536"/>
      <c r="NKX1" s="536"/>
      <c r="NKY1" s="536"/>
      <c r="NKZ1" s="536"/>
      <c r="NLA1" s="536"/>
      <c r="NLB1" s="536"/>
      <c r="NLC1" s="536"/>
      <c r="NLD1" s="536"/>
      <c r="NLE1" s="536"/>
      <c r="NLF1" s="536"/>
      <c r="NLG1" s="536"/>
      <c r="NLH1" s="536"/>
      <c r="NLI1" s="536"/>
      <c r="NLJ1" s="536"/>
      <c r="NLK1" s="536"/>
      <c r="NLL1" s="536"/>
      <c r="NLM1" s="536"/>
      <c r="NLN1" s="536"/>
      <c r="NLO1" s="536"/>
      <c r="NLP1" s="536"/>
      <c r="NLQ1" s="536" t="s">
        <v>354</v>
      </c>
      <c r="NLR1" s="536"/>
      <c r="NLS1" s="536"/>
      <c r="NLT1" s="536"/>
      <c r="NLU1" s="536"/>
      <c r="NLV1" s="536"/>
      <c r="NLW1" s="536"/>
      <c r="NLX1" s="536"/>
      <c r="NLY1" s="536"/>
      <c r="NLZ1" s="536"/>
      <c r="NMA1" s="536"/>
      <c r="NMB1" s="536"/>
      <c r="NMC1" s="536"/>
      <c r="NMD1" s="536"/>
      <c r="NME1" s="536"/>
      <c r="NMF1" s="536"/>
      <c r="NMG1" s="536"/>
      <c r="NMH1" s="536"/>
      <c r="NMI1" s="536"/>
      <c r="NMJ1" s="536"/>
      <c r="NMK1" s="536"/>
      <c r="NML1" s="536"/>
      <c r="NMM1" s="536"/>
      <c r="NMN1" s="536"/>
      <c r="NMO1" s="536"/>
      <c r="NMP1" s="536"/>
      <c r="NMQ1" s="536"/>
      <c r="NMR1" s="536"/>
      <c r="NMS1" s="536"/>
      <c r="NMT1" s="536"/>
      <c r="NMU1" s="536"/>
      <c r="NMV1" s="536"/>
      <c r="NMW1" s="536" t="s">
        <v>354</v>
      </c>
      <c r="NMX1" s="536"/>
      <c r="NMY1" s="536"/>
      <c r="NMZ1" s="536"/>
      <c r="NNA1" s="536"/>
      <c r="NNB1" s="536"/>
      <c r="NNC1" s="536"/>
      <c r="NND1" s="536"/>
      <c r="NNE1" s="536"/>
      <c r="NNF1" s="536"/>
      <c r="NNG1" s="536"/>
      <c r="NNH1" s="536"/>
      <c r="NNI1" s="536"/>
      <c r="NNJ1" s="536"/>
      <c r="NNK1" s="536"/>
      <c r="NNL1" s="536"/>
      <c r="NNM1" s="536"/>
      <c r="NNN1" s="536"/>
      <c r="NNO1" s="536"/>
      <c r="NNP1" s="536"/>
      <c r="NNQ1" s="536"/>
      <c r="NNR1" s="536"/>
      <c r="NNS1" s="536"/>
      <c r="NNT1" s="536"/>
      <c r="NNU1" s="536"/>
      <c r="NNV1" s="536"/>
      <c r="NNW1" s="536"/>
      <c r="NNX1" s="536"/>
      <c r="NNY1" s="536"/>
      <c r="NNZ1" s="536"/>
      <c r="NOA1" s="536"/>
      <c r="NOB1" s="536"/>
      <c r="NOC1" s="536" t="s">
        <v>354</v>
      </c>
      <c r="NOD1" s="536"/>
      <c r="NOE1" s="536"/>
      <c r="NOF1" s="536"/>
      <c r="NOG1" s="536"/>
      <c r="NOH1" s="536"/>
      <c r="NOI1" s="536"/>
      <c r="NOJ1" s="536"/>
      <c r="NOK1" s="536"/>
      <c r="NOL1" s="536"/>
      <c r="NOM1" s="536"/>
      <c r="NON1" s="536"/>
      <c r="NOO1" s="536"/>
      <c r="NOP1" s="536"/>
      <c r="NOQ1" s="536"/>
      <c r="NOR1" s="536"/>
      <c r="NOS1" s="536"/>
      <c r="NOT1" s="536"/>
      <c r="NOU1" s="536"/>
      <c r="NOV1" s="536"/>
      <c r="NOW1" s="536"/>
      <c r="NOX1" s="536"/>
      <c r="NOY1" s="536"/>
      <c r="NOZ1" s="536"/>
      <c r="NPA1" s="536"/>
      <c r="NPB1" s="536"/>
      <c r="NPC1" s="536"/>
      <c r="NPD1" s="536"/>
      <c r="NPE1" s="536"/>
      <c r="NPF1" s="536"/>
      <c r="NPG1" s="536"/>
      <c r="NPH1" s="536"/>
      <c r="NPI1" s="536" t="s">
        <v>354</v>
      </c>
      <c r="NPJ1" s="536"/>
      <c r="NPK1" s="536"/>
      <c r="NPL1" s="536"/>
      <c r="NPM1" s="536"/>
      <c r="NPN1" s="536"/>
      <c r="NPO1" s="536"/>
      <c r="NPP1" s="536"/>
      <c r="NPQ1" s="536"/>
      <c r="NPR1" s="536"/>
      <c r="NPS1" s="536"/>
      <c r="NPT1" s="536"/>
      <c r="NPU1" s="536"/>
      <c r="NPV1" s="536"/>
      <c r="NPW1" s="536"/>
      <c r="NPX1" s="536"/>
      <c r="NPY1" s="536"/>
      <c r="NPZ1" s="536"/>
      <c r="NQA1" s="536"/>
      <c r="NQB1" s="536"/>
      <c r="NQC1" s="536"/>
      <c r="NQD1" s="536"/>
      <c r="NQE1" s="536"/>
      <c r="NQF1" s="536"/>
      <c r="NQG1" s="536"/>
      <c r="NQH1" s="536"/>
      <c r="NQI1" s="536"/>
      <c r="NQJ1" s="536"/>
      <c r="NQK1" s="536"/>
      <c r="NQL1" s="536"/>
      <c r="NQM1" s="536"/>
      <c r="NQN1" s="536"/>
      <c r="NQO1" s="536" t="s">
        <v>354</v>
      </c>
      <c r="NQP1" s="536"/>
      <c r="NQQ1" s="536"/>
      <c r="NQR1" s="536"/>
      <c r="NQS1" s="536"/>
      <c r="NQT1" s="536"/>
      <c r="NQU1" s="536"/>
      <c r="NQV1" s="536"/>
      <c r="NQW1" s="536"/>
      <c r="NQX1" s="536"/>
      <c r="NQY1" s="536"/>
      <c r="NQZ1" s="536"/>
      <c r="NRA1" s="536"/>
      <c r="NRB1" s="536"/>
      <c r="NRC1" s="536"/>
      <c r="NRD1" s="536"/>
      <c r="NRE1" s="536"/>
      <c r="NRF1" s="536"/>
      <c r="NRG1" s="536"/>
      <c r="NRH1" s="536"/>
      <c r="NRI1" s="536"/>
      <c r="NRJ1" s="536"/>
      <c r="NRK1" s="536"/>
      <c r="NRL1" s="536"/>
      <c r="NRM1" s="536"/>
      <c r="NRN1" s="536"/>
      <c r="NRO1" s="536"/>
      <c r="NRP1" s="536"/>
      <c r="NRQ1" s="536"/>
      <c r="NRR1" s="536"/>
      <c r="NRS1" s="536"/>
      <c r="NRT1" s="536"/>
      <c r="NRU1" s="536" t="s">
        <v>354</v>
      </c>
      <c r="NRV1" s="536"/>
      <c r="NRW1" s="536"/>
      <c r="NRX1" s="536"/>
      <c r="NRY1" s="536"/>
      <c r="NRZ1" s="536"/>
      <c r="NSA1" s="536"/>
      <c r="NSB1" s="536"/>
      <c r="NSC1" s="536"/>
      <c r="NSD1" s="536"/>
      <c r="NSE1" s="536"/>
      <c r="NSF1" s="536"/>
      <c r="NSG1" s="536"/>
      <c r="NSH1" s="536"/>
      <c r="NSI1" s="536"/>
      <c r="NSJ1" s="536"/>
      <c r="NSK1" s="536"/>
      <c r="NSL1" s="536"/>
      <c r="NSM1" s="536"/>
      <c r="NSN1" s="536"/>
      <c r="NSO1" s="536"/>
      <c r="NSP1" s="536"/>
      <c r="NSQ1" s="536"/>
      <c r="NSR1" s="536"/>
      <c r="NSS1" s="536"/>
      <c r="NST1" s="536"/>
      <c r="NSU1" s="536"/>
      <c r="NSV1" s="536"/>
      <c r="NSW1" s="536"/>
      <c r="NSX1" s="536"/>
      <c r="NSY1" s="536"/>
      <c r="NSZ1" s="536"/>
      <c r="NTA1" s="536" t="s">
        <v>354</v>
      </c>
      <c r="NTB1" s="536"/>
      <c r="NTC1" s="536"/>
      <c r="NTD1" s="536"/>
      <c r="NTE1" s="536"/>
      <c r="NTF1" s="536"/>
      <c r="NTG1" s="536"/>
      <c r="NTH1" s="536"/>
      <c r="NTI1" s="536"/>
      <c r="NTJ1" s="536"/>
      <c r="NTK1" s="536"/>
      <c r="NTL1" s="536"/>
      <c r="NTM1" s="536"/>
      <c r="NTN1" s="536"/>
      <c r="NTO1" s="536"/>
      <c r="NTP1" s="536"/>
      <c r="NTQ1" s="536"/>
      <c r="NTR1" s="536"/>
      <c r="NTS1" s="536"/>
      <c r="NTT1" s="536"/>
      <c r="NTU1" s="536"/>
      <c r="NTV1" s="536"/>
      <c r="NTW1" s="536"/>
      <c r="NTX1" s="536"/>
      <c r="NTY1" s="536"/>
      <c r="NTZ1" s="536"/>
      <c r="NUA1" s="536"/>
      <c r="NUB1" s="536"/>
      <c r="NUC1" s="536"/>
      <c r="NUD1" s="536"/>
      <c r="NUE1" s="536"/>
      <c r="NUF1" s="536"/>
      <c r="NUG1" s="536" t="s">
        <v>354</v>
      </c>
      <c r="NUH1" s="536"/>
      <c r="NUI1" s="536"/>
      <c r="NUJ1" s="536"/>
      <c r="NUK1" s="536"/>
      <c r="NUL1" s="536"/>
      <c r="NUM1" s="536"/>
      <c r="NUN1" s="536"/>
      <c r="NUO1" s="536"/>
      <c r="NUP1" s="536"/>
      <c r="NUQ1" s="536"/>
      <c r="NUR1" s="536"/>
      <c r="NUS1" s="536"/>
      <c r="NUT1" s="536"/>
      <c r="NUU1" s="536"/>
      <c r="NUV1" s="536"/>
      <c r="NUW1" s="536"/>
      <c r="NUX1" s="536"/>
      <c r="NUY1" s="536"/>
      <c r="NUZ1" s="536"/>
      <c r="NVA1" s="536"/>
      <c r="NVB1" s="536"/>
      <c r="NVC1" s="536"/>
      <c r="NVD1" s="536"/>
      <c r="NVE1" s="536"/>
      <c r="NVF1" s="536"/>
      <c r="NVG1" s="536"/>
      <c r="NVH1" s="536"/>
      <c r="NVI1" s="536"/>
      <c r="NVJ1" s="536"/>
      <c r="NVK1" s="536"/>
      <c r="NVL1" s="536"/>
      <c r="NVM1" s="536" t="s">
        <v>354</v>
      </c>
      <c r="NVN1" s="536"/>
      <c r="NVO1" s="536"/>
      <c r="NVP1" s="536"/>
      <c r="NVQ1" s="536"/>
      <c r="NVR1" s="536"/>
      <c r="NVS1" s="536"/>
      <c r="NVT1" s="536"/>
      <c r="NVU1" s="536"/>
      <c r="NVV1" s="536"/>
      <c r="NVW1" s="536"/>
      <c r="NVX1" s="536"/>
      <c r="NVY1" s="536"/>
      <c r="NVZ1" s="536"/>
      <c r="NWA1" s="536"/>
      <c r="NWB1" s="536"/>
      <c r="NWC1" s="536"/>
      <c r="NWD1" s="536"/>
      <c r="NWE1" s="536"/>
      <c r="NWF1" s="536"/>
      <c r="NWG1" s="536"/>
      <c r="NWH1" s="536"/>
      <c r="NWI1" s="536"/>
      <c r="NWJ1" s="536"/>
      <c r="NWK1" s="536"/>
      <c r="NWL1" s="536"/>
      <c r="NWM1" s="536"/>
      <c r="NWN1" s="536"/>
      <c r="NWO1" s="536"/>
      <c r="NWP1" s="536"/>
      <c r="NWQ1" s="536"/>
      <c r="NWR1" s="536"/>
      <c r="NWS1" s="536" t="s">
        <v>354</v>
      </c>
      <c r="NWT1" s="536"/>
      <c r="NWU1" s="536"/>
      <c r="NWV1" s="536"/>
      <c r="NWW1" s="536"/>
      <c r="NWX1" s="536"/>
      <c r="NWY1" s="536"/>
      <c r="NWZ1" s="536"/>
      <c r="NXA1" s="536"/>
      <c r="NXB1" s="536"/>
      <c r="NXC1" s="536"/>
      <c r="NXD1" s="536"/>
      <c r="NXE1" s="536"/>
      <c r="NXF1" s="536"/>
      <c r="NXG1" s="536"/>
      <c r="NXH1" s="536"/>
      <c r="NXI1" s="536"/>
      <c r="NXJ1" s="536"/>
      <c r="NXK1" s="536"/>
      <c r="NXL1" s="536"/>
      <c r="NXM1" s="536"/>
      <c r="NXN1" s="536"/>
      <c r="NXO1" s="536"/>
      <c r="NXP1" s="536"/>
      <c r="NXQ1" s="536"/>
      <c r="NXR1" s="536"/>
      <c r="NXS1" s="536"/>
      <c r="NXT1" s="536"/>
      <c r="NXU1" s="536"/>
      <c r="NXV1" s="536"/>
      <c r="NXW1" s="536"/>
      <c r="NXX1" s="536"/>
      <c r="NXY1" s="536" t="s">
        <v>354</v>
      </c>
      <c r="NXZ1" s="536"/>
      <c r="NYA1" s="536"/>
      <c r="NYB1" s="536"/>
      <c r="NYC1" s="536"/>
      <c r="NYD1" s="536"/>
      <c r="NYE1" s="536"/>
      <c r="NYF1" s="536"/>
      <c r="NYG1" s="536"/>
      <c r="NYH1" s="536"/>
      <c r="NYI1" s="536"/>
      <c r="NYJ1" s="536"/>
      <c r="NYK1" s="536"/>
      <c r="NYL1" s="536"/>
      <c r="NYM1" s="536"/>
      <c r="NYN1" s="536"/>
      <c r="NYO1" s="536"/>
      <c r="NYP1" s="536"/>
      <c r="NYQ1" s="536"/>
      <c r="NYR1" s="536"/>
      <c r="NYS1" s="536"/>
      <c r="NYT1" s="536"/>
      <c r="NYU1" s="536"/>
      <c r="NYV1" s="536"/>
      <c r="NYW1" s="536"/>
      <c r="NYX1" s="536"/>
      <c r="NYY1" s="536"/>
      <c r="NYZ1" s="536"/>
      <c r="NZA1" s="536"/>
      <c r="NZB1" s="536"/>
      <c r="NZC1" s="536"/>
      <c r="NZD1" s="536"/>
      <c r="NZE1" s="536" t="s">
        <v>354</v>
      </c>
      <c r="NZF1" s="536"/>
      <c r="NZG1" s="536"/>
      <c r="NZH1" s="536"/>
      <c r="NZI1" s="536"/>
      <c r="NZJ1" s="536"/>
      <c r="NZK1" s="536"/>
      <c r="NZL1" s="536"/>
      <c r="NZM1" s="536"/>
      <c r="NZN1" s="536"/>
      <c r="NZO1" s="536"/>
      <c r="NZP1" s="536"/>
      <c r="NZQ1" s="536"/>
      <c r="NZR1" s="536"/>
      <c r="NZS1" s="536"/>
      <c r="NZT1" s="536"/>
      <c r="NZU1" s="536"/>
      <c r="NZV1" s="536"/>
      <c r="NZW1" s="536"/>
      <c r="NZX1" s="536"/>
      <c r="NZY1" s="536"/>
      <c r="NZZ1" s="536"/>
      <c r="OAA1" s="536"/>
      <c r="OAB1" s="536"/>
      <c r="OAC1" s="536"/>
      <c r="OAD1" s="536"/>
      <c r="OAE1" s="536"/>
      <c r="OAF1" s="536"/>
      <c r="OAG1" s="536"/>
      <c r="OAH1" s="536"/>
      <c r="OAI1" s="536"/>
      <c r="OAJ1" s="536"/>
      <c r="OAK1" s="536" t="s">
        <v>354</v>
      </c>
      <c r="OAL1" s="536"/>
      <c r="OAM1" s="536"/>
      <c r="OAN1" s="536"/>
      <c r="OAO1" s="536"/>
      <c r="OAP1" s="536"/>
      <c r="OAQ1" s="536"/>
      <c r="OAR1" s="536"/>
      <c r="OAS1" s="536"/>
      <c r="OAT1" s="536"/>
      <c r="OAU1" s="536"/>
      <c r="OAV1" s="536"/>
      <c r="OAW1" s="536"/>
      <c r="OAX1" s="536"/>
      <c r="OAY1" s="536"/>
      <c r="OAZ1" s="536"/>
      <c r="OBA1" s="536"/>
      <c r="OBB1" s="536"/>
      <c r="OBC1" s="536"/>
      <c r="OBD1" s="536"/>
      <c r="OBE1" s="536"/>
      <c r="OBF1" s="536"/>
      <c r="OBG1" s="536"/>
      <c r="OBH1" s="536"/>
      <c r="OBI1" s="536"/>
      <c r="OBJ1" s="536"/>
      <c r="OBK1" s="536"/>
      <c r="OBL1" s="536"/>
      <c r="OBM1" s="536"/>
      <c r="OBN1" s="536"/>
      <c r="OBO1" s="536"/>
      <c r="OBP1" s="536"/>
      <c r="OBQ1" s="536" t="s">
        <v>354</v>
      </c>
      <c r="OBR1" s="536"/>
      <c r="OBS1" s="536"/>
      <c r="OBT1" s="536"/>
      <c r="OBU1" s="536"/>
      <c r="OBV1" s="536"/>
      <c r="OBW1" s="536"/>
      <c r="OBX1" s="536"/>
      <c r="OBY1" s="536"/>
      <c r="OBZ1" s="536"/>
      <c r="OCA1" s="536"/>
      <c r="OCB1" s="536"/>
      <c r="OCC1" s="536"/>
      <c r="OCD1" s="536"/>
      <c r="OCE1" s="536"/>
      <c r="OCF1" s="536"/>
      <c r="OCG1" s="536"/>
      <c r="OCH1" s="536"/>
      <c r="OCI1" s="536"/>
      <c r="OCJ1" s="536"/>
      <c r="OCK1" s="536"/>
      <c r="OCL1" s="536"/>
      <c r="OCM1" s="536"/>
      <c r="OCN1" s="536"/>
      <c r="OCO1" s="536"/>
      <c r="OCP1" s="536"/>
      <c r="OCQ1" s="536"/>
      <c r="OCR1" s="536"/>
      <c r="OCS1" s="536"/>
      <c r="OCT1" s="536"/>
      <c r="OCU1" s="536"/>
      <c r="OCV1" s="536"/>
      <c r="OCW1" s="536" t="s">
        <v>354</v>
      </c>
      <c r="OCX1" s="536"/>
      <c r="OCY1" s="536"/>
      <c r="OCZ1" s="536"/>
      <c r="ODA1" s="536"/>
      <c r="ODB1" s="536"/>
      <c r="ODC1" s="536"/>
      <c r="ODD1" s="536"/>
      <c r="ODE1" s="536"/>
      <c r="ODF1" s="536"/>
      <c r="ODG1" s="536"/>
      <c r="ODH1" s="536"/>
      <c r="ODI1" s="536"/>
      <c r="ODJ1" s="536"/>
      <c r="ODK1" s="536"/>
      <c r="ODL1" s="536"/>
      <c r="ODM1" s="536"/>
      <c r="ODN1" s="536"/>
      <c r="ODO1" s="536"/>
      <c r="ODP1" s="536"/>
      <c r="ODQ1" s="536"/>
      <c r="ODR1" s="536"/>
      <c r="ODS1" s="536"/>
      <c r="ODT1" s="536"/>
      <c r="ODU1" s="536"/>
      <c r="ODV1" s="536"/>
      <c r="ODW1" s="536"/>
      <c r="ODX1" s="536"/>
      <c r="ODY1" s="536"/>
      <c r="ODZ1" s="536"/>
      <c r="OEA1" s="536"/>
      <c r="OEB1" s="536"/>
      <c r="OEC1" s="536" t="s">
        <v>354</v>
      </c>
      <c r="OED1" s="536"/>
      <c r="OEE1" s="536"/>
      <c r="OEF1" s="536"/>
      <c r="OEG1" s="536"/>
      <c r="OEH1" s="536"/>
      <c r="OEI1" s="536"/>
      <c r="OEJ1" s="536"/>
      <c r="OEK1" s="536"/>
      <c r="OEL1" s="536"/>
      <c r="OEM1" s="536"/>
      <c r="OEN1" s="536"/>
      <c r="OEO1" s="536"/>
      <c r="OEP1" s="536"/>
      <c r="OEQ1" s="536"/>
      <c r="OER1" s="536"/>
      <c r="OES1" s="536"/>
      <c r="OET1" s="536"/>
      <c r="OEU1" s="536"/>
      <c r="OEV1" s="536"/>
      <c r="OEW1" s="536"/>
      <c r="OEX1" s="536"/>
      <c r="OEY1" s="536"/>
      <c r="OEZ1" s="536"/>
      <c r="OFA1" s="536"/>
      <c r="OFB1" s="536"/>
      <c r="OFC1" s="536"/>
      <c r="OFD1" s="536"/>
      <c r="OFE1" s="536"/>
      <c r="OFF1" s="536"/>
      <c r="OFG1" s="536"/>
      <c r="OFH1" s="536"/>
      <c r="OFI1" s="536" t="s">
        <v>354</v>
      </c>
      <c r="OFJ1" s="536"/>
      <c r="OFK1" s="536"/>
      <c r="OFL1" s="536"/>
      <c r="OFM1" s="536"/>
      <c r="OFN1" s="536"/>
      <c r="OFO1" s="536"/>
      <c r="OFP1" s="536"/>
      <c r="OFQ1" s="536"/>
      <c r="OFR1" s="536"/>
      <c r="OFS1" s="536"/>
      <c r="OFT1" s="536"/>
      <c r="OFU1" s="536"/>
      <c r="OFV1" s="536"/>
      <c r="OFW1" s="536"/>
      <c r="OFX1" s="536"/>
      <c r="OFY1" s="536"/>
      <c r="OFZ1" s="536"/>
      <c r="OGA1" s="536"/>
      <c r="OGB1" s="536"/>
      <c r="OGC1" s="536"/>
      <c r="OGD1" s="536"/>
      <c r="OGE1" s="536"/>
      <c r="OGF1" s="536"/>
      <c r="OGG1" s="536"/>
      <c r="OGH1" s="536"/>
      <c r="OGI1" s="536"/>
      <c r="OGJ1" s="536"/>
      <c r="OGK1" s="536"/>
      <c r="OGL1" s="536"/>
      <c r="OGM1" s="536"/>
      <c r="OGN1" s="536"/>
      <c r="OGO1" s="536" t="s">
        <v>354</v>
      </c>
      <c r="OGP1" s="536"/>
      <c r="OGQ1" s="536"/>
      <c r="OGR1" s="536"/>
      <c r="OGS1" s="536"/>
      <c r="OGT1" s="536"/>
      <c r="OGU1" s="536"/>
      <c r="OGV1" s="536"/>
      <c r="OGW1" s="536"/>
      <c r="OGX1" s="536"/>
      <c r="OGY1" s="536"/>
      <c r="OGZ1" s="536"/>
      <c r="OHA1" s="536"/>
      <c r="OHB1" s="536"/>
      <c r="OHC1" s="536"/>
      <c r="OHD1" s="536"/>
      <c r="OHE1" s="536"/>
      <c r="OHF1" s="536"/>
      <c r="OHG1" s="536"/>
      <c r="OHH1" s="536"/>
      <c r="OHI1" s="536"/>
      <c r="OHJ1" s="536"/>
      <c r="OHK1" s="536"/>
      <c r="OHL1" s="536"/>
      <c r="OHM1" s="536"/>
      <c r="OHN1" s="536"/>
      <c r="OHO1" s="536"/>
      <c r="OHP1" s="536"/>
      <c r="OHQ1" s="536"/>
      <c r="OHR1" s="536"/>
      <c r="OHS1" s="536"/>
      <c r="OHT1" s="536"/>
      <c r="OHU1" s="536" t="s">
        <v>354</v>
      </c>
      <c r="OHV1" s="536"/>
      <c r="OHW1" s="536"/>
      <c r="OHX1" s="536"/>
      <c r="OHY1" s="536"/>
      <c r="OHZ1" s="536"/>
      <c r="OIA1" s="536"/>
      <c r="OIB1" s="536"/>
      <c r="OIC1" s="536"/>
      <c r="OID1" s="536"/>
      <c r="OIE1" s="536"/>
      <c r="OIF1" s="536"/>
      <c r="OIG1" s="536"/>
      <c r="OIH1" s="536"/>
      <c r="OII1" s="536"/>
      <c r="OIJ1" s="536"/>
      <c r="OIK1" s="536"/>
      <c r="OIL1" s="536"/>
      <c r="OIM1" s="536"/>
      <c r="OIN1" s="536"/>
      <c r="OIO1" s="536"/>
      <c r="OIP1" s="536"/>
      <c r="OIQ1" s="536"/>
      <c r="OIR1" s="536"/>
      <c r="OIS1" s="536"/>
      <c r="OIT1" s="536"/>
      <c r="OIU1" s="536"/>
      <c r="OIV1" s="536"/>
      <c r="OIW1" s="536"/>
      <c r="OIX1" s="536"/>
      <c r="OIY1" s="536"/>
      <c r="OIZ1" s="536"/>
      <c r="OJA1" s="536" t="s">
        <v>354</v>
      </c>
      <c r="OJB1" s="536"/>
      <c r="OJC1" s="536"/>
      <c r="OJD1" s="536"/>
      <c r="OJE1" s="536"/>
      <c r="OJF1" s="536"/>
      <c r="OJG1" s="536"/>
      <c r="OJH1" s="536"/>
      <c r="OJI1" s="536"/>
      <c r="OJJ1" s="536"/>
      <c r="OJK1" s="536"/>
      <c r="OJL1" s="536"/>
      <c r="OJM1" s="536"/>
      <c r="OJN1" s="536"/>
      <c r="OJO1" s="536"/>
      <c r="OJP1" s="536"/>
      <c r="OJQ1" s="536"/>
      <c r="OJR1" s="536"/>
      <c r="OJS1" s="536"/>
      <c r="OJT1" s="536"/>
      <c r="OJU1" s="536"/>
      <c r="OJV1" s="536"/>
      <c r="OJW1" s="536"/>
      <c r="OJX1" s="536"/>
      <c r="OJY1" s="536"/>
      <c r="OJZ1" s="536"/>
      <c r="OKA1" s="536"/>
      <c r="OKB1" s="536"/>
      <c r="OKC1" s="536"/>
      <c r="OKD1" s="536"/>
      <c r="OKE1" s="536"/>
      <c r="OKF1" s="536"/>
      <c r="OKG1" s="536" t="s">
        <v>354</v>
      </c>
      <c r="OKH1" s="536"/>
      <c r="OKI1" s="536"/>
      <c r="OKJ1" s="536"/>
      <c r="OKK1" s="536"/>
      <c r="OKL1" s="536"/>
      <c r="OKM1" s="536"/>
      <c r="OKN1" s="536"/>
      <c r="OKO1" s="536"/>
      <c r="OKP1" s="536"/>
      <c r="OKQ1" s="536"/>
      <c r="OKR1" s="536"/>
      <c r="OKS1" s="536"/>
      <c r="OKT1" s="536"/>
      <c r="OKU1" s="536"/>
      <c r="OKV1" s="536"/>
      <c r="OKW1" s="536"/>
      <c r="OKX1" s="536"/>
      <c r="OKY1" s="536"/>
      <c r="OKZ1" s="536"/>
      <c r="OLA1" s="536"/>
      <c r="OLB1" s="536"/>
      <c r="OLC1" s="536"/>
      <c r="OLD1" s="536"/>
      <c r="OLE1" s="536"/>
      <c r="OLF1" s="536"/>
      <c r="OLG1" s="536"/>
      <c r="OLH1" s="536"/>
      <c r="OLI1" s="536"/>
      <c r="OLJ1" s="536"/>
      <c r="OLK1" s="536"/>
      <c r="OLL1" s="536"/>
      <c r="OLM1" s="536" t="s">
        <v>354</v>
      </c>
      <c r="OLN1" s="536"/>
      <c r="OLO1" s="536"/>
      <c r="OLP1" s="536"/>
      <c r="OLQ1" s="536"/>
      <c r="OLR1" s="536"/>
      <c r="OLS1" s="536"/>
      <c r="OLT1" s="536"/>
      <c r="OLU1" s="536"/>
      <c r="OLV1" s="536"/>
      <c r="OLW1" s="536"/>
      <c r="OLX1" s="536"/>
      <c r="OLY1" s="536"/>
      <c r="OLZ1" s="536"/>
      <c r="OMA1" s="536"/>
      <c r="OMB1" s="536"/>
      <c r="OMC1" s="536"/>
      <c r="OMD1" s="536"/>
      <c r="OME1" s="536"/>
      <c r="OMF1" s="536"/>
      <c r="OMG1" s="536"/>
      <c r="OMH1" s="536"/>
      <c r="OMI1" s="536"/>
      <c r="OMJ1" s="536"/>
      <c r="OMK1" s="536"/>
      <c r="OML1" s="536"/>
      <c r="OMM1" s="536"/>
      <c r="OMN1" s="536"/>
      <c r="OMO1" s="536"/>
      <c r="OMP1" s="536"/>
      <c r="OMQ1" s="536"/>
      <c r="OMR1" s="536"/>
      <c r="OMS1" s="536" t="s">
        <v>354</v>
      </c>
      <c r="OMT1" s="536"/>
      <c r="OMU1" s="536"/>
      <c r="OMV1" s="536"/>
      <c r="OMW1" s="536"/>
      <c r="OMX1" s="536"/>
      <c r="OMY1" s="536"/>
      <c r="OMZ1" s="536"/>
      <c r="ONA1" s="536"/>
      <c r="ONB1" s="536"/>
      <c r="ONC1" s="536"/>
      <c r="OND1" s="536"/>
      <c r="ONE1" s="536"/>
      <c r="ONF1" s="536"/>
      <c r="ONG1" s="536"/>
      <c r="ONH1" s="536"/>
      <c r="ONI1" s="536"/>
      <c r="ONJ1" s="536"/>
      <c r="ONK1" s="536"/>
      <c r="ONL1" s="536"/>
      <c r="ONM1" s="536"/>
      <c r="ONN1" s="536"/>
      <c r="ONO1" s="536"/>
      <c r="ONP1" s="536"/>
      <c r="ONQ1" s="536"/>
      <c r="ONR1" s="536"/>
      <c r="ONS1" s="536"/>
      <c r="ONT1" s="536"/>
      <c r="ONU1" s="536"/>
      <c r="ONV1" s="536"/>
      <c r="ONW1" s="536"/>
      <c r="ONX1" s="536"/>
      <c r="ONY1" s="536" t="s">
        <v>354</v>
      </c>
      <c r="ONZ1" s="536"/>
      <c r="OOA1" s="536"/>
      <c r="OOB1" s="536"/>
      <c r="OOC1" s="536"/>
      <c r="OOD1" s="536"/>
      <c r="OOE1" s="536"/>
      <c r="OOF1" s="536"/>
      <c r="OOG1" s="536"/>
      <c r="OOH1" s="536"/>
      <c r="OOI1" s="536"/>
      <c r="OOJ1" s="536"/>
      <c r="OOK1" s="536"/>
      <c r="OOL1" s="536"/>
      <c r="OOM1" s="536"/>
      <c r="OON1" s="536"/>
      <c r="OOO1" s="536"/>
      <c r="OOP1" s="536"/>
      <c r="OOQ1" s="536"/>
      <c r="OOR1" s="536"/>
      <c r="OOS1" s="536"/>
      <c r="OOT1" s="536"/>
      <c r="OOU1" s="536"/>
      <c r="OOV1" s="536"/>
      <c r="OOW1" s="536"/>
      <c r="OOX1" s="536"/>
      <c r="OOY1" s="536"/>
      <c r="OOZ1" s="536"/>
      <c r="OPA1" s="536"/>
      <c r="OPB1" s="536"/>
      <c r="OPC1" s="536"/>
      <c r="OPD1" s="536"/>
      <c r="OPE1" s="536" t="s">
        <v>354</v>
      </c>
      <c r="OPF1" s="536"/>
      <c r="OPG1" s="536"/>
      <c r="OPH1" s="536"/>
      <c r="OPI1" s="536"/>
      <c r="OPJ1" s="536"/>
      <c r="OPK1" s="536"/>
      <c r="OPL1" s="536"/>
      <c r="OPM1" s="536"/>
      <c r="OPN1" s="536"/>
      <c r="OPO1" s="536"/>
      <c r="OPP1" s="536"/>
      <c r="OPQ1" s="536"/>
      <c r="OPR1" s="536"/>
      <c r="OPS1" s="536"/>
      <c r="OPT1" s="536"/>
      <c r="OPU1" s="536"/>
      <c r="OPV1" s="536"/>
      <c r="OPW1" s="536"/>
      <c r="OPX1" s="536"/>
      <c r="OPY1" s="536"/>
      <c r="OPZ1" s="536"/>
      <c r="OQA1" s="536"/>
      <c r="OQB1" s="536"/>
      <c r="OQC1" s="536"/>
      <c r="OQD1" s="536"/>
      <c r="OQE1" s="536"/>
      <c r="OQF1" s="536"/>
      <c r="OQG1" s="536"/>
      <c r="OQH1" s="536"/>
      <c r="OQI1" s="536"/>
      <c r="OQJ1" s="536"/>
      <c r="OQK1" s="536" t="s">
        <v>354</v>
      </c>
      <c r="OQL1" s="536"/>
      <c r="OQM1" s="536"/>
      <c r="OQN1" s="536"/>
      <c r="OQO1" s="536"/>
      <c r="OQP1" s="536"/>
      <c r="OQQ1" s="536"/>
      <c r="OQR1" s="536"/>
      <c r="OQS1" s="536"/>
      <c r="OQT1" s="536"/>
      <c r="OQU1" s="536"/>
      <c r="OQV1" s="536"/>
      <c r="OQW1" s="536"/>
      <c r="OQX1" s="536"/>
      <c r="OQY1" s="536"/>
      <c r="OQZ1" s="536"/>
      <c r="ORA1" s="536"/>
      <c r="ORB1" s="536"/>
      <c r="ORC1" s="536"/>
      <c r="ORD1" s="536"/>
      <c r="ORE1" s="536"/>
      <c r="ORF1" s="536"/>
      <c r="ORG1" s="536"/>
      <c r="ORH1" s="536"/>
      <c r="ORI1" s="536"/>
      <c r="ORJ1" s="536"/>
      <c r="ORK1" s="536"/>
      <c r="ORL1" s="536"/>
      <c r="ORM1" s="536"/>
      <c r="ORN1" s="536"/>
      <c r="ORO1" s="536"/>
      <c r="ORP1" s="536"/>
      <c r="ORQ1" s="536" t="s">
        <v>354</v>
      </c>
      <c r="ORR1" s="536"/>
      <c r="ORS1" s="536"/>
      <c r="ORT1" s="536"/>
      <c r="ORU1" s="536"/>
      <c r="ORV1" s="536"/>
      <c r="ORW1" s="536"/>
      <c r="ORX1" s="536"/>
      <c r="ORY1" s="536"/>
      <c r="ORZ1" s="536"/>
      <c r="OSA1" s="536"/>
      <c r="OSB1" s="536"/>
      <c r="OSC1" s="536"/>
      <c r="OSD1" s="536"/>
      <c r="OSE1" s="536"/>
      <c r="OSF1" s="536"/>
      <c r="OSG1" s="536"/>
      <c r="OSH1" s="536"/>
      <c r="OSI1" s="536"/>
      <c r="OSJ1" s="536"/>
      <c r="OSK1" s="536"/>
      <c r="OSL1" s="536"/>
      <c r="OSM1" s="536"/>
      <c r="OSN1" s="536"/>
      <c r="OSO1" s="536"/>
      <c r="OSP1" s="536"/>
      <c r="OSQ1" s="536"/>
      <c r="OSR1" s="536"/>
      <c r="OSS1" s="536"/>
      <c r="OST1" s="536"/>
      <c r="OSU1" s="536"/>
      <c r="OSV1" s="536"/>
      <c r="OSW1" s="536" t="s">
        <v>354</v>
      </c>
      <c r="OSX1" s="536"/>
      <c r="OSY1" s="536"/>
      <c r="OSZ1" s="536"/>
      <c r="OTA1" s="536"/>
      <c r="OTB1" s="536"/>
      <c r="OTC1" s="536"/>
      <c r="OTD1" s="536"/>
      <c r="OTE1" s="536"/>
      <c r="OTF1" s="536"/>
      <c r="OTG1" s="536"/>
      <c r="OTH1" s="536"/>
      <c r="OTI1" s="536"/>
      <c r="OTJ1" s="536"/>
      <c r="OTK1" s="536"/>
      <c r="OTL1" s="536"/>
      <c r="OTM1" s="536"/>
      <c r="OTN1" s="536"/>
      <c r="OTO1" s="536"/>
      <c r="OTP1" s="536"/>
      <c r="OTQ1" s="536"/>
      <c r="OTR1" s="536"/>
      <c r="OTS1" s="536"/>
      <c r="OTT1" s="536"/>
      <c r="OTU1" s="536"/>
      <c r="OTV1" s="536"/>
      <c r="OTW1" s="536"/>
      <c r="OTX1" s="536"/>
      <c r="OTY1" s="536"/>
      <c r="OTZ1" s="536"/>
      <c r="OUA1" s="536"/>
      <c r="OUB1" s="536"/>
      <c r="OUC1" s="536" t="s">
        <v>354</v>
      </c>
      <c r="OUD1" s="536"/>
      <c r="OUE1" s="536"/>
      <c r="OUF1" s="536"/>
      <c r="OUG1" s="536"/>
      <c r="OUH1" s="536"/>
      <c r="OUI1" s="536"/>
      <c r="OUJ1" s="536"/>
      <c r="OUK1" s="536"/>
      <c r="OUL1" s="536"/>
      <c r="OUM1" s="536"/>
      <c r="OUN1" s="536"/>
      <c r="OUO1" s="536"/>
      <c r="OUP1" s="536"/>
      <c r="OUQ1" s="536"/>
      <c r="OUR1" s="536"/>
      <c r="OUS1" s="536"/>
      <c r="OUT1" s="536"/>
      <c r="OUU1" s="536"/>
      <c r="OUV1" s="536"/>
      <c r="OUW1" s="536"/>
      <c r="OUX1" s="536"/>
      <c r="OUY1" s="536"/>
      <c r="OUZ1" s="536"/>
      <c r="OVA1" s="536"/>
      <c r="OVB1" s="536"/>
      <c r="OVC1" s="536"/>
      <c r="OVD1" s="536"/>
      <c r="OVE1" s="536"/>
      <c r="OVF1" s="536"/>
      <c r="OVG1" s="536"/>
      <c r="OVH1" s="536"/>
      <c r="OVI1" s="536" t="s">
        <v>354</v>
      </c>
      <c r="OVJ1" s="536"/>
      <c r="OVK1" s="536"/>
      <c r="OVL1" s="536"/>
      <c r="OVM1" s="536"/>
      <c r="OVN1" s="536"/>
      <c r="OVO1" s="536"/>
      <c r="OVP1" s="536"/>
      <c r="OVQ1" s="536"/>
      <c r="OVR1" s="536"/>
      <c r="OVS1" s="536"/>
      <c r="OVT1" s="536"/>
      <c r="OVU1" s="536"/>
      <c r="OVV1" s="536"/>
      <c r="OVW1" s="536"/>
      <c r="OVX1" s="536"/>
      <c r="OVY1" s="536"/>
      <c r="OVZ1" s="536"/>
      <c r="OWA1" s="536"/>
      <c r="OWB1" s="536"/>
      <c r="OWC1" s="536"/>
      <c r="OWD1" s="536"/>
      <c r="OWE1" s="536"/>
      <c r="OWF1" s="536"/>
      <c r="OWG1" s="536"/>
      <c r="OWH1" s="536"/>
      <c r="OWI1" s="536"/>
      <c r="OWJ1" s="536"/>
      <c r="OWK1" s="536"/>
      <c r="OWL1" s="536"/>
      <c r="OWM1" s="536"/>
      <c r="OWN1" s="536"/>
      <c r="OWO1" s="536" t="s">
        <v>354</v>
      </c>
      <c r="OWP1" s="536"/>
      <c r="OWQ1" s="536"/>
      <c r="OWR1" s="536"/>
      <c r="OWS1" s="536"/>
      <c r="OWT1" s="536"/>
      <c r="OWU1" s="536"/>
      <c r="OWV1" s="536"/>
      <c r="OWW1" s="536"/>
      <c r="OWX1" s="536"/>
      <c r="OWY1" s="536"/>
      <c r="OWZ1" s="536"/>
      <c r="OXA1" s="536"/>
      <c r="OXB1" s="536"/>
      <c r="OXC1" s="536"/>
      <c r="OXD1" s="536"/>
      <c r="OXE1" s="536"/>
      <c r="OXF1" s="536"/>
      <c r="OXG1" s="536"/>
      <c r="OXH1" s="536"/>
      <c r="OXI1" s="536"/>
      <c r="OXJ1" s="536"/>
      <c r="OXK1" s="536"/>
      <c r="OXL1" s="536"/>
      <c r="OXM1" s="536"/>
      <c r="OXN1" s="536"/>
      <c r="OXO1" s="536"/>
      <c r="OXP1" s="536"/>
      <c r="OXQ1" s="536"/>
      <c r="OXR1" s="536"/>
      <c r="OXS1" s="536"/>
      <c r="OXT1" s="536"/>
      <c r="OXU1" s="536" t="s">
        <v>354</v>
      </c>
      <c r="OXV1" s="536"/>
      <c r="OXW1" s="536"/>
      <c r="OXX1" s="536"/>
      <c r="OXY1" s="536"/>
      <c r="OXZ1" s="536"/>
      <c r="OYA1" s="536"/>
      <c r="OYB1" s="536"/>
      <c r="OYC1" s="536"/>
      <c r="OYD1" s="536"/>
      <c r="OYE1" s="536"/>
      <c r="OYF1" s="536"/>
      <c r="OYG1" s="536"/>
      <c r="OYH1" s="536"/>
      <c r="OYI1" s="536"/>
      <c r="OYJ1" s="536"/>
      <c r="OYK1" s="536"/>
      <c r="OYL1" s="536"/>
      <c r="OYM1" s="536"/>
      <c r="OYN1" s="536"/>
      <c r="OYO1" s="536"/>
      <c r="OYP1" s="536"/>
      <c r="OYQ1" s="536"/>
      <c r="OYR1" s="536"/>
      <c r="OYS1" s="536"/>
      <c r="OYT1" s="536"/>
      <c r="OYU1" s="536"/>
      <c r="OYV1" s="536"/>
      <c r="OYW1" s="536"/>
      <c r="OYX1" s="536"/>
      <c r="OYY1" s="536"/>
      <c r="OYZ1" s="536"/>
      <c r="OZA1" s="536" t="s">
        <v>354</v>
      </c>
      <c r="OZB1" s="536"/>
      <c r="OZC1" s="536"/>
      <c r="OZD1" s="536"/>
      <c r="OZE1" s="536"/>
      <c r="OZF1" s="536"/>
      <c r="OZG1" s="536"/>
      <c r="OZH1" s="536"/>
      <c r="OZI1" s="536"/>
      <c r="OZJ1" s="536"/>
      <c r="OZK1" s="536"/>
      <c r="OZL1" s="536"/>
      <c r="OZM1" s="536"/>
      <c r="OZN1" s="536"/>
      <c r="OZO1" s="536"/>
      <c r="OZP1" s="536"/>
      <c r="OZQ1" s="536"/>
      <c r="OZR1" s="536"/>
      <c r="OZS1" s="536"/>
      <c r="OZT1" s="536"/>
      <c r="OZU1" s="536"/>
      <c r="OZV1" s="536"/>
      <c r="OZW1" s="536"/>
      <c r="OZX1" s="536"/>
      <c r="OZY1" s="536"/>
      <c r="OZZ1" s="536"/>
      <c r="PAA1" s="536"/>
      <c r="PAB1" s="536"/>
      <c r="PAC1" s="536"/>
      <c r="PAD1" s="536"/>
      <c r="PAE1" s="536"/>
      <c r="PAF1" s="536"/>
      <c r="PAG1" s="536" t="s">
        <v>354</v>
      </c>
      <c r="PAH1" s="536"/>
      <c r="PAI1" s="536"/>
      <c r="PAJ1" s="536"/>
      <c r="PAK1" s="536"/>
      <c r="PAL1" s="536"/>
      <c r="PAM1" s="536"/>
      <c r="PAN1" s="536"/>
      <c r="PAO1" s="536"/>
      <c r="PAP1" s="536"/>
      <c r="PAQ1" s="536"/>
      <c r="PAR1" s="536"/>
      <c r="PAS1" s="536"/>
      <c r="PAT1" s="536"/>
      <c r="PAU1" s="536"/>
      <c r="PAV1" s="536"/>
      <c r="PAW1" s="536"/>
      <c r="PAX1" s="536"/>
      <c r="PAY1" s="536"/>
      <c r="PAZ1" s="536"/>
      <c r="PBA1" s="536"/>
      <c r="PBB1" s="536"/>
      <c r="PBC1" s="536"/>
      <c r="PBD1" s="536"/>
      <c r="PBE1" s="536"/>
      <c r="PBF1" s="536"/>
      <c r="PBG1" s="536"/>
      <c r="PBH1" s="536"/>
      <c r="PBI1" s="536"/>
      <c r="PBJ1" s="536"/>
      <c r="PBK1" s="536"/>
      <c r="PBL1" s="536"/>
      <c r="PBM1" s="536" t="s">
        <v>354</v>
      </c>
      <c r="PBN1" s="536"/>
      <c r="PBO1" s="536"/>
      <c r="PBP1" s="536"/>
      <c r="PBQ1" s="536"/>
      <c r="PBR1" s="536"/>
      <c r="PBS1" s="536"/>
      <c r="PBT1" s="536"/>
      <c r="PBU1" s="536"/>
      <c r="PBV1" s="536"/>
      <c r="PBW1" s="536"/>
      <c r="PBX1" s="536"/>
      <c r="PBY1" s="536"/>
      <c r="PBZ1" s="536"/>
      <c r="PCA1" s="536"/>
      <c r="PCB1" s="536"/>
      <c r="PCC1" s="536"/>
      <c r="PCD1" s="536"/>
      <c r="PCE1" s="536"/>
      <c r="PCF1" s="536"/>
      <c r="PCG1" s="536"/>
      <c r="PCH1" s="536"/>
      <c r="PCI1" s="536"/>
      <c r="PCJ1" s="536"/>
      <c r="PCK1" s="536"/>
      <c r="PCL1" s="536"/>
      <c r="PCM1" s="536"/>
      <c r="PCN1" s="536"/>
      <c r="PCO1" s="536"/>
      <c r="PCP1" s="536"/>
      <c r="PCQ1" s="536"/>
      <c r="PCR1" s="536"/>
      <c r="PCS1" s="536" t="s">
        <v>354</v>
      </c>
      <c r="PCT1" s="536"/>
      <c r="PCU1" s="536"/>
      <c r="PCV1" s="536"/>
      <c r="PCW1" s="536"/>
      <c r="PCX1" s="536"/>
      <c r="PCY1" s="536"/>
      <c r="PCZ1" s="536"/>
      <c r="PDA1" s="536"/>
      <c r="PDB1" s="536"/>
      <c r="PDC1" s="536"/>
      <c r="PDD1" s="536"/>
      <c r="PDE1" s="536"/>
      <c r="PDF1" s="536"/>
      <c r="PDG1" s="536"/>
      <c r="PDH1" s="536"/>
      <c r="PDI1" s="536"/>
      <c r="PDJ1" s="536"/>
      <c r="PDK1" s="536"/>
      <c r="PDL1" s="536"/>
      <c r="PDM1" s="536"/>
      <c r="PDN1" s="536"/>
      <c r="PDO1" s="536"/>
      <c r="PDP1" s="536"/>
      <c r="PDQ1" s="536"/>
      <c r="PDR1" s="536"/>
      <c r="PDS1" s="536"/>
      <c r="PDT1" s="536"/>
      <c r="PDU1" s="536"/>
      <c r="PDV1" s="536"/>
      <c r="PDW1" s="536"/>
      <c r="PDX1" s="536"/>
      <c r="PDY1" s="536" t="s">
        <v>354</v>
      </c>
      <c r="PDZ1" s="536"/>
      <c r="PEA1" s="536"/>
      <c r="PEB1" s="536"/>
      <c r="PEC1" s="536"/>
      <c r="PED1" s="536"/>
      <c r="PEE1" s="536"/>
      <c r="PEF1" s="536"/>
      <c r="PEG1" s="536"/>
      <c r="PEH1" s="536"/>
      <c r="PEI1" s="536"/>
      <c r="PEJ1" s="536"/>
      <c r="PEK1" s="536"/>
      <c r="PEL1" s="536"/>
      <c r="PEM1" s="536"/>
      <c r="PEN1" s="536"/>
      <c r="PEO1" s="536"/>
      <c r="PEP1" s="536"/>
      <c r="PEQ1" s="536"/>
      <c r="PER1" s="536"/>
      <c r="PES1" s="536"/>
      <c r="PET1" s="536"/>
      <c r="PEU1" s="536"/>
      <c r="PEV1" s="536"/>
      <c r="PEW1" s="536"/>
      <c r="PEX1" s="536"/>
      <c r="PEY1" s="536"/>
      <c r="PEZ1" s="536"/>
      <c r="PFA1" s="536"/>
      <c r="PFB1" s="536"/>
      <c r="PFC1" s="536"/>
      <c r="PFD1" s="536"/>
      <c r="PFE1" s="536" t="s">
        <v>354</v>
      </c>
      <c r="PFF1" s="536"/>
      <c r="PFG1" s="536"/>
      <c r="PFH1" s="536"/>
      <c r="PFI1" s="536"/>
      <c r="PFJ1" s="536"/>
      <c r="PFK1" s="536"/>
      <c r="PFL1" s="536"/>
      <c r="PFM1" s="536"/>
      <c r="PFN1" s="536"/>
      <c r="PFO1" s="536"/>
      <c r="PFP1" s="536"/>
      <c r="PFQ1" s="536"/>
      <c r="PFR1" s="536"/>
      <c r="PFS1" s="536"/>
      <c r="PFT1" s="536"/>
      <c r="PFU1" s="536"/>
      <c r="PFV1" s="536"/>
      <c r="PFW1" s="536"/>
      <c r="PFX1" s="536"/>
      <c r="PFY1" s="536"/>
      <c r="PFZ1" s="536"/>
      <c r="PGA1" s="536"/>
      <c r="PGB1" s="536"/>
      <c r="PGC1" s="536"/>
      <c r="PGD1" s="536"/>
      <c r="PGE1" s="536"/>
      <c r="PGF1" s="536"/>
      <c r="PGG1" s="536"/>
      <c r="PGH1" s="536"/>
      <c r="PGI1" s="536"/>
      <c r="PGJ1" s="536"/>
      <c r="PGK1" s="536" t="s">
        <v>354</v>
      </c>
      <c r="PGL1" s="536"/>
      <c r="PGM1" s="536"/>
      <c r="PGN1" s="536"/>
      <c r="PGO1" s="536"/>
      <c r="PGP1" s="536"/>
      <c r="PGQ1" s="536"/>
      <c r="PGR1" s="536"/>
      <c r="PGS1" s="536"/>
      <c r="PGT1" s="536"/>
      <c r="PGU1" s="536"/>
      <c r="PGV1" s="536"/>
      <c r="PGW1" s="536"/>
      <c r="PGX1" s="536"/>
      <c r="PGY1" s="536"/>
      <c r="PGZ1" s="536"/>
      <c r="PHA1" s="536"/>
      <c r="PHB1" s="536"/>
      <c r="PHC1" s="536"/>
      <c r="PHD1" s="536"/>
      <c r="PHE1" s="536"/>
      <c r="PHF1" s="536"/>
      <c r="PHG1" s="536"/>
      <c r="PHH1" s="536"/>
      <c r="PHI1" s="536"/>
      <c r="PHJ1" s="536"/>
      <c r="PHK1" s="536"/>
      <c r="PHL1" s="536"/>
      <c r="PHM1" s="536"/>
      <c r="PHN1" s="536"/>
      <c r="PHO1" s="536"/>
      <c r="PHP1" s="536"/>
      <c r="PHQ1" s="536" t="s">
        <v>354</v>
      </c>
      <c r="PHR1" s="536"/>
      <c r="PHS1" s="536"/>
      <c r="PHT1" s="536"/>
      <c r="PHU1" s="536"/>
      <c r="PHV1" s="536"/>
      <c r="PHW1" s="536"/>
      <c r="PHX1" s="536"/>
      <c r="PHY1" s="536"/>
      <c r="PHZ1" s="536"/>
      <c r="PIA1" s="536"/>
      <c r="PIB1" s="536"/>
      <c r="PIC1" s="536"/>
      <c r="PID1" s="536"/>
      <c r="PIE1" s="536"/>
      <c r="PIF1" s="536"/>
      <c r="PIG1" s="536"/>
      <c r="PIH1" s="536"/>
      <c r="PII1" s="536"/>
      <c r="PIJ1" s="536"/>
      <c r="PIK1" s="536"/>
      <c r="PIL1" s="536"/>
      <c r="PIM1" s="536"/>
      <c r="PIN1" s="536"/>
      <c r="PIO1" s="536"/>
      <c r="PIP1" s="536"/>
      <c r="PIQ1" s="536"/>
      <c r="PIR1" s="536"/>
      <c r="PIS1" s="536"/>
      <c r="PIT1" s="536"/>
      <c r="PIU1" s="536"/>
      <c r="PIV1" s="536"/>
      <c r="PIW1" s="536" t="s">
        <v>354</v>
      </c>
      <c r="PIX1" s="536"/>
      <c r="PIY1" s="536"/>
      <c r="PIZ1" s="536"/>
      <c r="PJA1" s="536"/>
      <c r="PJB1" s="536"/>
      <c r="PJC1" s="536"/>
      <c r="PJD1" s="536"/>
      <c r="PJE1" s="536"/>
      <c r="PJF1" s="536"/>
      <c r="PJG1" s="536"/>
      <c r="PJH1" s="536"/>
      <c r="PJI1" s="536"/>
      <c r="PJJ1" s="536"/>
      <c r="PJK1" s="536"/>
      <c r="PJL1" s="536"/>
      <c r="PJM1" s="536"/>
      <c r="PJN1" s="536"/>
      <c r="PJO1" s="536"/>
      <c r="PJP1" s="536"/>
      <c r="PJQ1" s="536"/>
      <c r="PJR1" s="536"/>
      <c r="PJS1" s="536"/>
      <c r="PJT1" s="536"/>
      <c r="PJU1" s="536"/>
      <c r="PJV1" s="536"/>
      <c r="PJW1" s="536"/>
      <c r="PJX1" s="536"/>
      <c r="PJY1" s="536"/>
      <c r="PJZ1" s="536"/>
      <c r="PKA1" s="536"/>
      <c r="PKB1" s="536"/>
      <c r="PKC1" s="536" t="s">
        <v>354</v>
      </c>
      <c r="PKD1" s="536"/>
      <c r="PKE1" s="536"/>
      <c r="PKF1" s="536"/>
      <c r="PKG1" s="536"/>
      <c r="PKH1" s="536"/>
      <c r="PKI1" s="536"/>
      <c r="PKJ1" s="536"/>
      <c r="PKK1" s="536"/>
      <c r="PKL1" s="536"/>
      <c r="PKM1" s="536"/>
      <c r="PKN1" s="536"/>
      <c r="PKO1" s="536"/>
      <c r="PKP1" s="536"/>
      <c r="PKQ1" s="536"/>
      <c r="PKR1" s="536"/>
      <c r="PKS1" s="536"/>
      <c r="PKT1" s="536"/>
      <c r="PKU1" s="536"/>
      <c r="PKV1" s="536"/>
      <c r="PKW1" s="536"/>
      <c r="PKX1" s="536"/>
      <c r="PKY1" s="536"/>
      <c r="PKZ1" s="536"/>
      <c r="PLA1" s="536"/>
      <c r="PLB1" s="536"/>
      <c r="PLC1" s="536"/>
      <c r="PLD1" s="536"/>
      <c r="PLE1" s="536"/>
      <c r="PLF1" s="536"/>
      <c r="PLG1" s="536"/>
      <c r="PLH1" s="536"/>
      <c r="PLI1" s="536" t="s">
        <v>354</v>
      </c>
      <c r="PLJ1" s="536"/>
      <c r="PLK1" s="536"/>
      <c r="PLL1" s="536"/>
      <c r="PLM1" s="536"/>
      <c r="PLN1" s="536"/>
      <c r="PLO1" s="536"/>
      <c r="PLP1" s="536"/>
      <c r="PLQ1" s="536"/>
      <c r="PLR1" s="536"/>
      <c r="PLS1" s="536"/>
      <c r="PLT1" s="536"/>
      <c r="PLU1" s="536"/>
      <c r="PLV1" s="536"/>
      <c r="PLW1" s="536"/>
      <c r="PLX1" s="536"/>
      <c r="PLY1" s="536"/>
      <c r="PLZ1" s="536"/>
      <c r="PMA1" s="536"/>
      <c r="PMB1" s="536"/>
      <c r="PMC1" s="536"/>
      <c r="PMD1" s="536"/>
      <c r="PME1" s="536"/>
      <c r="PMF1" s="536"/>
      <c r="PMG1" s="536"/>
      <c r="PMH1" s="536"/>
      <c r="PMI1" s="536"/>
      <c r="PMJ1" s="536"/>
      <c r="PMK1" s="536"/>
      <c r="PML1" s="536"/>
      <c r="PMM1" s="536"/>
      <c r="PMN1" s="536"/>
      <c r="PMO1" s="536" t="s">
        <v>354</v>
      </c>
      <c r="PMP1" s="536"/>
      <c r="PMQ1" s="536"/>
      <c r="PMR1" s="536"/>
      <c r="PMS1" s="536"/>
      <c r="PMT1" s="536"/>
      <c r="PMU1" s="536"/>
      <c r="PMV1" s="536"/>
      <c r="PMW1" s="536"/>
      <c r="PMX1" s="536"/>
      <c r="PMY1" s="536"/>
      <c r="PMZ1" s="536"/>
      <c r="PNA1" s="536"/>
      <c r="PNB1" s="536"/>
      <c r="PNC1" s="536"/>
      <c r="PND1" s="536"/>
      <c r="PNE1" s="536"/>
      <c r="PNF1" s="536"/>
      <c r="PNG1" s="536"/>
      <c r="PNH1" s="536"/>
      <c r="PNI1" s="536"/>
      <c r="PNJ1" s="536"/>
      <c r="PNK1" s="536"/>
      <c r="PNL1" s="536"/>
      <c r="PNM1" s="536"/>
      <c r="PNN1" s="536"/>
      <c r="PNO1" s="536"/>
      <c r="PNP1" s="536"/>
      <c r="PNQ1" s="536"/>
      <c r="PNR1" s="536"/>
      <c r="PNS1" s="536"/>
      <c r="PNT1" s="536"/>
      <c r="PNU1" s="536" t="s">
        <v>354</v>
      </c>
      <c r="PNV1" s="536"/>
      <c r="PNW1" s="536"/>
      <c r="PNX1" s="536"/>
      <c r="PNY1" s="536"/>
      <c r="PNZ1" s="536"/>
      <c r="POA1" s="536"/>
      <c r="POB1" s="536"/>
      <c r="POC1" s="536"/>
      <c r="POD1" s="536"/>
      <c r="POE1" s="536"/>
      <c r="POF1" s="536"/>
      <c r="POG1" s="536"/>
      <c r="POH1" s="536"/>
      <c r="POI1" s="536"/>
      <c r="POJ1" s="536"/>
      <c r="POK1" s="536"/>
      <c r="POL1" s="536"/>
      <c r="POM1" s="536"/>
      <c r="PON1" s="536"/>
      <c r="POO1" s="536"/>
      <c r="POP1" s="536"/>
      <c r="POQ1" s="536"/>
      <c r="POR1" s="536"/>
      <c r="POS1" s="536"/>
      <c r="POT1" s="536"/>
      <c r="POU1" s="536"/>
      <c r="POV1" s="536"/>
      <c r="POW1" s="536"/>
      <c r="POX1" s="536"/>
      <c r="POY1" s="536"/>
      <c r="POZ1" s="536"/>
      <c r="PPA1" s="536" t="s">
        <v>354</v>
      </c>
      <c r="PPB1" s="536"/>
      <c r="PPC1" s="536"/>
      <c r="PPD1" s="536"/>
      <c r="PPE1" s="536"/>
      <c r="PPF1" s="536"/>
      <c r="PPG1" s="536"/>
      <c r="PPH1" s="536"/>
      <c r="PPI1" s="536"/>
      <c r="PPJ1" s="536"/>
      <c r="PPK1" s="536"/>
      <c r="PPL1" s="536"/>
      <c r="PPM1" s="536"/>
      <c r="PPN1" s="536"/>
      <c r="PPO1" s="536"/>
      <c r="PPP1" s="536"/>
      <c r="PPQ1" s="536"/>
      <c r="PPR1" s="536"/>
      <c r="PPS1" s="536"/>
      <c r="PPT1" s="536"/>
      <c r="PPU1" s="536"/>
      <c r="PPV1" s="536"/>
      <c r="PPW1" s="536"/>
      <c r="PPX1" s="536"/>
      <c r="PPY1" s="536"/>
      <c r="PPZ1" s="536"/>
      <c r="PQA1" s="536"/>
      <c r="PQB1" s="536"/>
      <c r="PQC1" s="536"/>
      <c r="PQD1" s="536"/>
      <c r="PQE1" s="536"/>
      <c r="PQF1" s="536"/>
      <c r="PQG1" s="536" t="s">
        <v>354</v>
      </c>
      <c r="PQH1" s="536"/>
      <c r="PQI1" s="536"/>
      <c r="PQJ1" s="536"/>
      <c r="PQK1" s="536"/>
      <c r="PQL1" s="536"/>
      <c r="PQM1" s="536"/>
      <c r="PQN1" s="536"/>
      <c r="PQO1" s="536"/>
      <c r="PQP1" s="536"/>
      <c r="PQQ1" s="536"/>
      <c r="PQR1" s="536"/>
      <c r="PQS1" s="536"/>
      <c r="PQT1" s="536"/>
      <c r="PQU1" s="536"/>
      <c r="PQV1" s="536"/>
      <c r="PQW1" s="536"/>
      <c r="PQX1" s="536"/>
      <c r="PQY1" s="536"/>
      <c r="PQZ1" s="536"/>
      <c r="PRA1" s="536"/>
      <c r="PRB1" s="536"/>
      <c r="PRC1" s="536"/>
      <c r="PRD1" s="536"/>
      <c r="PRE1" s="536"/>
      <c r="PRF1" s="536"/>
      <c r="PRG1" s="536"/>
      <c r="PRH1" s="536"/>
      <c r="PRI1" s="536"/>
      <c r="PRJ1" s="536"/>
      <c r="PRK1" s="536"/>
      <c r="PRL1" s="536"/>
      <c r="PRM1" s="536" t="s">
        <v>354</v>
      </c>
      <c r="PRN1" s="536"/>
      <c r="PRO1" s="536"/>
      <c r="PRP1" s="536"/>
      <c r="PRQ1" s="536"/>
      <c r="PRR1" s="536"/>
      <c r="PRS1" s="536"/>
      <c r="PRT1" s="536"/>
      <c r="PRU1" s="536"/>
      <c r="PRV1" s="536"/>
      <c r="PRW1" s="536"/>
      <c r="PRX1" s="536"/>
      <c r="PRY1" s="536"/>
      <c r="PRZ1" s="536"/>
      <c r="PSA1" s="536"/>
      <c r="PSB1" s="536"/>
      <c r="PSC1" s="536"/>
      <c r="PSD1" s="536"/>
      <c r="PSE1" s="536"/>
      <c r="PSF1" s="536"/>
      <c r="PSG1" s="536"/>
      <c r="PSH1" s="536"/>
      <c r="PSI1" s="536"/>
      <c r="PSJ1" s="536"/>
      <c r="PSK1" s="536"/>
      <c r="PSL1" s="536"/>
      <c r="PSM1" s="536"/>
      <c r="PSN1" s="536"/>
      <c r="PSO1" s="536"/>
      <c r="PSP1" s="536"/>
      <c r="PSQ1" s="536"/>
      <c r="PSR1" s="536"/>
      <c r="PSS1" s="536" t="s">
        <v>354</v>
      </c>
      <c r="PST1" s="536"/>
      <c r="PSU1" s="536"/>
      <c r="PSV1" s="536"/>
      <c r="PSW1" s="536"/>
      <c r="PSX1" s="536"/>
      <c r="PSY1" s="536"/>
      <c r="PSZ1" s="536"/>
      <c r="PTA1" s="536"/>
      <c r="PTB1" s="536"/>
      <c r="PTC1" s="536"/>
      <c r="PTD1" s="536"/>
      <c r="PTE1" s="536"/>
      <c r="PTF1" s="536"/>
      <c r="PTG1" s="536"/>
      <c r="PTH1" s="536"/>
      <c r="PTI1" s="536"/>
      <c r="PTJ1" s="536"/>
      <c r="PTK1" s="536"/>
      <c r="PTL1" s="536"/>
      <c r="PTM1" s="536"/>
      <c r="PTN1" s="536"/>
      <c r="PTO1" s="536"/>
      <c r="PTP1" s="536"/>
      <c r="PTQ1" s="536"/>
      <c r="PTR1" s="536"/>
      <c r="PTS1" s="536"/>
      <c r="PTT1" s="536"/>
      <c r="PTU1" s="536"/>
      <c r="PTV1" s="536"/>
      <c r="PTW1" s="536"/>
      <c r="PTX1" s="536"/>
      <c r="PTY1" s="536" t="s">
        <v>354</v>
      </c>
      <c r="PTZ1" s="536"/>
      <c r="PUA1" s="536"/>
      <c r="PUB1" s="536"/>
      <c r="PUC1" s="536"/>
      <c r="PUD1" s="536"/>
      <c r="PUE1" s="536"/>
      <c r="PUF1" s="536"/>
      <c r="PUG1" s="536"/>
      <c r="PUH1" s="536"/>
      <c r="PUI1" s="536"/>
      <c r="PUJ1" s="536"/>
      <c r="PUK1" s="536"/>
      <c r="PUL1" s="536"/>
      <c r="PUM1" s="536"/>
      <c r="PUN1" s="536"/>
      <c r="PUO1" s="536"/>
      <c r="PUP1" s="536"/>
      <c r="PUQ1" s="536"/>
      <c r="PUR1" s="536"/>
      <c r="PUS1" s="536"/>
      <c r="PUT1" s="536"/>
      <c r="PUU1" s="536"/>
      <c r="PUV1" s="536"/>
      <c r="PUW1" s="536"/>
      <c r="PUX1" s="536"/>
      <c r="PUY1" s="536"/>
      <c r="PUZ1" s="536"/>
      <c r="PVA1" s="536"/>
      <c r="PVB1" s="536"/>
      <c r="PVC1" s="536"/>
      <c r="PVD1" s="536"/>
      <c r="PVE1" s="536" t="s">
        <v>354</v>
      </c>
      <c r="PVF1" s="536"/>
      <c r="PVG1" s="536"/>
      <c r="PVH1" s="536"/>
      <c r="PVI1" s="536"/>
      <c r="PVJ1" s="536"/>
      <c r="PVK1" s="536"/>
      <c r="PVL1" s="536"/>
      <c r="PVM1" s="536"/>
      <c r="PVN1" s="536"/>
      <c r="PVO1" s="536"/>
      <c r="PVP1" s="536"/>
      <c r="PVQ1" s="536"/>
      <c r="PVR1" s="536"/>
      <c r="PVS1" s="536"/>
      <c r="PVT1" s="536"/>
      <c r="PVU1" s="536"/>
      <c r="PVV1" s="536"/>
      <c r="PVW1" s="536"/>
      <c r="PVX1" s="536"/>
      <c r="PVY1" s="536"/>
      <c r="PVZ1" s="536"/>
      <c r="PWA1" s="536"/>
      <c r="PWB1" s="536"/>
      <c r="PWC1" s="536"/>
      <c r="PWD1" s="536"/>
      <c r="PWE1" s="536"/>
      <c r="PWF1" s="536"/>
      <c r="PWG1" s="536"/>
      <c r="PWH1" s="536"/>
      <c r="PWI1" s="536"/>
      <c r="PWJ1" s="536"/>
      <c r="PWK1" s="536" t="s">
        <v>354</v>
      </c>
      <c r="PWL1" s="536"/>
      <c r="PWM1" s="536"/>
      <c r="PWN1" s="536"/>
      <c r="PWO1" s="536"/>
      <c r="PWP1" s="536"/>
      <c r="PWQ1" s="536"/>
      <c r="PWR1" s="536"/>
      <c r="PWS1" s="536"/>
      <c r="PWT1" s="536"/>
      <c r="PWU1" s="536"/>
      <c r="PWV1" s="536"/>
      <c r="PWW1" s="536"/>
      <c r="PWX1" s="536"/>
      <c r="PWY1" s="536"/>
      <c r="PWZ1" s="536"/>
      <c r="PXA1" s="536"/>
      <c r="PXB1" s="536"/>
      <c r="PXC1" s="536"/>
      <c r="PXD1" s="536"/>
      <c r="PXE1" s="536"/>
      <c r="PXF1" s="536"/>
      <c r="PXG1" s="536"/>
      <c r="PXH1" s="536"/>
      <c r="PXI1" s="536"/>
      <c r="PXJ1" s="536"/>
      <c r="PXK1" s="536"/>
      <c r="PXL1" s="536"/>
      <c r="PXM1" s="536"/>
      <c r="PXN1" s="536"/>
      <c r="PXO1" s="536"/>
      <c r="PXP1" s="536"/>
      <c r="PXQ1" s="536" t="s">
        <v>354</v>
      </c>
      <c r="PXR1" s="536"/>
      <c r="PXS1" s="536"/>
      <c r="PXT1" s="536"/>
      <c r="PXU1" s="536"/>
      <c r="PXV1" s="536"/>
      <c r="PXW1" s="536"/>
      <c r="PXX1" s="536"/>
      <c r="PXY1" s="536"/>
      <c r="PXZ1" s="536"/>
      <c r="PYA1" s="536"/>
      <c r="PYB1" s="536"/>
      <c r="PYC1" s="536"/>
      <c r="PYD1" s="536"/>
      <c r="PYE1" s="536"/>
      <c r="PYF1" s="536"/>
      <c r="PYG1" s="536"/>
      <c r="PYH1" s="536"/>
      <c r="PYI1" s="536"/>
      <c r="PYJ1" s="536"/>
      <c r="PYK1" s="536"/>
      <c r="PYL1" s="536"/>
      <c r="PYM1" s="536"/>
      <c r="PYN1" s="536"/>
      <c r="PYO1" s="536"/>
      <c r="PYP1" s="536"/>
      <c r="PYQ1" s="536"/>
      <c r="PYR1" s="536"/>
      <c r="PYS1" s="536"/>
      <c r="PYT1" s="536"/>
      <c r="PYU1" s="536"/>
      <c r="PYV1" s="536"/>
      <c r="PYW1" s="536" t="s">
        <v>354</v>
      </c>
      <c r="PYX1" s="536"/>
      <c r="PYY1" s="536"/>
      <c r="PYZ1" s="536"/>
      <c r="PZA1" s="536"/>
      <c r="PZB1" s="536"/>
      <c r="PZC1" s="536"/>
      <c r="PZD1" s="536"/>
      <c r="PZE1" s="536"/>
      <c r="PZF1" s="536"/>
      <c r="PZG1" s="536"/>
      <c r="PZH1" s="536"/>
      <c r="PZI1" s="536"/>
      <c r="PZJ1" s="536"/>
      <c r="PZK1" s="536"/>
      <c r="PZL1" s="536"/>
      <c r="PZM1" s="536"/>
      <c r="PZN1" s="536"/>
      <c r="PZO1" s="536"/>
      <c r="PZP1" s="536"/>
      <c r="PZQ1" s="536"/>
      <c r="PZR1" s="536"/>
      <c r="PZS1" s="536"/>
      <c r="PZT1" s="536"/>
      <c r="PZU1" s="536"/>
      <c r="PZV1" s="536"/>
      <c r="PZW1" s="536"/>
      <c r="PZX1" s="536"/>
      <c r="PZY1" s="536"/>
      <c r="PZZ1" s="536"/>
      <c r="QAA1" s="536"/>
      <c r="QAB1" s="536"/>
      <c r="QAC1" s="536" t="s">
        <v>354</v>
      </c>
      <c r="QAD1" s="536"/>
      <c r="QAE1" s="536"/>
      <c r="QAF1" s="536"/>
      <c r="QAG1" s="536"/>
      <c r="QAH1" s="536"/>
      <c r="QAI1" s="536"/>
      <c r="QAJ1" s="536"/>
      <c r="QAK1" s="536"/>
      <c r="QAL1" s="536"/>
      <c r="QAM1" s="536"/>
      <c r="QAN1" s="536"/>
      <c r="QAO1" s="536"/>
      <c r="QAP1" s="536"/>
      <c r="QAQ1" s="536"/>
      <c r="QAR1" s="536"/>
      <c r="QAS1" s="536"/>
      <c r="QAT1" s="536"/>
      <c r="QAU1" s="536"/>
      <c r="QAV1" s="536"/>
      <c r="QAW1" s="536"/>
      <c r="QAX1" s="536"/>
      <c r="QAY1" s="536"/>
      <c r="QAZ1" s="536"/>
      <c r="QBA1" s="536"/>
      <c r="QBB1" s="536"/>
      <c r="QBC1" s="536"/>
      <c r="QBD1" s="536"/>
      <c r="QBE1" s="536"/>
      <c r="QBF1" s="536"/>
      <c r="QBG1" s="536"/>
      <c r="QBH1" s="536"/>
      <c r="QBI1" s="536" t="s">
        <v>354</v>
      </c>
      <c r="QBJ1" s="536"/>
      <c r="QBK1" s="536"/>
      <c r="QBL1" s="536"/>
      <c r="QBM1" s="536"/>
      <c r="QBN1" s="536"/>
      <c r="QBO1" s="536"/>
      <c r="QBP1" s="536"/>
      <c r="QBQ1" s="536"/>
      <c r="QBR1" s="536"/>
      <c r="QBS1" s="536"/>
      <c r="QBT1" s="536"/>
      <c r="QBU1" s="536"/>
      <c r="QBV1" s="536"/>
      <c r="QBW1" s="536"/>
      <c r="QBX1" s="536"/>
      <c r="QBY1" s="536"/>
      <c r="QBZ1" s="536"/>
      <c r="QCA1" s="536"/>
      <c r="QCB1" s="536"/>
      <c r="QCC1" s="536"/>
      <c r="QCD1" s="536"/>
      <c r="QCE1" s="536"/>
      <c r="QCF1" s="536"/>
      <c r="QCG1" s="536"/>
      <c r="QCH1" s="536"/>
      <c r="QCI1" s="536"/>
      <c r="QCJ1" s="536"/>
      <c r="QCK1" s="536"/>
      <c r="QCL1" s="536"/>
      <c r="QCM1" s="536"/>
      <c r="QCN1" s="536"/>
      <c r="QCO1" s="536" t="s">
        <v>354</v>
      </c>
      <c r="QCP1" s="536"/>
      <c r="QCQ1" s="536"/>
      <c r="QCR1" s="536"/>
      <c r="QCS1" s="536"/>
      <c r="QCT1" s="536"/>
      <c r="QCU1" s="536"/>
      <c r="QCV1" s="536"/>
      <c r="QCW1" s="536"/>
      <c r="QCX1" s="536"/>
      <c r="QCY1" s="536"/>
      <c r="QCZ1" s="536"/>
      <c r="QDA1" s="536"/>
      <c r="QDB1" s="536"/>
      <c r="QDC1" s="536"/>
      <c r="QDD1" s="536"/>
      <c r="QDE1" s="536"/>
      <c r="QDF1" s="536"/>
      <c r="QDG1" s="536"/>
      <c r="QDH1" s="536"/>
      <c r="QDI1" s="536"/>
      <c r="QDJ1" s="536"/>
      <c r="QDK1" s="536"/>
      <c r="QDL1" s="536"/>
      <c r="QDM1" s="536"/>
      <c r="QDN1" s="536"/>
      <c r="QDO1" s="536"/>
      <c r="QDP1" s="536"/>
      <c r="QDQ1" s="536"/>
      <c r="QDR1" s="536"/>
      <c r="QDS1" s="536"/>
      <c r="QDT1" s="536"/>
      <c r="QDU1" s="536" t="s">
        <v>354</v>
      </c>
      <c r="QDV1" s="536"/>
      <c r="QDW1" s="536"/>
      <c r="QDX1" s="536"/>
      <c r="QDY1" s="536"/>
      <c r="QDZ1" s="536"/>
      <c r="QEA1" s="536"/>
      <c r="QEB1" s="536"/>
      <c r="QEC1" s="536"/>
      <c r="QED1" s="536"/>
      <c r="QEE1" s="536"/>
      <c r="QEF1" s="536"/>
      <c r="QEG1" s="536"/>
      <c r="QEH1" s="536"/>
      <c r="QEI1" s="536"/>
      <c r="QEJ1" s="536"/>
      <c r="QEK1" s="536"/>
      <c r="QEL1" s="536"/>
      <c r="QEM1" s="536"/>
      <c r="QEN1" s="536"/>
      <c r="QEO1" s="536"/>
      <c r="QEP1" s="536"/>
      <c r="QEQ1" s="536"/>
      <c r="QER1" s="536"/>
      <c r="QES1" s="536"/>
      <c r="QET1" s="536"/>
      <c r="QEU1" s="536"/>
      <c r="QEV1" s="536"/>
      <c r="QEW1" s="536"/>
      <c r="QEX1" s="536"/>
      <c r="QEY1" s="536"/>
      <c r="QEZ1" s="536"/>
      <c r="QFA1" s="536" t="s">
        <v>354</v>
      </c>
      <c r="QFB1" s="536"/>
      <c r="QFC1" s="536"/>
      <c r="QFD1" s="536"/>
      <c r="QFE1" s="536"/>
      <c r="QFF1" s="536"/>
      <c r="QFG1" s="536"/>
      <c r="QFH1" s="536"/>
      <c r="QFI1" s="536"/>
      <c r="QFJ1" s="536"/>
      <c r="QFK1" s="536"/>
      <c r="QFL1" s="536"/>
      <c r="QFM1" s="536"/>
      <c r="QFN1" s="536"/>
      <c r="QFO1" s="536"/>
      <c r="QFP1" s="536"/>
      <c r="QFQ1" s="536"/>
      <c r="QFR1" s="536"/>
      <c r="QFS1" s="536"/>
      <c r="QFT1" s="536"/>
      <c r="QFU1" s="536"/>
      <c r="QFV1" s="536"/>
      <c r="QFW1" s="536"/>
      <c r="QFX1" s="536"/>
      <c r="QFY1" s="536"/>
      <c r="QFZ1" s="536"/>
      <c r="QGA1" s="536"/>
      <c r="QGB1" s="536"/>
      <c r="QGC1" s="536"/>
      <c r="QGD1" s="536"/>
      <c r="QGE1" s="536"/>
      <c r="QGF1" s="536"/>
      <c r="QGG1" s="536" t="s">
        <v>354</v>
      </c>
      <c r="QGH1" s="536"/>
      <c r="QGI1" s="536"/>
      <c r="QGJ1" s="536"/>
      <c r="QGK1" s="536"/>
      <c r="QGL1" s="536"/>
      <c r="QGM1" s="536"/>
      <c r="QGN1" s="536"/>
      <c r="QGO1" s="536"/>
      <c r="QGP1" s="536"/>
      <c r="QGQ1" s="536"/>
      <c r="QGR1" s="536"/>
      <c r="QGS1" s="536"/>
      <c r="QGT1" s="536"/>
      <c r="QGU1" s="536"/>
      <c r="QGV1" s="536"/>
      <c r="QGW1" s="536"/>
      <c r="QGX1" s="536"/>
      <c r="QGY1" s="536"/>
      <c r="QGZ1" s="536"/>
      <c r="QHA1" s="536"/>
      <c r="QHB1" s="536"/>
      <c r="QHC1" s="536"/>
      <c r="QHD1" s="536"/>
      <c r="QHE1" s="536"/>
      <c r="QHF1" s="536"/>
      <c r="QHG1" s="536"/>
      <c r="QHH1" s="536"/>
      <c r="QHI1" s="536"/>
      <c r="QHJ1" s="536"/>
      <c r="QHK1" s="536"/>
      <c r="QHL1" s="536"/>
      <c r="QHM1" s="536" t="s">
        <v>354</v>
      </c>
      <c r="QHN1" s="536"/>
      <c r="QHO1" s="536"/>
      <c r="QHP1" s="536"/>
      <c r="QHQ1" s="536"/>
      <c r="QHR1" s="536"/>
      <c r="QHS1" s="536"/>
      <c r="QHT1" s="536"/>
      <c r="QHU1" s="536"/>
      <c r="QHV1" s="536"/>
      <c r="QHW1" s="536"/>
      <c r="QHX1" s="536"/>
      <c r="QHY1" s="536"/>
      <c r="QHZ1" s="536"/>
      <c r="QIA1" s="536"/>
      <c r="QIB1" s="536"/>
      <c r="QIC1" s="536"/>
      <c r="QID1" s="536"/>
      <c r="QIE1" s="536"/>
      <c r="QIF1" s="536"/>
      <c r="QIG1" s="536"/>
      <c r="QIH1" s="536"/>
      <c r="QII1" s="536"/>
      <c r="QIJ1" s="536"/>
      <c r="QIK1" s="536"/>
      <c r="QIL1" s="536"/>
      <c r="QIM1" s="536"/>
      <c r="QIN1" s="536"/>
      <c r="QIO1" s="536"/>
      <c r="QIP1" s="536"/>
      <c r="QIQ1" s="536"/>
      <c r="QIR1" s="536"/>
      <c r="QIS1" s="536" t="s">
        <v>354</v>
      </c>
      <c r="QIT1" s="536"/>
      <c r="QIU1" s="536"/>
      <c r="QIV1" s="536"/>
      <c r="QIW1" s="536"/>
      <c r="QIX1" s="536"/>
      <c r="QIY1" s="536"/>
      <c r="QIZ1" s="536"/>
      <c r="QJA1" s="536"/>
      <c r="QJB1" s="536"/>
      <c r="QJC1" s="536"/>
      <c r="QJD1" s="536"/>
      <c r="QJE1" s="536"/>
      <c r="QJF1" s="536"/>
      <c r="QJG1" s="536"/>
      <c r="QJH1" s="536"/>
      <c r="QJI1" s="536"/>
      <c r="QJJ1" s="536"/>
      <c r="QJK1" s="536"/>
      <c r="QJL1" s="536"/>
      <c r="QJM1" s="536"/>
      <c r="QJN1" s="536"/>
      <c r="QJO1" s="536"/>
      <c r="QJP1" s="536"/>
      <c r="QJQ1" s="536"/>
      <c r="QJR1" s="536"/>
      <c r="QJS1" s="536"/>
      <c r="QJT1" s="536"/>
      <c r="QJU1" s="536"/>
      <c r="QJV1" s="536"/>
      <c r="QJW1" s="536"/>
      <c r="QJX1" s="536"/>
      <c r="QJY1" s="536" t="s">
        <v>354</v>
      </c>
      <c r="QJZ1" s="536"/>
      <c r="QKA1" s="536"/>
      <c r="QKB1" s="536"/>
      <c r="QKC1" s="536"/>
      <c r="QKD1" s="536"/>
      <c r="QKE1" s="536"/>
      <c r="QKF1" s="536"/>
      <c r="QKG1" s="536"/>
      <c r="QKH1" s="536"/>
      <c r="QKI1" s="536"/>
      <c r="QKJ1" s="536"/>
      <c r="QKK1" s="536"/>
      <c r="QKL1" s="536"/>
      <c r="QKM1" s="536"/>
      <c r="QKN1" s="536"/>
      <c r="QKO1" s="536"/>
      <c r="QKP1" s="536"/>
      <c r="QKQ1" s="536"/>
      <c r="QKR1" s="536"/>
      <c r="QKS1" s="536"/>
      <c r="QKT1" s="536"/>
      <c r="QKU1" s="536"/>
      <c r="QKV1" s="536"/>
      <c r="QKW1" s="536"/>
      <c r="QKX1" s="536"/>
      <c r="QKY1" s="536"/>
      <c r="QKZ1" s="536"/>
      <c r="QLA1" s="536"/>
      <c r="QLB1" s="536"/>
      <c r="QLC1" s="536"/>
      <c r="QLD1" s="536"/>
      <c r="QLE1" s="536" t="s">
        <v>354</v>
      </c>
      <c r="QLF1" s="536"/>
      <c r="QLG1" s="536"/>
      <c r="QLH1" s="536"/>
      <c r="QLI1" s="536"/>
      <c r="QLJ1" s="536"/>
      <c r="QLK1" s="536"/>
      <c r="QLL1" s="536"/>
      <c r="QLM1" s="536"/>
      <c r="QLN1" s="536"/>
      <c r="QLO1" s="536"/>
      <c r="QLP1" s="536"/>
      <c r="QLQ1" s="536"/>
      <c r="QLR1" s="536"/>
      <c r="QLS1" s="536"/>
      <c r="QLT1" s="536"/>
      <c r="QLU1" s="536"/>
      <c r="QLV1" s="536"/>
      <c r="QLW1" s="536"/>
      <c r="QLX1" s="536"/>
      <c r="QLY1" s="536"/>
      <c r="QLZ1" s="536"/>
      <c r="QMA1" s="536"/>
      <c r="QMB1" s="536"/>
      <c r="QMC1" s="536"/>
      <c r="QMD1" s="536"/>
      <c r="QME1" s="536"/>
      <c r="QMF1" s="536"/>
      <c r="QMG1" s="536"/>
      <c r="QMH1" s="536"/>
      <c r="QMI1" s="536"/>
      <c r="QMJ1" s="536"/>
      <c r="QMK1" s="536" t="s">
        <v>354</v>
      </c>
      <c r="QML1" s="536"/>
      <c r="QMM1" s="536"/>
      <c r="QMN1" s="536"/>
      <c r="QMO1" s="536"/>
      <c r="QMP1" s="536"/>
      <c r="QMQ1" s="536"/>
      <c r="QMR1" s="536"/>
      <c r="QMS1" s="536"/>
      <c r="QMT1" s="536"/>
      <c r="QMU1" s="536"/>
      <c r="QMV1" s="536"/>
      <c r="QMW1" s="536"/>
      <c r="QMX1" s="536"/>
      <c r="QMY1" s="536"/>
      <c r="QMZ1" s="536"/>
      <c r="QNA1" s="536"/>
      <c r="QNB1" s="536"/>
      <c r="QNC1" s="536"/>
      <c r="QND1" s="536"/>
      <c r="QNE1" s="536"/>
      <c r="QNF1" s="536"/>
      <c r="QNG1" s="536"/>
      <c r="QNH1" s="536"/>
      <c r="QNI1" s="536"/>
      <c r="QNJ1" s="536"/>
      <c r="QNK1" s="536"/>
      <c r="QNL1" s="536"/>
      <c r="QNM1" s="536"/>
      <c r="QNN1" s="536"/>
      <c r="QNO1" s="536"/>
      <c r="QNP1" s="536"/>
      <c r="QNQ1" s="536" t="s">
        <v>354</v>
      </c>
      <c r="QNR1" s="536"/>
      <c r="QNS1" s="536"/>
      <c r="QNT1" s="536"/>
      <c r="QNU1" s="536"/>
      <c r="QNV1" s="536"/>
      <c r="QNW1" s="536"/>
      <c r="QNX1" s="536"/>
      <c r="QNY1" s="536"/>
      <c r="QNZ1" s="536"/>
      <c r="QOA1" s="536"/>
      <c r="QOB1" s="536"/>
      <c r="QOC1" s="536"/>
      <c r="QOD1" s="536"/>
      <c r="QOE1" s="536"/>
      <c r="QOF1" s="536"/>
      <c r="QOG1" s="536"/>
      <c r="QOH1" s="536"/>
      <c r="QOI1" s="536"/>
      <c r="QOJ1" s="536"/>
      <c r="QOK1" s="536"/>
      <c r="QOL1" s="536"/>
      <c r="QOM1" s="536"/>
      <c r="QON1" s="536"/>
      <c r="QOO1" s="536"/>
      <c r="QOP1" s="536"/>
      <c r="QOQ1" s="536"/>
      <c r="QOR1" s="536"/>
      <c r="QOS1" s="536"/>
      <c r="QOT1" s="536"/>
      <c r="QOU1" s="536"/>
      <c r="QOV1" s="536"/>
      <c r="QOW1" s="536" t="s">
        <v>354</v>
      </c>
      <c r="QOX1" s="536"/>
      <c r="QOY1" s="536"/>
      <c r="QOZ1" s="536"/>
      <c r="QPA1" s="536"/>
      <c r="QPB1" s="536"/>
      <c r="QPC1" s="536"/>
      <c r="QPD1" s="536"/>
      <c r="QPE1" s="536"/>
      <c r="QPF1" s="536"/>
      <c r="QPG1" s="536"/>
      <c r="QPH1" s="536"/>
      <c r="QPI1" s="536"/>
      <c r="QPJ1" s="536"/>
      <c r="QPK1" s="536"/>
      <c r="QPL1" s="536"/>
      <c r="QPM1" s="536"/>
      <c r="QPN1" s="536"/>
      <c r="QPO1" s="536"/>
      <c r="QPP1" s="536"/>
      <c r="QPQ1" s="536"/>
      <c r="QPR1" s="536"/>
      <c r="QPS1" s="536"/>
      <c r="QPT1" s="536"/>
      <c r="QPU1" s="536"/>
      <c r="QPV1" s="536"/>
      <c r="QPW1" s="536"/>
      <c r="QPX1" s="536"/>
      <c r="QPY1" s="536"/>
      <c r="QPZ1" s="536"/>
      <c r="QQA1" s="536"/>
      <c r="QQB1" s="536"/>
      <c r="QQC1" s="536" t="s">
        <v>354</v>
      </c>
      <c r="QQD1" s="536"/>
      <c r="QQE1" s="536"/>
      <c r="QQF1" s="536"/>
      <c r="QQG1" s="536"/>
      <c r="QQH1" s="536"/>
      <c r="QQI1" s="536"/>
      <c r="QQJ1" s="536"/>
      <c r="QQK1" s="536"/>
      <c r="QQL1" s="536"/>
      <c r="QQM1" s="536"/>
      <c r="QQN1" s="536"/>
      <c r="QQO1" s="536"/>
      <c r="QQP1" s="536"/>
      <c r="QQQ1" s="536"/>
      <c r="QQR1" s="536"/>
      <c r="QQS1" s="536"/>
      <c r="QQT1" s="536"/>
      <c r="QQU1" s="536"/>
      <c r="QQV1" s="536"/>
      <c r="QQW1" s="536"/>
      <c r="QQX1" s="536"/>
      <c r="QQY1" s="536"/>
      <c r="QQZ1" s="536"/>
      <c r="QRA1" s="536"/>
      <c r="QRB1" s="536"/>
      <c r="QRC1" s="536"/>
      <c r="QRD1" s="536"/>
      <c r="QRE1" s="536"/>
      <c r="QRF1" s="536"/>
      <c r="QRG1" s="536"/>
      <c r="QRH1" s="536"/>
      <c r="QRI1" s="536" t="s">
        <v>354</v>
      </c>
      <c r="QRJ1" s="536"/>
      <c r="QRK1" s="536"/>
      <c r="QRL1" s="536"/>
      <c r="QRM1" s="536"/>
      <c r="QRN1" s="536"/>
      <c r="QRO1" s="536"/>
      <c r="QRP1" s="536"/>
      <c r="QRQ1" s="536"/>
      <c r="QRR1" s="536"/>
      <c r="QRS1" s="536"/>
      <c r="QRT1" s="536"/>
      <c r="QRU1" s="536"/>
      <c r="QRV1" s="536"/>
      <c r="QRW1" s="536"/>
      <c r="QRX1" s="536"/>
      <c r="QRY1" s="536"/>
      <c r="QRZ1" s="536"/>
      <c r="QSA1" s="536"/>
      <c r="QSB1" s="536"/>
      <c r="QSC1" s="536"/>
      <c r="QSD1" s="536"/>
      <c r="QSE1" s="536"/>
      <c r="QSF1" s="536"/>
      <c r="QSG1" s="536"/>
      <c r="QSH1" s="536"/>
      <c r="QSI1" s="536"/>
      <c r="QSJ1" s="536"/>
      <c r="QSK1" s="536"/>
      <c r="QSL1" s="536"/>
      <c r="QSM1" s="536"/>
      <c r="QSN1" s="536"/>
      <c r="QSO1" s="536" t="s">
        <v>354</v>
      </c>
      <c r="QSP1" s="536"/>
      <c r="QSQ1" s="536"/>
      <c r="QSR1" s="536"/>
      <c r="QSS1" s="536"/>
      <c r="QST1" s="536"/>
      <c r="QSU1" s="536"/>
      <c r="QSV1" s="536"/>
      <c r="QSW1" s="536"/>
      <c r="QSX1" s="536"/>
      <c r="QSY1" s="536"/>
      <c r="QSZ1" s="536"/>
      <c r="QTA1" s="536"/>
      <c r="QTB1" s="536"/>
      <c r="QTC1" s="536"/>
      <c r="QTD1" s="536"/>
      <c r="QTE1" s="536"/>
      <c r="QTF1" s="536"/>
      <c r="QTG1" s="536"/>
      <c r="QTH1" s="536"/>
      <c r="QTI1" s="536"/>
      <c r="QTJ1" s="536"/>
      <c r="QTK1" s="536"/>
      <c r="QTL1" s="536"/>
      <c r="QTM1" s="536"/>
      <c r="QTN1" s="536"/>
      <c r="QTO1" s="536"/>
      <c r="QTP1" s="536"/>
      <c r="QTQ1" s="536"/>
      <c r="QTR1" s="536"/>
      <c r="QTS1" s="536"/>
      <c r="QTT1" s="536"/>
      <c r="QTU1" s="536" t="s">
        <v>354</v>
      </c>
      <c r="QTV1" s="536"/>
      <c r="QTW1" s="536"/>
      <c r="QTX1" s="536"/>
      <c r="QTY1" s="536"/>
      <c r="QTZ1" s="536"/>
      <c r="QUA1" s="536"/>
      <c r="QUB1" s="536"/>
      <c r="QUC1" s="536"/>
      <c r="QUD1" s="536"/>
      <c r="QUE1" s="536"/>
      <c r="QUF1" s="536"/>
      <c r="QUG1" s="536"/>
      <c r="QUH1" s="536"/>
      <c r="QUI1" s="536"/>
      <c r="QUJ1" s="536"/>
      <c r="QUK1" s="536"/>
      <c r="QUL1" s="536"/>
      <c r="QUM1" s="536"/>
      <c r="QUN1" s="536"/>
      <c r="QUO1" s="536"/>
      <c r="QUP1" s="536"/>
      <c r="QUQ1" s="536"/>
      <c r="QUR1" s="536"/>
      <c r="QUS1" s="536"/>
      <c r="QUT1" s="536"/>
      <c r="QUU1" s="536"/>
      <c r="QUV1" s="536"/>
      <c r="QUW1" s="536"/>
      <c r="QUX1" s="536"/>
      <c r="QUY1" s="536"/>
      <c r="QUZ1" s="536"/>
      <c r="QVA1" s="536" t="s">
        <v>354</v>
      </c>
      <c r="QVB1" s="536"/>
      <c r="QVC1" s="536"/>
      <c r="QVD1" s="536"/>
      <c r="QVE1" s="536"/>
      <c r="QVF1" s="536"/>
      <c r="QVG1" s="536"/>
      <c r="QVH1" s="536"/>
      <c r="QVI1" s="536"/>
      <c r="QVJ1" s="536"/>
      <c r="QVK1" s="536"/>
      <c r="QVL1" s="536"/>
      <c r="QVM1" s="536"/>
      <c r="QVN1" s="536"/>
      <c r="QVO1" s="536"/>
      <c r="QVP1" s="536"/>
      <c r="QVQ1" s="536"/>
      <c r="QVR1" s="536"/>
      <c r="QVS1" s="536"/>
      <c r="QVT1" s="536"/>
      <c r="QVU1" s="536"/>
      <c r="QVV1" s="536"/>
      <c r="QVW1" s="536"/>
      <c r="QVX1" s="536"/>
      <c r="QVY1" s="536"/>
      <c r="QVZ1" s="536"/>
      <c r="QWA1" s="536"/>
      <c r="QWB1" s="536"/>
      <c r="QWC1" s="536"/>
      <c r="QWD1" s="536"/>
      <c r="QWE1" s="536"/>
      <c r="QWF1" s="536"/>
      <c r="QWG1" s="536" t="s">
        <v>354</v>
      </c>
      <c r="QWH1" s="536"/>
      <c r="QWI1" s="536"/>
      <c r="QWJ1" s="536"/>
      <c r="QWK1" s="536"/>
      <c r="QWL1" s="536"/>
      <c r="QWM1" s="536"/>
      <c r="QWN1" s="536"/>
      <c r="QWO1" s="536"/>
      <c r="QWP1" s="536"/>
      <c r="QWQ1" s="536"/>
      <c r="QWR1" s="536"/>
      <c r="QWS1" s="536"/>
      <c r="QWT1" s="536"/>
      <c r="QWU1" s="536"/>
      <c r="QWV1" s="536"/>
      <c r="QWW1" s="536"/>
      <c r="QWX1" s="536"/>
      <c r="QWY1" s="536"/>
      <c r="QWZ1" s="536"/>
      <c r="QXA1" s="536"/>
      <c r="QXB1" s="536"/>
      <c r="QXC1" s="536"/>
      <c r="QXD1" s="536"/>
      <c r="QXE1" s="536"/>
      <c r="QXF1" s="536"/>
      <c r="QXG1" s="536"/>
      <c r="QXH1" s="536"/>
      <c r="QXI1" s="536"/>
      <c r="QXJ1" s="536"/>
      <c r="QXK1" s="536"/>
      <c r="QXL1" s="536"/>
      <c r="QXM1" s="536" t="s">
        <v>354</v>
      </c>
      <c r="QXN1" s="536"/>
      <c r="QXO1" s="536"/>
      <c r="QXP1" s="536"/>
      <c r="QXQ1" s="536"/>
      <c r="QXR1" s="536"/>
      <c r="QXS1" s="536"/>
      <c r="QXT1" s="536"/>
      <c r="QXU1" s="536"/>
      <c r="QXV1" s="536"/>
      <c r="QXW1" s="536"/>
      <c r="QXX1" s="536"/>
      <c r="QXY1" s="536"/>
      <c r="QXZ1" s="536"/>
      <c r="QYA1" s="536"/>
      <c r="QYB1" s="536"/>
      <c r="QYC1" s="536"/>
      <c r="QYD1" s="536"/>
      <c r="QYE1" s="536"/>
      <c r="QYF1" s="536"/>
      <c r="QYG1" s="536"/>
      <c r="QYH1" s="536"/>
      <c r="QYI1" s="536"/>
      <c r="QYJ1" s="536"/>
      <c r="QYK1" s="536"/>
      <c r="QYL1" s="536"/>
      <c r="QYM1" s="536"/>
      <c r="QYN1" s="536"/>
      <c r="QYO1" s="536"/>
      <c r="QYP1" s="536"/>
      <c r="QYQ1" s="536"/>
      <c r="QYR1" s="536"/>
      <c r="QYS1" s="536" t="s">
        <v>354</v>
      </c>
      <c r="QYT1" s="536"/>
      <c r="QYU1" s="536"/>
      <c r="QYV1" s="536"/>
      <c r="QYW1" s="536"/>
      <c r="QYX1" s="536"/>
      <c r="QYY1" s="536"/>
      <c r="QYZ1" s="536"/>
      <c r="QZA1" s="536"/>
      <c r="QZB1" s="536"/>
      <c r="QZC1" s="536"/>
      <c r="QZD1" s="536"/>
      <c r="QZE1" s="536"/>
      <c r="QZF1" s="536"/>
      <c r="QZG1" s="536"/>
      <c r="QZH1" s="536"/>
      <c r="QZI1" s="536"/>
      <c r="QZJ1" s="536"/>
      <c r="QZK1" s="536"/>
      <c r="QZL1" s="536"/>
      <c r="QZM1" s="536"/>
      <c r="QZN1" s="536"/>
      <c r="QZO1" s="536"/>
      <c r="QZP1" s="536"/>
      <c r="QZQ1" s="536"/>
      <c r="QZR1" s="536"/>
      <c r="QZS1" s="536"/>
      <c r="QZT1" s="536"/>
      <c r="QZU1" s="536"/>
      <c r="QZV1" s="536"/>
      <c r="QZW1" s="536"/>
      <c r="QZX1" s="536"/>
      <c r="QZY1" s="536" t="s">
        <v>354</v>
      </c>
      <c r="QZZ1" s="536"/>
      <c r="RAA1" s="536"/>
      <c r="RAB1" s="536"/>
      <c r="RAC1" s="536"/>
      <c r="RAD1" s="536"/>
      <c r="RAE1" s="536"/>
      <c r="RAF1" s="536"/>
      <c r="RAG1" s="536"/>
      <c r="RAH1" s="536"/>
      <c r="RAI1" s="536"/>
      <c r="RAJ1" s="536"/>
      <c r="RAK1" s="536"/>
      <c r="RAL1" s="536"/>
      <c r="RAM1" s="536"/>
      <c r="RAN1" s="536"/>
      <c r="RAO1" s="536"/>
      <c r="RAP1" s="536"/>
      <c r="RAQ1" s="536"/>
      <c r="RAR1" s="536"/>
      <c r="RAS1" s="536"/>
      <c r="RAT1" s="536"/>
      <c r="RAU1" s="536"/>
      <c r="RAV1" s="536"/>
      <c r="RAW1" s="536"/>
      <c r="RAX1" s="536"/>
      <c r="RAY1" s="536"/>
      <c r="RAZ1" s="536"/>
      <c r="RBA1" s="536"/>
      <c r="RBB1" s="536"/>
      <c r="RBC1" s="536"/>
      <c r="RBD1" s="536"/>
      <c r="RBE1" s="536" t="s">
        <v>354</v>
      </c>
      <c r="RBF1" s="536"/>
      <c r="RBG1" s="536"/>
      <c r="RBH1" s="536"/>
      <c r="RBI1" s="536"/>
      <c r="RBJ1" s="536"/>
      <c r="RBK1" s="536"/>
      <c r="RBL1" s="536"/>
      <c r="RBM1" s="536"/>
      <c r="RBN1" s="536"/>
      <c r="RBO1" s="536"/>
      <c r="RBP1" s="536"/>
      <c r="RBQ1" s="536"/>
      <c r="RBR1" s="536"/>
      <c r="RBS1" s="536"/>
      <c r="RBT1" s="536"/>
      <c r="RBU1" s="536"/>
      <c r="RBV1" s="536"/>
      <c r="RBW1" s="536"/>
      <c r="RBX1" s="536"/>
      <c r="RBY1" s="536"/>
      <c r="RBZ1" s="536"/>
      <c r="RCA1" s="536"/>
      <c r="RCB1" s="536"/>
      <c r="RCC1" s="536"/>
      <c r="RCD1" s="536"/>
      <c r="RCE1" s="536"/>
      <c r="RCF1" s="536"/>
      <c r="RCG1" s="536"/>
      <c r="RCH1" s="536"/>
      <c r="RCI1" s="536"/>
      <c r="RCJ1" s="536"/>
      <c r="RCK1" s="536" t="s">
        <v>354</v>
      </c>
      <c r="RCL1" s="536"/>
      <c r="RCM1" s="536"/>
      <c r="RCN1" s="536"/>
      <c r="RCO1" s="536"/>
      <c r="RCP1" s="536"/>
      <c r="RCQ1" s="536"/>
      <c r="RCR1" s="536"/>
      <c r="RCS1" s="536"/>
      <c r="RCT1" s="536"/>
      <c r="RCU1" s="536"/>
      <c r="RCV1" s="536"/>
      <c r="RCW1" s="536"/>
      <c r="RCX1" s="536"/>
      <c r="RCY1" s="536"/>
      <c r="RCZ1" s="536"/>
      <c r="RDA1" s="536"/>
      <c r="RDB1" s="536"/>
      <c r="RDC1" s="536"/>
      <c r="RDD1" s="536"/>
      <c r="RDE1" s="536"/>
      <c r="RDF1" s="536"/>
      <c r="RDG1" s="536"/>
      <c r="RDH1" s="536"/>
      <c r="RDI1" s="536"/>
      <c r="RDJ1" s="536"/>
      <c r="RDK1" s="536"/>
      <c r="RDL1" s="536"/>
      <c r="RDM1" s="536"/>
      <c r="RDN1" s="536"/>
      <c r="RDO1" s="536"/>
      <c r="RDP1" s="536"/>
      <c r="RDQ1" s="536" t="s">
        <v>354</v>
      </c>
      <c r="RDR1" s="536"/>
      <c r="RDS1" s="536"/>
      <c r="RDT1" s="536"/>
      <c r="RDU1" s="536"/>
      <c r="RDV1" s="536"/>
      <c r="RDW1" s="536"/>
      <c r="RDX1" s="536"/>
      <c r="RDY1" s="536"/>
      <c r="RDZ1" s="536"/>
      <c r="REA1" s="536"/>
      <c r="REB1" s="536"/>
      <c r="REC1" s="536"/>
      <c r="RED1" s="536"/>
      <c r="REE1" s="536"/>
      <c r="REF1" s="536"/>
      <c r="REG1" s="536"/>
      <c r="REH1" s="536"/>
      <c r="REI1" s="536"/>
      <c r="REJ1" s="536"/>
      <c r="REK1" s="536"/>
      <c r="REL1" s="536"/>
      <c r="REM1" s="536"/>
      <c r="REN1" s="536"/>
      <c r="REO1" s="536"/>
      <c r="REP1" s="536"/>
      <c r="REQ1" s="536"/>
      <c r="RER1" s="536"/>
      <c r="RES1" s="536"/>
      <c r="RET1" s="536"/>
      <c r="REU1" s="536"/>
      <c r="REV1" s="536"/>
      <c r="REW1" s="536" t="s">
        <v>354</v>
      </c>
      <c r="REX1" s="536"/>
      <c r="REY1" s="536"/>
      <c r="REZ1" s="536"/>
      <c r="RFA1" s="536"/>
      <c r="RFB1" s="536"/>
      <c r="RFC1" s="536"/>
      <c r="RFD1" s="536"/>
      <c r="RFE1" s="536"/>
      <c r="RFF1" s="536"/>
      <c r="RFG1" s="536"/>
      <c r="RFH1" s="536"/>
      <c r="RFI1" s="536"/>
      <c r="RFJ1" s="536"/>
      <c r="RFK1" s="536"/>
      <c r="RFL1" s="536"/>
      <c r="RFM1" s="536"/>
      <c r="RFN1" s="536"/>
      <c r="RFO1" s="536"/>
      <c r="RFP1" s="536"/>
      <c r="RFQ1" s="536"/>
      <c r="RFR1" s="536"/>
      <c r="RFS1" s="536"/>
      <c r="RFT1" s="536"/>
      <c r="RFU1" s="536"/>
      <c r="RFV1" s="536"/>
      <c r="RFW1" s="536"/>
      <c r="RFX1" s="536"/>
      <c r="RFY1" s="536"/>
      <c r="RFZ1" s="536"/>
      <c r="RGA1" s="536"/>
      <c r="RGB1" s="536"/>
      <c r="RGC1" s="536" t="s">
        <v>354</v>
      </c>
      <c r="RGD1" s="536"/>
      <c r="RGE1" s="536"/>
      <c r="RGF1" s="536"/>
      <c r="RGG1" s="536"/>
      <c r="RGH1" s="536"/>
      <c r="RGI1" s="536"/>
      <c r="RGJ1" s="536"/>
      <c r="RGK1" s="536"/>
      <c r="RGL1" s="536"/>
      <c r="RGM1" s="536"/>
      <c r="RGN1" s="536"/>
      <c r="RGO1" s="536"/>
      <c r="RGP1" s="536"/>
      <c r="RGQ1" s="536"/>
      <c r="RGR1" s="536"/>
      <c r="RGS1" s="536"/>
      <c r="RGT1" s="536"/>
      <c r="RGU1" s="536"/>
      <c r="RGV1" s="536"/>
      <c r="RGW1" s="536"/>
      <c r="RGX1" s="536"/>
      <c r="RGY1" s="536"/>
      <c r="RGZ1" s="536"/>
      <c r="RHA1" s="536"/>
      <c r="RHB1" s="536"/>
      <c r="RHC1" s="536"/>
      <c r="RHD1" s="536"/>
      <c r="RHE1" s="536"/>
      <c r="RHF1" s="536"/>
      <c r="RHG1" s="536"/>
      <c r="RHH1" s="536"/>
      <c r="RHI1" s="536" t="s">
        <v>354</v>
      </c>
      <c r="RHJ1" s="536"/>
      <c r="RHK1" s="536"/>
      <c r="RHL1" s="536"/>
      <c r="RHM1" s="536"/>
      <c r="RHN1" s="536"/>
      <c r="RHO1" s="536"/>
      <c r="RHP1" s="536"/>
      <c r="RHQ1" s="536"/>
      <c r="RHR1" s="536"/>
      <c r="RHS1" s="536"/>
      <c r="RHT1" s="536"/>
      <c r="RHU1" s="536"/>
      <c r="RHV1" s="536"/>
      <c r="RHW1" s="536"/>
      <c r="RHX1" s="536"/>
      <c r="RHY1" s="536"/>
      <c r="RHZ1" s="536"/>
      <c r="RIA1" s="536"/>
      <c r="RIB1" s="536"/>
      <c r="RIC1" s="536"/>
      <c r="RID1" s="536"/>
      <c r="RIE1" s="536"/>
      <c r="RIF1" s="536"/>
      <c r="RIG1" s="536"/>
      <c r="RIH1" s="536"/>
      <c r="RII1" s="536"/>
      <c r="RIJ1" s="536"/>
      <c r="RIK1" s="536"/>
      <c r="RIL1" s="536"/>
      <c r="RIM1" s="536"/>
      <c r="RIN1" s="536"/>
      <c r="RIO1" s="536" t="s">
        <v>354</v>
      </c>
      <c r="RIP1" s="536"/>
      <c r="RIQ1" s="536"/>
      <c r="RIR1" s="536"/>
      <c r="RIS1" s="536"/>
      <c r="RIT1" s="536"/>
      <c r="RIU1" s="536"/>
      <c r="RIV1" s="536"/>
      <c r="RIW1" s="536"/>
      <c r="RIX1" s="536"/>
      <c r="RIY1" s="536"/>
      <c r="RIZ1" s="536"/>
      <c r="RJA1" s="536"/>
      <c r="RJB1" s="536"/>
      <c r="RJC1" s="536"/>
      <c r="RJD1" s="536"/>
      <c r="RJE1" s="536"/>
      <c r="RJF1" s="536"/>
      <c r="RJG1" s="536"/>
      <c r="RJH1" s="536"/>
      <c r="RJI1" s="536"/>
      <c r="RJJ1" s="536"/>
      <c r="RJK1" s="536"/>
      <c r="RJL1" s="536"/>
      <c r="RJM1" s="536"/>
      <c r="RJN1" s="536"/>
      <c r="RJO1" s="536"/>
      <c r="RJP1" s="536"/>
      <c r="RJQ1" s="536"/>
      <c r="RJR1" s="536"/>
      <c r="RJS1" s="536"/>
      <c r="RJT1" s="536"/>
      <c r="RJU1" s="536" t="s">
        <v>354</v>
      </c>
      <c r="RJV1" s="536"/>
      <c r="RJW1" s="536"/>
      <c r="RJX1" s="536"/>
      <c r="RJY1" s="536"/>
      <c r="RJZ1" s="536"/>
      <c r="RKA1" s="536"/>
      <c r="RKB1" s="536"/>
      <c r="RKC1" s="536"/>
      <c r="RKD1" s="536"/>
      <c r="RKE1" s="536"/>
      <c r="RKF1" s="536"/>
      <c r="RKG1" s="536"/>
      <c r="RKH1" s="536"/>
      <c r="RKI1" s="536"/>
      <c r="RKJ1" s="536"/>
      <c r="RKK1" s="536"/>
      <c r="RKL1" s="536"/>
      <c r="RKM1" s="536"/>
      <c r="RKN1" s="536"/>
      <c r="RKO1" s="536"/>
      <c r="RKP1" s="536"/>
      <c r="RKQ1" s="536"/>
      <c r="RKR1" s="536"/>
      <c r="RKS1" s="536"/>
      <c r="RKT1" s="536"/>
      <c r="RKU1" s="536"/>
      <c r="RKV1" s="536"/>
      <c r="RKW1" s="536"/>
      <c r="RKX1" s="536"/>
      <c r="RKY1" s="536"/>
      <c r="RKZ1" s="536"/>
      <c r="RLA1" s="536" t="s">
        <v>354</v>
      </c>
      <c r="RLB1" s="536"/>
      <c r="RLC1" s="536"/>
      <c r="RLD1" s="536"/>
      <c r="RLE1" s="536"/>
      <c r="RLF1" s="536"/>
      <c r="RLG1" s="536"/>
      <c r="RLH1" s="536"/>
      <c r="RLI1" s="536"/>
      <c r="RLJ1" s="536"/>
      <c r="RLK1" s="536"/>
      <c r="RLL1" s="536"/>
      <c r="RLM1" s="536"/>
      <c r="RLN1" s="536"/>
      <c r="RLO1" s="536"/>
      <c r="RLP1" s="536"/>
      <c r="RLQ1" s="536"/>
      <c r="RLR1" s="536"/>
      <c r="RLS1" s="536"/>
      <c r="RLT1" s="536"/>
      <c r="RLU1" s="536"/>
      <c r="RLV1" s="536"/>
      <c r="RLW1" s="536"/>
      <c r="RLX1" s="536"/>
      <c r="RLY1" s="536"/>
      <c r="RLZ1" s="536"/>
      <c r="RMA1" s="536"/>
      <c r="RMB1" s="536"/>
      <c r="RMC1" s="536"/>
      <c r="RMD1" s="536"/>
      <c r="RME1" s="536"/>
      <c r="RMF1" s="536"/>
      <c r="RMG1" s="536" t="s">
        <v>354</v>
      </c>
      <c r="RMH1" s="536"/>
      <c r="RMI1" s="536"/>
      <c r="RMJ1" s="536"/>
      <c r="RMK1" s="536"/>
      <c r="RML1" s="536"/>
      <c r="RMM1" s="536"/>
      <c r="RMN1" s="536"/>
      <c r="RMO1" s="536"/>
      <c r="RMP1" s="536"/>
      <c r="RMQ1" s="536"/>
      <c r="RMR1" s="536"/>
      <c r="RMS1" s="536"/>
      <c r="RMT1" s="536"/>
      <c r="RMU1" s="536"/>
      <c r="RMV1" s="536"/>
      <c r="RMW1" s="536"/>
      <c r="RMX1" s="536"/>
      <c r="RMY1" s="536"/>
      <c r="RMZ1" s="536"/>
      <c r="RNA1" s="536"/>
      <c r="RNB1" s="536"/>
      <c r="RNC1" s="536"/>
      <c r="RND1" s="536"/>
      <c r="RNE1" s="536"/>
      <c r="RNF1" s="536"/>
      <c r="RNG1" s="536"/>
      <c r="RNH1" s="536"/>
      <c r="RNI1" s="536"/>
      <c r="RNJ1" s="536"/>
      <c r="RNK1" s="536"/>
      <c r="RNL1" s="536"/>
      <c r="RNM1" s="536" t="s">
        <v>354</v>
      </c>
      <c r="RNN1" s="536"/>
      <c r="RNO1" s="536"/>
      <c r="RNP1" s="536"/>
      <c r="RNQ1" s="536"/>
      <c r="RNR1" s="536"/>
      <c r="RNS1" s="536"/>
      <c r="RNT1" s="536"/>
      <c r="RNU1" s="536"/>
      <c r="RNV1" s="536"/>
      <c r="RNW1" s="536"/>
      <c r="RNX1" s="536"/>
      <c r="RNY1" s="536"/>
      <c r="RNZ1" s="536"/>
      <c r="ROA1" s="536"/>
      <c r="ROB1" s="536"/>
      <c r="ROC1" s="536"/>
      <c r="ROD1" s="536"/>
      <c r="ROE1" s="536"/>
      <c r="ROF1" s="536"/>
      <c r="ROG1" s="536"/>
      <c r="ROH1" s="536"/>
      <c r="ROI1" s="536"/>
      <c r="ROJ1" s="536"/>
      <c r="ROK1" s="536"/>
      <c r="ROL1" s="536"/>
      <c r="ROM1" s="536"/>
      <c r="RON1" s="536"/>
      <c r="ROO1" s="536"/>
      <c r="ROP1" s="536"/>
      <c r="ROQ1" s="536"/>
      <c r="ROR1" s="536"/>
      <c r="ROS1" s="536" t="s">
        <v>354</v>
      </c>
      <c r="ROT1" s="536"/>
      <c r="ROU1" s="536"/>
      <c r="ROV1" s="536"/>
      <c r="ROW1" s="536"/>
      <c r="ROX1" s="536"/>
      <c r="ROY1" s="536"/>
      <c r="ROZ1" s="536"/>
      <c r="RPA1" s="536"/>
      <c r="RPB1" s="536"/>
      <c r="RPC1" s="536"/>
      <c r="RPD1" s="536"/>
      <c r="RPE1" s="536"/>
      <c r="RPF1" s="536"/>
      <c r="RPG1" s="536"/>
      <c r="RPH1" s="536"/>
      <c r="RPI1" s="536"/>
      <c r="RPJ1" s="536"/>
      <c r="RPK1" s="536"/>
      <c r="RPL1" s="536"/>
      <c r="RPM1" s="536"/>
      <c r="RPN1" s="536"/>
      <c r="RPO1" s="536"/>
      <c r="RPP1" s="536"/>
      <c r="RPQ1" s="536"/>
      <c r="RPR1" s="536"/>
      <c r="RPS1" s="536"/>
      <c r="RPT1" s="536"/>
      <c r="RPU1" s="536"/>
      <c r="RPV1" s="536"/>
      <c r="RPW1" s="536"/>
      <c r="RPX1" s="536"/>
      <c r="RPY1" s="536" t="s">
        <v>354</v>
      </c>
      <c r="RPZ1" s="536"/>
      <c r="RQA1" s="536"/>
      <c r="RQB1" s="536"/>
      <c r="RQC1" s="536"/>
      <c r="RQD1" s="536"/>
      <c r="RQE1" s="536"/>
      <c r="RQF1" s="536"/>
      <c r="RQG1" s="536"/>
      <c r="RQH1" s="536"/>
      <c r="RQI1" s="536"/>
      <c r="RQJ1" s="536"/>
      <c r="RQK1" s="536"/>
      <c r="RQL1" s="536"/>
      <c r="RQM1" s="536"/>
      <c r="RQN1" s="536"/>
      <c r="RQO1" s="536"/>
      <c r="RQP1" s="536"/>
      <c r="RQQ1" s="536"/>
      <c r="RQR1" s="536"/>
      <c r="RQS1" s="536"/>
      <c r="RQT1" s="536"/>
      <c r="RQU1" s="536"/>
      <c r="RQV1" s="536"/>
      <c r="RQW1" s="536"/>
      <c r="RQX1" s="536"/>
      <c r="RQY1" s="536"/>
      <c r="RQZ1" s="536"/>
      <c r="RRA1" s="536"/>
      <c r="RRB1" s="536"/>
      <c r="RRC1" s="536"/>
      <c r="RRD1" s="536"/>
      <c r="RRE1" s="536" t="s">
        <v>354</v>
      </c>
      <c r="RRF1" s="536"/>
      <c r="RRG1" s="536"/>
      <c r="RRH1" s="536"/>
      <c r="RRI1" s="536"/>
      <c r="RRJ1" s="536"/>
      <c r="RRK1" s="536"/>
      <c r="RRL1" s="536"/>
      <c r="RRM1" s="536"/>
      <c r="RRN1" s="536"/>
      <c r="RRO1" s="536"/>
      <c r="RRP1" s="536"/>
      <c r="RRQ1" s="536"/>
      <c r="RRR1" s="536"/>
      <c r="RRS1" s="536"/>
      <c r="RRT1" s="536"/>
      <c r="RRU1" s="536"/>
      <c r="RRV1" s="536"/>
      <c r="RRW1" s="536"/>
      <c r="RRX1" s="536"/>
      <c r="RRY1" s="536"/>
      <c r="RRZ1" s="536"/>
      <c r="RSA1" s="536"/>
      <c r="RSB1" s="536"/>
      <c r="RSC1" s="536"/>
      <c r="RSD1" s="536"/>
      <c r="RSE1" s="536"/>
      <c r="RSF1" s="536"/>
      <c r="RSG1" s="536"/>
      <c r="RSH1" s="536"/>
      <c r="RSI1" s="536"/>
      <c r="RSJ1" s="536"/>
      <c r="RSK1" s="536" t="s">
        <v>354</v>
      </c>
      <c r="RSL1" s="536"/>
      <c r="RSM1" s="536"/>
      <c r="RSN1" s="536"/>
      <c r="RSO1" s="536"/>
      <c r="RSP1" s="536"/>
      <c r="RSQ1" s="536"/>
      <c r="RSR1" s="536"/>
      <c r="RSS1" s="536"/>
      <c r="RST1" s="536"/>
      <c r="RSU1" s="536"/>
      <c r="RSV1" s="536"/>
      <c r="RSW1" s="536"/>
      <c r="RSX1" s="536"/>
      <c r="RSY1" s="536"/>
      <c r="RSZ1" s="536"/>
      <c r="RTA1" s="536"/>
      <c r="RTB1" s="536"/>
      <c r="RTC1" s="536"/>
      <c r="RTD1" s="536"/>
      <c r="RTE1" s="536"/>
      <c r="RTF1" s="536"/>
      <c r="RTG1" s="536"/>
      <c r="RTH1" s="536"/>
      <c r="RTI1" s="536"/>
      <c r="RTJ1" s="536"/>
      <c r="RTK1" s="536"/>
      <c r="RTL1" s="536"/>
      <c r="RTM1" s="536"/>
      <c r="RTN1" s="536"/>
      <c r="RTO1" s="536"/>
      <c r="RTP1" s="536"/>
      <c r="RTQ1" s="536" t="s">
        <v>354</v>
      </c>
      <c r="RTR1" s="536"/>
      <c r="RTS1" s="536"/>
      <c r="RTT1" s="536"/>
      <c r="RTU1" s="536"/>
      <c r="RTV1" s="536"/>
      <c r="RTW1" s="536"/>
      <c r="RTX1" s="536"/>
      <c r="RTY1" s="536"/>
      <c r="RTZ1" s="536"/>
      <c r="RUA1" s="536"/>
      <c r="RUB1" s="536"/>
      <c r="RUC1" s="536"/>
      <c r="RUD1" s="536"/>
      <c r="RUE1" s="536"/>
      <c r="RUF1" s="536"/>
      <c r="RUG1" s="536"/>
      <c r="RUH1" s="536"/>
      <c r="RUI1" s="536"/>
      <c r="RUJ1" s="536"/>
      <c r="RUK1" s="536"/>
      <c r="RUL1" s="536"/>
      <c r="RUM1" s="536"/>
      <c r="RUN1" s="536"/>
      <c r="RUO1" s="536"/>
      <c r="RUP1" s="536"/>
      <c r="RUQ1" s="536"/>
      <c r="RUR1" s="536"/>
      <c r="RUS1" s="536"/>
      <c r="RUT1" s="536"/>
      <c r="RUU1" s="536"/>
      <c r="RUV1" s="536"/>
      <c r="RUW1" s="536" t="s">
        <v>354</v>
      </c>
      <c r="RUX1" s="536"/>
      <c r="RUY1" s="536"/>
      <c r="RUZ1" s="536"/>
      <c r="RVA1" s="536"/>
      <c r="RVB1" s="536"/>
      <c r="RVC1" s="536"/>
      <c r="RVD1" s="536"/>
      <c r="RVE1" s="536"/>
      <c r="RVF1" s="536"/>
      <c r="RVG1" s="536"/>
      <c r="RVH1" s="536"/>
      <c r="RVI1" s="536"/>
      <c r="RVJ1" s="536"/>
      <c r="RVK1" s="536"/>
      <c r="RVL1" s="536"/>
      <c r="RVM1" s="536"/>
      <c r="RVN1" s="536"/>
      <c r="RVO1" s="536"/>
      <c r="RVP1" s="536"/>
      <c r="RVQ1" s="536"/>
      <c r="RVR1" s="536"/>
      <c r="RVS1" s="536"/>
      <c r="RVT1" s="536"/>
      <c r="RVU1" s="536"/>
      <c r="RVV1" s="536"/>
      <c r="RVW1" s="536"/>
      <c r="RVX1" s="536"/>
      <c r="RVY1" s="536"/>
      <c r="RVZ1" s="536"/>
      <c r="RWA1" s="536"/>
      <c r="RWB1" s="536"/>
      <c r="RWC1" s="536" t="s">
        <v>354</v>
      </c>
      <c r="RWD1" s="536"/>
      <c r="RWE1" s="536"/>
      <c r="RWF1" s="536"/>
      <c r="RWG1" s="536"/>
      <c r="RWH1" s="536"/>
      <c r="RWI1" s="536"/>
      <c r="RWJ1" s="536"/>
      <c r="RWK1" s="536"/>
      <c r="RWL1" s="536"/>
      <c r="RWM1" s="536"/>
      <c r="RWN1" s="536"/>
      <c r="RWO1" s="536"/>
      <c r="RWP1" s="536"/>
      <c r="RWQ1" s="536"/>
      <c r="RWR1" s="536"/>
      <c r="RWS1" s="536"/>
      <c r="RWT1" s="536"/>
      <c r="RWU1" s="536"/>
      <c r="RWV1" s="536"/>
      <c r="RWW1" s="536"/>
      <c r="RWX1" s="536"/>
      <c r="RWY1" s="536"/>
      <c r="RWZ1" s="536"/>
      <c r="RXA1" s="536"/>
      <c r="RXB1" s="536"/>
      <c r="RXC1" s="536"/>
      <c r="RXD1" s="536"/>
      <c r="RXE1" s="536"/>
      <c r="RXF1" s="536"/>
      <c r="RXG1" s="536"/>
      <c r="RXH1" s="536"/>
      <c r="RXI1" s="536" t="s">
        <v>354</v>
      </c>
      <c r="RXJ1" s="536"/>
      <c r="RXK1" s="536"/>
      <c r="RXL1" s="536"/>
      <c r="RXM1" s="536"/>
      <c r="RXN1" s="536"/>
      <c r="RXO1" s="536"/>
      <c r="RXP1" s="536"/>
      <c r="RXQ1" s="536"/>
      <c r="RXR1" s="536"/>
      <c r="RXS1" s="536"/>
      <c r="RXT1" s="536"/>
      <c r="RXU1" s="536"/>
      <c r="RXV1" s="536"/>
      <c r="RXW1" s="536"/>
      <c r="RXX1" s="536"/>
      <c r="RXY1" s="536"/>
      <c r="RXZ1" s="536"/>
      <c r="RYA1" s="536"/>
      <c r="RYB1" s="536"/>
      <c r="RYC1" s="536"/>
      <c r="RYD1" s="536"/>
      <c r="RYE1" s="536"/>
      <c r="RYF1" s="536"/>
      <c r="RYG1" s="536"/>
      <c r="RYH1" s="536"/>
      <c r="RYI1" s="536"/>
      <c r="RYJ1" s="536"/>
      <c r="RYK1" s="536"/>
      <c r="RYL1" s="536"/>
      <c r="RYM1" s="536"/>
      <c r="RYN1" s="536"/>
      <c r="RYO1" s="536" t="s">
        <v>354</v>
      </c>
      <c r="RYP1" s="536"/>
      <c r="RYQ1" s="536"/>
      <c r="RYR1" s="536"/>
      <c r="RYS1" s="536"/>
      <c r="RYT1" s="536"/>
      <c r="RYU1" s="536"/>
      <c r="RYV1" s="536"/>
      <c r="RYW1" s="536"/>
      <c r="RYX1" s="536"/>
      <c r="RYY1" s="536"/>
      <c r="RYZ1" s="536"/>
      <c r="RZA1" s="536"/>
      <c r="RZB1" s="536"/>
      <c r="RZC1" s="536"/>
      <c r="RZD1" s="536"/>
      <c r="RZE1" s="536"/>
      <c r="RZF1" s="536"/>
      <c r="RZG1" s="536"/>
      <c r="RZH1" s="536"/>
      <c r="RZI1" s="536"/>
      <c r="RZJ1" s="536"/>
      <c r="RZK1" s="536"/>
      <c r="RZL1" s="536"/>
      <c r="RZM1" s="536"/>
      <c r="RZN1" s="536"/>
      <c r="RZO1" s="536"/>
      <c r="RZP1" s="536"/>
      <c r="RZQ1" s="536"/>
      <c r="RZR1" s="536"/>
      <c r="RZS1" s="536"/>
      <c r="RZT1" s="536"/>
      <c r="RZU1" s="536" t="s">
        <v>354</v>
      </c>
      <c r="RZV1" s="536"/>
      <c r="RZW1" s="536"/>
      <c r="RZX1" s="536"/>
      <c r="RZY1" s="536"/>
      <c r="RZZ1" s="536"/>
      <c r="SAA1" s="536"/>
      <c r="SAB1" s="536"/>
      <c r="SAC1" s="536"/>
      <c r="SAD1" s="536"/>
      <c r="SAE1" s="536"/>
      <c r="SAF1" s="536"/>
      <c r="SAG1" s="536"/>
      <c r="SAH1" s="536"/>
      <c r="SAI1" s="536"/>
      <c r="SAJ1" s="536"/>
      <c r="SAK1" s="536"/>
      <c r="SAL1" s="536"/>
      <c r="SAM1" s="536"/>
      <c r="SAN1" s="536"/>
      <c r="SAO1" s="536"/>
      <c r="SAP1" s="536"/>
      <c r="SAQ1" s="536"/>
      <c r="SAR1" s="536"/>
      <c r="SAS1" s="536"/>
      <c r="SAT1" s="536"/>
      <c r="SAU1" s="536"/>
      <c r="SAV1" s="536"/>
      <c r="SAW1" s="536"/>
      <c r="SAX1" s="536"/>
      <c r="SAY1" s="536"/>
      <c r="SAZ1" s="536"/>
      <c r="SBA1" s="536" t="s">
        <v>354</v>
      </c>
      <c r="SBB1" s="536"/>
      <c r="SBC1" s="536"/>
      <c r="SBD1" s="536"/>
      <c r="SBE1" s="536"/>
      <c r="SBF1" s="536"/>
      <c r="SBG1" s="536"/>
      <c r="SBH1" s="536"/>
      <c r="SBI1" s="536"/>
      <c r="SBJ1" s="536"/>
      <c r="SBK1" s="536"/>
      <c r="SBL1" s="536"/>
      <c r="SBM1" s="536"/>
      <c r="SBN1" s="536"/>
      <c r="SBO1" s="536"/>
      <c r="SBP1" s="536"/>
      <c r="SBQ1" s="536"/>
      <c r="SBR1" s="536"/>
      <c r="SBS1" s="536"/>
      <c r="SBT1" s="536"/>
      <c r="SBU1" s="536"/>
      <c r="SBV1" s="536"/>
      <c r="SBW1" s="536"/>
      <c r="SBX1" s="536"/>
      <c r="SBY1" s="536"/>
      <c r="SBZ1" s="536"/>
      <c r="SCA1" s="536"/>
      <c r="SCB1" s="536"/>
      <c r="SCC1" s="536"/>
      <c r="SCD1" s="536"/>
      <c r="SCE1" s="536"/>
      <c r="SCF1" s="536"/>
      <c r="SCG1" s="536" t="s">
        <v>354</v>
      </c>
      <c r="SCH1" s="536"/>
      <c r="SCI1" s="536"/>
      <c r="SCJ1" s="536"/>
      <c r="SCK1" s="536"/>
      <c r="SCL1" s="536"/>
      <c r="SCM1" s="536"/>
      <c r="SCN1" s="536"/>
      <c r="SCO1" s="536"/>
      <c r="SCP1" s="536"/>
      <c r="SCQ1" s="536"/>
      <c r="SCR1" s="536"/>
      <c r="SCS1" s="536"/>
      <c r="SCT1" s="536"/>
      <c r="SCU1" s="536"/>
      <c r="SCV1" s="536"/>
      <c r="SCW1" s="536"/>
      <c r="SCX1" s="536"/>
      <c r="SCY1" s="536"/>
      <c r="SCZ1" s="536"/>
      <c r="SDA1" s="536"/>
      <c r="SDB1" s="536"/>
      <c r="SDC1" s="536"/>
      <c r="SDD1" s="536"/>
      <c r="SDE1" s="536"/>
      <c r="SDF1" s="536"/>
      <c r="SDG1" s="536"/>
      <c r="SDH1" s="536"/>
      <c r="SDI1" s="536"/>
      <c r="SDJ1" s="536"/>
      <c r="SDK1" s="536"/>
      <c r="SDL1" s="536"/>
      <c r="SDM1" s="536" t="s">
        <v>354</v>
      </c>
      <c r="SDN1" s="536"/>
      <c r="SDO1" s="536"/>
      <c r="SDP1" s="536"/>
      <c r="SDQ1" s="536"/>
      <c r="SDR1" s="536"/>
      <c r="SDS1" s="536"/>
      <c r="SDT1" s="536"/>
      <c r="SDU1" s="536"/>
      <c r="SDV1" s="536"/>
      <c r="SDW1" s="536"/>
      <c r="SDX1" s="536"/>
      <c r="SDY1" s="536"/>
      <c r="SDZ1" s="536"/>
      <c r="SEA1" s="536"/>
      <c r="SEB1" s="536"/>
      <c r="SEC1" s="536"/>
      <c r="SED1" s="536"/>
      <c r="SEE1" s="536"/>
      <c r="SEF1" s="536"/>
      <c r="SEG1" s="536"/>
      <c r="SEH1" s="536"/>
      <c r="SEI1" s="536"/>
      <c r="SEJ1" s="536"/>
      <c r="SEK1" s="536"/>
      <c r="SEL1" s="536"/>
      <c r="SEM1" s="536"/>
      <c r="SEN1" s="536"/>
      <c r="SEO1" s="536"/>
      <c r="SEP1" s="536"/>
      <c r="SEQ1" s="536"/>
      <c r="SER1" s="536"/>
      <c r="SES1" s="536" t="s">
        <v>354</v>
      </c>
      <c r="SET1" s="536"/>
      <c r="SEU1" s="536"/>
      <c r="SEV1" s="536"/>
      <c r="SEW1" s="536"/>
      <c r="SEX1" s="536"/>
      <c r="SEY1" s="536"/>
      <c r="SEZ1" s="536"/>
      <c r="SFA1" s="536"/>
      <c r="SFB1" s="536"/>
      <c r="SFC1" s="536"/>
      <c r="SFD1" s="536"/>
      <c r="SFE1" s="536"/>
      <c r="SFF1" s="536"/>
      <c r="SFG1" s="536"/>
      <c r="SFH1" s="536"/>
      <c r="SFI1" s="536"/>
      <c r="SFJ1" s="536"/>
      <c r="SFK1" s="536"/>
      <c r="SFL1" s="536"/>
      <c r="SFM1" s="536"/>
      <c r="SFN1" s="536"/>
      <c r="SFO1" s="536"/>
      <c r="SFP1" s="536"/>
      <c r="SFQ1" s="536"/>
      <c r="SFR1" s="536"/>
      <c r="SFS1" s="536"/>
      <c r="SFT1" s="536"/>
      <c r="SFU1" s="536"/>
      <c r="SFV1" s="536"/>
      <c r="SFW1" s="536"/>
      <c r="SFX1" s="536"/>
      <c r="SFY1" s="536" t="s">
        <v>354</v>
      </c>
      <c r="SFZ1" s="536"/>
      <c r="SGA1" s="536"/>
      <c r="SGB1" s="536"/>
      <c r="SGC1" s="536"/>
      <c r="SGD1" s="536"/>
      <c r="SGE1" s="536"/>
      <c r="SGF1" s="536"/>
      <c r="SGG1" s="536"/>
      <c r="SGH1" s="536"/>
      <c r="SGI1" s="536"/>
      <c r="SGJ1" s="536"/>
      <c r="SGK1" s="536"/>
      <c r="SGL1" s="536"/>
      <c r="SGM1" s="536"/>
      <c r="SGN1" s="536"/>
      <c r="SGO1" s="536"/>
      <c r="SGP1" s="536"/>
      <c r="SGQ1" s="536"/>
      <c r="SGR1" s="536"/>
      <c r="SGS1" s="536"/>
      <c r="SGT1" s="536"/>
      <c r="SGU1" s="536"/>
      <c r="SGV1" s="536"/>
      <c r="SGW1" s="536"/>
      <c r="SGX1" s="536"/>
      <c r="SGY1" s="536"/>
      <c r="SGZ1" s="536"/>
      <c r="SHA1" s="536"/>
      <c r="SHB1" s="536"/>
      <c r="SHC1" s="536"/>
      <c r="SHD1" s="536"/>
      <c r="SHE1" s="536" t="s">
        <v>354</v>
      </c>
      <c r="SHF1" s="536"/>
      <c r="SHG1" s="536"/>
      <c r="SHH1" s="536"/>
      <c r="SHI1" s="536"/>
      <c r="SHJ1" s="536"/>
      <c r="SHK1" s="536"/>
      <c r="SHL1" s="536"/>
      <c r="SHM1" s="536"/>
      <c r="SHN1" s="536"/>
      <c r="SHO1" s="536"/>
      <c r="SHP1" s="536"/>
      <c r="SHQ1" s="536"/>
      <c r="SHR1" s="536"/>
      <c r="SHS1" s="536"/>
      <c r="SHT1" s="536"/>
      <c r="SHU1" s="536"/>
      <c r="SHV1" s="536"/>
      <c r="SHW1" s="536"/>
      <c r="SHX1" s="536"/>
      <c r="SHY1" s="536"/>
      <c r="SHZ1" s="536"/>
      <c r="SIA1" s="536"/>
      <c r="SIB1" s="536"/>
      <c r="SIC1" s="536"/>
      <c r="SID1" s="536"/>
      <c r="SIE1" s="536"/>
      <c r="SIF1" s="536"/>
      <c r="SIG1" s="536"/>
      <c r="SIH1" s="536"/>
      <c r="SII1" s="536"/>
      <c r="SIJ1" s="536"/>
      <c r="SIK1" s="536" t="s">
        <v>354</v>
      </c>
      <c r="SIL1" s="536"/>
      <c r="SIM1" s="536"/>
      <c r="SIN1" s="536"/>
      <c r="SIO1" s="536"/>
      <c r="SIP1" s="536"/>
      <c r="SIQ1" s="536"/>
      <c r="SIR1" s="536"/>
      <c r="SIS1" s="536"/>
      <c r="SIT1" s="536"/>
      <c r="SIU1" s="536"/>
      <c r="SIV1" s="536"/>
      <c r="SIW1" s="536"/>
      <c r="SIX1" s="536"/>
      <c r="SIY1" s="536"/>
      <c r="SIZ1" s="536"/>
      <c r="SJA1" s="536"/>
      <c r="SJB1" s="536"/>
      <c r="SJC1" s="536"/>
      <c r="SJD1" s="536"/>
      <c r="SJE1" s="536"/>
      <c r="SJF1" s="536"/>
      <c r="SJG1" s="536"/>
      <c r="SJH1" s="536"/>
      <c r="SJI1" s="536"/>
      <c r="SJJ1" s="536"/>
      <c r="SJK1" s="536"/>
      <c r="SJL1" s="536"/>
      <c r="SJM1" s="536"/>
      <c r="SJN1" s="536"/>
      <c r="SJO1" s="536"/>
      <c r="SJP1" s="536"/>
      <c r="SJQ1" s="536" t="s">
        <v>354</v>
      </c>
      <c r="SJR1" s="536"/>
      <c r="SJS1" s="536"/>
      <c r="SJT1" s="536"/>
      <c r="SJU1" s="536"/>
      <c r="SJV1" s="536"/>
      <c r="SJW1" s="536"/>
      <c r="SJX1" s="536"/>
      <c r="SJY1" s="536"/>
      <c r="SJZ1" s="536"/>
      <c r="SKA1" s="536"/>
      <c r="SKB1" s="536"/>
      <c r="SKC1" s="536"/>
      <c r="SKD1" s="536"/>
      <c r="SKE1" s="536"/>
      <c r="SKF1" s="536"/>
      <c r="SKG1" s="536"/>
      <c r="SKH1" s="536"/>
      <c r="SKI1" s="536"/>
      <c r="SKJ1" s="536"/>
      <c r="SKK1" s="536"/>
      <c r="SKL1" s="536"/>
      <c r="SKM1" s="536"/>
      <c r="SKN1" s="536"/>
      <c r="SKO1" s="536"/>
      <c r="SKP1" s="536"/>
      <c r="SKQ1" s="536"/>
      <c r="SKR1" s="536"/>
      <c r="SKS1" s="536"/>
      <c r="SKT1" s="536"/>
      <c r="SKU1" s="536"/>
      <c r="SKV1" s="536"/>
      <c r="SKW1" s="536" t="s">
        <v>354</v>
      </c>
      <c r="SKX1" s="536"/>
      <c r="SKY1" s="536"/>
      <c r="SKZ1" s="536"/>
      <c r="SLA1" s="536"/>
      <c r="SLB1" s="536"/>
      <c r="SLC1" s="536"/>
      <c r="SLD1" s="536"/>
      <c r="SLE1" s="536"/>
      <c r="SLF1" s="536"/>
      <c r="SLG1" s="536"/>
      <c r="SLH1" s="536"/>
      <c r="SLI1" s="536"/>
      <c r="SLJ1" s="536"/>
      <c r="SLK1" s="536"/>
      <c r="SLL1" s="536"/>
      <c r="SLM1" s="536"/>
      <c r="SLN1" s="536"/>
      <c r="SLO1" s="536"/>
      <c r="SLP1" s="536"/>
      <c r="SLQ1" s="536"/>
      <c r="SLR1" s="536"/>
      <c r="SLS1" s="536"/>
      <c r="SLT1" s="536"/>
      <c r="SLU1" s="536"/>
      <c r="SLV1" s="536"/>
      <c r="SLW1" s="536"/>
      <c r="SLX1" s="536"/>
      <c r="SLY1" s="536"/>
      <c r="SLZ1" s="536"/>
      <c r="SMA1" s="536"/>
      <c r="SMB1" s="536"/>
      <c r="SMC1" s="536" t="s">
        <v>354</v>
      </c>
      <c r="SMD1" s="536"/>
      <c r="SME1" s="536"/>
      <c r="SMF1" s="536"/>
      <c r="SMG1" s="536"/>
      <c r="SMH1" s="536"/>
      <c r="SMI1" s="536"/>
      <c r="SMJ1" s="536"/>
      <c r="SMK1" s="536"/>
      <c r="SML1" s="536"/>
      <c r="SMM1" s="536"/>
      <c r="SMN1" s="536"/>
      <c r="SMO1" s="536"/>
      <c r="SMP1" s="536"/>
      <c r="SMQ1" s="536"/>
      <c r="SMR1" s="536"/>
      <c r="SMS1" s="536"/>
      <c r="SMT1" s="536"/>
      <c r="SMU1" s="536"/>
      <c r="SMV1" s="536"/>
      <c r="SMW1" s="536"/>
      <c r="SMX1" s="536"/>
      <c r="SMY1" s="536"/>
      <c r="SMZ1" s="536"/>
      <c r="SNA1" s="536"/>
      <c r="SNB1" s="536"/>
      <c r="SNC1" s="536"/>
      <c r="SND1" s="536"/>
      <c r="SNE1" s="536"/>
      <c r="SNF1" s="536"/>
      <c r="SNG1" s="536"/>
      <c r="SNH1" s="536"/>
      <c r="SNI1" s="536" t="s">
        <v>354</v>
      </c>
      <c r="SNJ1" s="536"/>
      <c r="SNK1" s="536"/>
      <c r="SNL1" s="536"/>
      <c r="SNM1" s="536"/>
      <c r="SNN1" s="536"/>
      <c r="SNO1" s="536"/>
      <c r="SNP1" s="536"/>
      <c r="SNQ1" s="536"/>
      <c r="SNR1" s="536"/>
      <c r="SNS1" s="536"/>
      <c r="SNT1" s="536"/>
      <c r="SNU1" s="536"/>
      <c r="SNV1" s="536"/>
      <c r="SNW1" s="536"/>
      <c r="SNX1" s="536"/>
      <c r="SNY1" s="536"/>
      <c r="SNZ1" s="536"/>
      <c r="SOA1" s="536"/>
      <c r="SOB1" s="536"/>
      <c r="SOC1" s="536"/>
      <c r="SOD1" s="536"/>
      <c r="SOE1" s="536"/>
      <c r="SOF1" s="536"/>
      <c r="SOG1" s="536"/>
      <c r="SOH1" s="536"/>
      <c r="SOI1" s="536"/>
      <c r="SOJ1" s="536"/>
      <c r="SOK1" s="536"/>
      <c r="SOL1" s="536"/>
      <c r="SOM1" s="536"/>
      <c r="SON1" s="536"/>
      <c r="SOO1" s="536" t="s">
        <v>354</v>
      </c>
      <c r="SOP1" s="536"/>
      <c r="SOQ1" s="536"/>
      <c r="SOR1" s="536"/>
      <c r="SOS1" s="536"/>
      <c r="SOT1" s="536"/>
      <c r="SOU1" s="536"/>
      <c r="SOV1" s="536"/>
      <c r="SOW1" s="536"/>
      <c r="SOX1" s="536"/>
      <c r="SOY1" s="536"/>
      <c r="SOZ1" s="536"/>
      <c r="SPA1" s="536"/>
      <c r="SPB1" s="536"/>
      <c r="SPC1" s="536"/>
      <c r="SPD1" s="536"/>
      <c r="SPE1" s="536"/>
      <c r="SPF1" s="536"/>
      <c r="SPG1" s="536"/>
      <c r="SPH1" s="536"/>
      <c r="SPI1" s="536"/>
      <c r="SPJ1" s="536"/>
      <c r="SPK1" s="536"/>
      <c r="SPL1" s="536"/>
      <c r="SPM1" s="536"/>
      <c r="SPN1" s="536"/>
      <c r="SPO1" s="536"/>
      <c r="SPP1" s="536"/>
      <c r="SPQ1" s="536"/>
      <c r="SPR1" s="536"/>
      <c r="SPS1" s="536"/>
      <c r="SPT1" s="536"/>
      <c r="SPU1" s="536" t="s">
        <v>354</v>
      </c>
      <c r="SPV1" s="536"/>
      <c r="SPW1" s="536"/>
      <c r="SPX1" s="536"/>
      <c r="SPY1" s="536"/>
      <c r="SPZ1" s="536"/>
      <c r="SQA1" s="536"/>
      <c r="SQB1" s="536"/>
      <c r="SQC1" s="536"/>
      <c r="SQD1" s="536"/>
      <c r="SQE1" s="536"/>
      <c r="SQF1" s="536"/>
      <c r="SQG1" s="536"/>
      <c r="SQH1" s="536"/>
      <c r="SQI1" s="536"/>
      <c r="SQJ1" s="536"/>
      <c r="SQK1" s="536"/>
      <c r="SQL1" s="536"/>
      <c r="SQM1" s="536"/>
      <c r="SQN1" s="536"/>
      <c r="SQO1" s="536"/>
      <c r="SQP1" s="536"/>
      <c r="SQQ1" s="536"/>
      <c r="SQR1" s="536"/>
      <c r="SQS1" s="536"/>
      <c r="SQT1" s="536"/>
      <c r="SQU1" s="536"/>
      <c r="SQV1" s="536"/>
      <c r="SQW1" s="536"/>
      <c r="SQX1" s="536"/>
      <c r="SQY1" s="536"/>
      <c r="SQZ1" s="536"/>
      <c r="SRA1" s="536" t="s">
        <v>354</v>
      </c>
      <c r="SRB1" s="536"/>
      <c r="SRC1" s="536"/>
      <c r="SRD1" s="536"/>
      <c r="SRE1" s="536"/>
      <c r="SRF1" s="536"/>
      <c r="SRG1" s="536"/>
      <c r="SRH1" s="536"/>
      <c r="SRI1" s="536"/>
      <c r="SRJ1" s="536"/>
      <c r="SRK1" s="536"/>
      <c r="SRL1" s="536"/>
      <c r="SRM1" s="536"/>
      <c r="SRN1" s="536"/>
      <c r="SRO1" s="536"/>
      <c r="SRP1" s="536"/>
      <c r="SRQ1" s="536"/>
      <c r="SRR1" s="536"/>
      <c r="SRS1" s="536"/>
      <c r="SRT1" s="536"/>
      <c r="SRU1" s="536"/>
      <c r="SRV1" s="536"/>
      <c r="SRW1" s="536"/>
      <c r="SRX1" s="536"/>
      <c r="SRY1" s="536"/>
      <c r="SRZ1" s="536"/>
      <c r="SSA1" s="536"/>
      <c r="SSB1" s="536"/>
      <c r="SSC1" s="536"/>
      <c r="SSD1" s="536"/>
      <c r="SSE1" s="536"/>
      <c r="SSF1" s="536"/>
      <c r="SSG1" s="536" t="s">
        <v>354</v>
      </c>
      <c r="SSH1" s="536"/>
      <c r="SSI1" s="536"/>
      <c r="SSJ1" s="536"/>
      <c r="SSK1" s="536"/>
      <c r="SSL1" s="536"/>
      <c r="SSM1" s="536"/>
      <c r="SSN1" s="536"/>
      <c r="SSO1" s="536"/>
      <c r="SSP1" s="536"/>
      <c r="SSQ1" s="536"/>
      <c r="SSR1" s="536"/>
      <c r="SSS1" s="536"/>
      <c r="SST1" s="536"/>
      <c r="SSU1" s="536"/>
      <c r="SSV1" s="536"/>
      <c r="SSW1" s="536"/>
      <c r="SSX1" s="536"/>
      <c r="SSY1" s="536"/>
      <c r="SSZ1" s="536"/>
      <c r="STA1" s="536"/>
      <c r="STB1" s="536"/>
      <c r="STC1" s="536"/>
      <c r="STD1" s="536"/>
      <c r="STE1" s="536"/>
      <c r="STF1" s="536"/>
      <c r="STG1" s="536"/>
      <c r="STH1" s="536"/>
      <c r="STI1" s="536"/>
      <c r="STJ1" s="536"/>
      <c r="STK1" s="536"/>
      <c r="STL1" s="536"/>
      <c r="STM1" s="536" t="s">
        <v>354</v>
      </c>
      <c r="STN1" s="536"/>
      <c r="STO1" s="536"/>
      <c r="STP1" s="536"/>
      <c r="STQ1" s="536"/>
      <c r="STR1" s="536"/>
      <c r="STS1" s="536"/>
      <c r="STT1" s="536"/>
      <c r="STU1" s="536"/>
      <c r="STV1" s="536"/>
      <c r="STW1" s="536"/>
      <c r="STX1" s="536"/>
      <c r="STY1" s="536"/>
      <c r="STZ1" s="536"/>
      <c r="SUA1" s="536"/>
      <c r="SUB1" s="536"/>
      <c r="SUC1" s="536"/>
      <c r="SUD1" s="536"/>
      <c r="SUE1" s="536"/>
      <c r="SUF1" s="536"/>
      <c r="SUG1" s="536"/>
      <c r="SUH1" s="536"/>
      <c r="SUI1" s="536"/>
      <c r="SUJ1" s="536"/>
      <c r="SUK1" s="536"/>
      <c r="SUL1" s="536"/>
      <c r="SUM1" s="536"/>
      <c r="SUN1" s="536"/>
      <c r="SUO1" s="536"/>
      <c r="SUP1" s="536"/>
      <c r="SUQ1" s="536"/>
      <c r="SUR1" s="536"/>
      <c r="SUS1" s="536" t="s">
        <v>354</v>
      </c>
      <c r="SUT1" s="536"/>
      <c r="SUU1" s="536"/>
      <c r="SUV1" s="536"/>
      <c r="SUW1" s="536"/>
      <c r="SUX1" s="536"/>
      <c r="SUY1" s="536"/>
      <c r="SUZ1" s="536"/>
      <c r="SVA1" s="536"/>
      <c r="SVB1" s="536"/>
      <c r="SVC1" s="536"/>
      <c r="SVD1" s="536"/>
      <c r="SVE1" s="536"/>
      <c r="SVF1" s="536"/>
      <c r="SVG1" s="536"/>
      <c r="SVH1" s="536"/>
      <c r="SVI1" s="536"/>
      <c r="SVJ1" s="536"/>
      <c r="SVK1" s="536"/>
      <c r="SVL1" s="536"/>
      <c r="SVM1" s="536"/>
      <c r="SVN1" s="536"/>
      <c r="SVO1" s="536"/>
      <c r="SVP1" s="536"/>
      <c r="SVQ1" s="536"/>
      <c r="SVR1" s="536"/>
      <c r="SVS1" s="536"/>
      <c r="SVT1" s="536"/>
      <c r="SVU1" s="536"/>
      <c r="SVV1" s="536"/>
      <c r="SVW1" s="536"/>
      <c r="SVX1" s="536"/>
      <c r="SVY1" s="536" t="s">
        <v>354</v>
      </c>
      <c r="SVZ1" s="536"/>
      <c r="SWA1" s="536"/>
      <c r="SWB1" s="536"/>
      <c r="SWC1" s="536"/>
      <c r="SWD1" s="536"/>
      <c r="SWE1" s="536"/>
      <c r="SWF1" s="536"/>
      <c r="SWG1" s="536"/>
      <c r="SWH1" s="536"/>
      <c r="SWI1" s="536"/>
      <c r="SWJ1" s="536"/>
      <c r="SWK1" s="536"/>
      <c r="SWL1" s="536"/>
      <c r="SWM1" s="536"/>
      <c r="SWN1" s="536"/>
      <c r="SWO1" s="536"/>
      <c r="SWP1" s="536"/>
      <c r="SWQ1" s="536"/>
      <c r="SWR1" s="536"/>
      <c r="SWS1" s="536"/>
      <c r="SWT1" s="536"/>
      <c r="SWU1" s="536"/>
      <c r="SWV1" s="536"/>
      <c r="SWW1" s="536"/>
      <c r="SWX1" s="536"/>
      <c r="SWY1" s="536"/>
      <c r="SWZ1" s="536"/>
      <c r="SXA1" s="536"/>
      <c r="SXB1" s="536"/>
      <c r="SXC1" s="536"/>
      <c r="SXD1" s="536"/>
      <c r="SXE1" s="536" t="s">
        <v>354</v>
      </c>
      <c r="SXF1" s="536"/>
      <c r="SXG1" s="536"/>
      <c r="SXH1" s="536"/>
      <c r="SXI1" s="536"/>
      <c r="SXJ1" s="536"/>
      <c r="SXK1" s="536"/>
      <c r="SXL1" s="536"/>
      <c r="SXM1" s="536"/>
      <c r="SXN1" s="536"/>
      <c r="SXO1" s="536"/>
      <c r="SXP1" s="536"/>
      <c r="SXQ1" s="536"/>
      <c r="SXR1" s="536"/>
      <c r="SXS1" s="536"/>
      <c r="SXT1" s="536"/>
      <c r="SXU1" s="536"/>
      <c r="SXV1" s="536"/>
      <c r="SXW1" s="536"/>
      <c r="SXX1" s="536"/>
      <c r="SXY1" s="536"/>
      <c r="SXZ1" s="536"/>
      <c r="SYA1" s="536"/>
      <c r="SYB1" s="536"/>
      <c r="SYC1" s="536"/>
      <c r="SYD1" s="536"/>
      <c r="SYE1" s="536"/>
      <c r="SYF1" s="536"/>
      <c r="SYG1" s="536"/>
      <c r="SYH1" s="536"/>
      <c r="SYI1" s="536"/>
      <c r="SYJ1" s="536"/>
      <c r="SYK1" s="536" t="s">
        <v>354</v>
      </c>
      <c r="SYL1" s="536"/>
      <c r="SYM1" s="536"/>
      <c r="SYN1" s="536"/>
      <c r="SYO1" s="536"/>
      <c r="SYP1" s="536"/>
      <c r="SYQ1" s="536"/>
      <c r="SYR1" s="536"/>
      <c r="SYS1" s="536"/>
      <c r="SYT1" s="536"/>
      <c r="SYU1" s="536"/>
      <c r="SYV1" s="536"/>
      <c r="SYW1" s="536"/>
      <c r="SYX1" s="536"/>
      <c r="SYY1" s="536"/>
      <c r="SYZ1" s="536"/>
      <c r="SZA1" s="536"/>
      <c r="SZB1" s="536"/>
      <c r="SZC1" s="536"/>
      <c r="SZD1" s="536"/>
      <c r="SZE1" s="536"/>
      <c r="SZF1" s="536"/>
      <c r="SZG1" s="536"/>
      <c r="SZH1" s="536"/>
      <c r="SZI1" s="536"/>
      <c r="SZJ1" s="536"/>
      <c r="SZK1" s="536"/>
      <c r="SZL1" s="536"/>
      <c r="SZM1" s="536"/>
      <c r="SZN1" s="536"/>
      <c r="SZO1" s="536"/>
      <c r="SZP1" s="536"/>
      <c r="SZQ1" s="536" t="s">
        <v>354</v>
      </c>
      <c r="SZR1" s="536"/>
      <c r="SZS1" s="536"/>
      <c r="SZT1" s="536"/>
      <c r="SZU1" s="536"/>
      <c r="SZV1" s="536"/>
      <c r="SZW1" s="536"/>
      <c r="SZX1" s="536"/>
      <c r="SZY1" s="536"/>
      <c r="SZZ1" s="536"/>
      <c r="TAA1" s="536"/>
      <c r="TAB1" s="536"/>
      <c r="TAC1" s="536"/>
      <c r="TAD1" s="536"/>
      <c r="TAE1" s="536"/>
      <c r="TAF1" s="536"/>
      <c r="TAG1" s="536"/>
      <c r="TAH1" s="536"/>
      <c r="TAI1" s="536"/>
      <c r="TAJ1" s="536"/>
      <c r="TAK1" s="536"/>
      <c r="TAL1" s="536"/>
      <c r="TAM1" s="536"/>
      <c r="TAN1" s="536"/>
      <c r="TAO1" s="536"/>
      <c r="TAP1" s="536"/>
      <c r="TAQ1" s="536"/>
      <c r="TAR1" s="536"/>
      <c r="TAS1" s="536"/>
      <c r="TAT1" s="536"/>
      <c r="TAU1" s="536"/>
      <c r="TAV1" s="536"/>
      <c r="TAW1" s="536" t="s">
        <v>354</v>
      </c>
      <c r="TAX1" s="536"/>
      <c r="TAY1" s="536"/>
      <c r="TAZ1" s="536"/>
      <c r="TBA1" s="536"/>
      <c r="TBB1" s="536"/>
      <c r="TBC1" s="536"/>
      <c r="TBD1" s="536"/>
      <c r="TBE1" s="536"/>
      <c r="TBF1" s="536"/>
      <c r="TBG1" s="536"/>
      <c r="TBH1" s="536"/>
      <c r="TBI1" s="536"/>
      <c r="TBJ1" s="536"/>
      <c r="TBK1" s="536"/>
      <c r="TBL1" s="536"/>
      <c r="TBM1" s="536"/>
      <c r="TBN1" s="536"/>
      <c r="TBO1" s="536"/>
      <c r="TBP1" s="536"/>
      <c r="TBQ1" s="536"/>
      <c r="TBR1" s="536"/>
      <c r="TBS1" s="536"/>
      <c r="TBT1" s="536"/>
      <c r="TBU1" s="536"/>
      <c r="TBV1" s="536"/>
      <c r="TBW1" s="536"/>
      <c r="TBX1" s="536"/>
      <c r="TBY1" s="536"/>
      <c r="TBZ1" s="536"/>
      <c r="TCA1" s="536"/>
      <c r="TCB1" s="536"/>
      <c r="TCC1" s="536" t="s">
        <v>354</v>
      </c>
      <c r="TCD1" s="536"/>
      <c r="TCE1" s="536"/>
      <c r="TCF1" s="536"/>
      <c r="TCG1" s="536"/>
      <c r="TCH1" s="536"/>
      <c r="TCI1" s="536"/>
      <c r="TCJ1" s="536"/>
      <c r="TCK1" s="536"/>
      <c r="TCL1" s="536"/>
      <c r="TCM1" s="536"/>
      <c r="TCN1" s="536"/>
      <c r="TCO1" s="536"/>
      <c r="TCP1" s="536"/>
      <c r="TCQ1" s="536"/>
      <c r="TCR1" s="536"/>
      <c r="TCS1" s="536"/>
      <c r="TCT1" s="536"/>
      <c r="TCU1" s="536"/>
      <c r="TCV1" s="536"/>
      <c r="TCW1" s="536"/>
      <c r="TCX1" s="536"/>
      <c r="TCY1" s="536"/>
      <c r="TCZ1" s="536"/>
      <c r="TDA1" s="536"/>
      <c r="TDB1" s="536"/>
      <c r="TDC1" s="536"/>
      <c r="TDD1" s="536"/>
      <c r="TDE1" s="536"/>
      <c r="TDF1" s="536"/>
      <c r="TDG1" s="536"/>
      <c r="TDH1" s="536"/>
      <c r="TDI1" s="536" t="s">
        <v>354</v>
      </c>
      <c r="TDJ1" s="536"/>
      <c r="TDK1" s="536"/>
      <c r="TDL1" s="536"/>
      <c r="TDM1" s="536"/>
      <c r="TDN1" s="536"/>
      <c r="TDO1" s="536"/>
      <c r="TDP1" s="536"/>
      <c r="TDQ1" s="536"/>
      <c r="TDR1" s="536"/>
      <c r="TDS1" s="536"/>
      <c r="TDT1" s="536"/>
      <c r="TDU1" s="536"/>
      <c r="TDV1" s="536"/>
      <c r="TDW1" s="536"/>
      <c r="TDX1" s="536"/>
      <c r="TDY1" s="536"/>
      <c r="TDZ1" s="536"/>
      <c r="TEA1" s="536"/>
      <c r="TEB1" s="536"/>
      <c r="TEC1" s="536"/>
      <c r="TED1" s="536"/>
      <c r="TEE1" s="536"/>
      <c r="TEF1" s="536"/>
      <c r="TEG1" s="536"/>
      <c r="TEH1" s="536"/>
      <c r="TEI1" s="536"/>
      <c r="TEJ1" s="536"/>
      <c r="TEK1" s="536"/>
      <c r="TEL1" s="536"/>
      <c r="TEM1" s="536"/>
      <c r="TEN1" s="536"/>
      <c r="TEO1" s="536" t="s">
        <v>354</v>
      </c>
      <c r="TEP1" s="536"/>
      <c r="TEQ1" s="536"/>
      <c r="TER1" s="536"/>
      <c r="TES1" s="536"/>
      <c r="TET1" s="536"/>
      <c r="TEU1" s="536"/>
      <c r="TEV1" s="536"/>
      <c r="TEW1" s="536"/>
      <c r="TEX1" s="536"/>
      <c r="TEY1" s="536"/>
      <c r="TEZ1" s="536"/>
      <c r="TFA1" s="536"/>
      <c r="TFB1" s="536"/>
      <c r="TFC1" s="536"/>
      <c r="TFD1" s="536"/>
      <c r="TFE1" s="536"/>
      <c r="TFF1" s="536"/>
      <c r="TFG1" s="536"/>
      <c r="TFH1" s="536"/>
      <c r="TFI1" s="536"/>
      <c r="TFJ1" s="536"/>
      <c r="TFK1" s="536"/>
      <c r="TFL1" s="536"/>
      <c r="TFM1" s="536"/>
      <c r="TFN1" s="536"/>
      <c r="TFO1" s="536"/>
      <c r="TFP1" s="536"/>
      <c r="TFQ1" s="536"/>
      <c r="TFR1" s="536"/>
      <c r="TFS1" s="536"/>
      <c r="TFT1" s="536"/>
      <c r="TFU1" s="536" t="s">
        <v>354</v>
      </c>
      <c r="TFV1" s="536"/>
      <c r="TFW1" s="536"/>
      <c r="TFX1" s="536"/>
      <c r="TFY1" s="536"/>
      <c r="TFZ1" s="536"/>
      <c r="TGA1" s="536"/>
      <c r="TGB1" s="536"/>
      <c r="TGC1" s="536"/>
      <c r="TGD1" s="536"/>
      <c r="TGE1" s="536"/>
      <c r="TGF1" s="536"/>
      <c r="TGG1" s="536"/>
      <c r="TGH1" s="536"/>
      <c r="TGI1" s="536"/>
      <c r="TGJ1" s="536"/>
      <c r="TGK1" s="536"/>
      <c r="TGL1" s="536"/>
      <c r="TGM1" s="536"/>
      <c r="TGN1" s="536"/>
      <c r="TGO1" s="536"/>
      <c r="TGP1" s="536"/>
      <c r="TGQ1" s="536"/>
      <c r="TGR1" s="536"/>
      <c r="TGS1" s="536"/>
      <c r="TGT1" s="536"/>
      <c r="TGU1" s="536"/>
      <c r="TGV1" s="536"/>
      <c r="TGW1" s="536"/>
      <c r="TGX1" s="536"/>
      <c r="TGY1" s="536"/>
      <c r="TGZ1" s="536"/>
      <c r="THA1" s="536" t="s">
        <v>354</v>
      </c>
      <c r="THB1" s="536"/>
      <c r="THC1" s="536"/>
      <c r="THD1" s="536"/>
      <c r="THE1" s="536"/>
      <c r="THF1" s="536"/>
      <c r="THG1" s="536"/>
      <c r="THH1" s="536"/>
      <c r="THI1" s="536"/>
      <c r="THJ1" s="536"/>
      <c r="THK1" s="536"/>
      <c r="THL1" s="536"/>
      <c r="THM1" s="536"/>
      <c r="THN1" s="536"/>
      <c r="THO1" s="536"/>
      <c r="THP1" s="536"/>
      <c r="THQ1" s="536"/>
      <c r="THR1" s="536"/>
      <c r="THS1" s="536"/>
      <c r="THT1" s="536"/>
      <c r="THU1" s="536"/>
      <c r="THV1" s="536"/>
      <c r="THW1" s="536"/>
      <c r="THX1" s="536"/>
      <c r="THY1" s="536"/>
      <c r="THZ1" s="536"/>
      <c r="TIA1" s="536"/>
      <c r="TIB1" s="536"/>
      <c r="TIC1" s="536"/>
      <c r="TID1" s="536"/>
      <c r="TIE1" s="536"/>
      <c r="TIF1" s="536"/>
      <c r="TIG1" s="536" t="s">
        <v>354</v>
      </c>
      <c r="TIH1" s="536"/>
      <c r="TII1" s="536"/>
      <c r="TIJ1" s="536"/>
      <c r="TIK1" s="536"/>
      <c r="TIL1" s="536"/>
      <c r="TIM1" s="536"/>
      <c r="TIN1" s="536"/>
      <c r="TIO1" s="536"/>
      <c r="TIP1" s="536"/>
      <c r="TIQ1" s="536"/>
      <c r="TIR1" s="536"/>
      <c r="TIS1" s="536"/>
      <c r="TIT1" s="536"/>
      <c r="TIU1" s="536"/>
      <c r="TIV1" s="536"/>
      <c r="TIW1" s="536"/>
      <c r="TIX1" s="536"/>
      <c r="TIY1" s="536"/>
      <c r="TIZ1" s="536"/>
      <c r="TJA1" s="536"/>
      <c r="TJB1" s="536"/>
      <c r="TJC1" s="536"/>
      <c r="TJD1" s="536"/>
      <c r="TJE1" s="536"/>
      <c r="TJF1" s="536"/>
      <c r="TJG1" s="536"/>
      <c r="TJH1" s="536"/>
      <c r="TJI1" s="536"/>
      <c r="TJJ1" s="536"/>
      <c r="TJK1" s="536"/>
      <c r="TJL1" s="536"/>
      <c r="TJM1" s="536" t="s">
        <v>354</v>
      </c>
      <c r="TJN1" s="536"/>
      <c r="TJO1" s="536"/>
      <c r="TJP1" s="536"/>
      <c r="TJQ1" s="536"/>
      <c r="TJR1" s="536"/>
      <c r="TJS1" s="536"/>
      <c r="TJT1" s="536"/>
      <c r="TJU1" s="536"/>
      <c r="TJV1" s="536"/>
      <c r="TJW1" s="536"/>
      <c r="TJX1" s="536"/>
      <c r="TJY1" s="536"/>
      <c r="TJZ1" s="536"/>
      <c r="TKA1" s="536"/>
      <c r="TKB1" s="536"/>
      <c r="TKC1" s="536"/>
      <c r="TKD1" s="536"/>
      <c r="TKE1" s="536"/>
      <c r="TKF1" s="536"/>
      <c r="TKG1" s="536"/>
      <c r="TKH1" s="536"/>
      <c r="TKI1" s="536"/>
      <c r="TKJ1" s="536"/>
      <c r="TKK1" s="536"/>
      <c r="TKL1" s="536"/>
      <c r="TKM1" s="536"/>
      <c r="TKN1" s="536"/>
      <c r="TKO1" s="536"/>
      <c r="TKP1" s="536"/>
      <c r="TKQ1" s="536"/>
      <c r="TKR1" s="536"/>
      <c r="TKS1" s="536" t="s">
        <v>354</v>
      </c>
      <c r="TKT1" s="536"/>
      <c r="TKU1" s="536"/>
      <c r="TKV1" s="536"/>
      <c r="TKW1" s="536"/>
      <c r="TKX1" s="536"/>
      <c r="TKY1" s="536"/>
      <c r="TKZ1" s="536"/>
      <c r="TLA1" s="536"/>
      <c r="TLB1" s="536"/>
      <c r="TLC1" s="536"/>
      <c r="TLD1" s="536"/>
      <c r="TLE1" s="536"/>
      <c r="TLF1" s="536"/>
      <c r="TLG1" s="536"/>
      <c r="TLH1" s="536"/>
      <c r="TLI1" s="536"/>
      <c r="TLJ1" s="536"/>
      <c r="TLK1" s="536"/>
      <c r="TLL1" s="536"/>
      <c r="TLM1" s="536"/>
      <c r="TLN1" s="536"/>
      <c r="TLO1" s="536"/>
      <c r="TLP1" s="536"/>
      <c r="TLQ1" s="536"/>
      <c r="TLR1" s="536"/>
      <c r="TLS1" s="536"/>
      <c r="TLT1" s="536"/>
      <c r="TLU1" s="536"/>
      <c r="TLV1" s="536"/>
      <c r="TLW1" s="536"/>
      <c r="TLX1" s="536"/>
      <c r="TLY1" s="536" t="s">
        <v>354</v>
      </c>
      <c r="TLZ1" s="536"/>
      <c r="TMA1" s="536"/>
      <c r="TMB1" s="536"/>
      <c r="TMC1" s="536"/>
      <c r="TMD1" s="536"/>
      <c r="TME1" s="536"/>
      <c r="TMF1" s="536"/>
      <c r="TMG1" s="536"/>
      <c r="TMH1" s="536"/>
      <c r="TMI1" s="536"/>
      <c r="TMJ1" s="536"/>
      <c r="TMK1" s="536"/>
      <c r="TML1" s="536"/>
      <c r="TMM1" s="536"/>
      <c r="TMN1" s="536"/>
      <c r="TMO1" s="536"/>
      <c r="TMP1" s="536"/>
      <c r="TMQ1" s="536"/>
      <c r="TMR1" s="536"/>
      <c r="TMS1" s="536"/>
      <c r="TMT1" s="536"/>
      <c r="TMU1" s="536"/>
      <c r="TMV1" s="536"/>
      <c r="TMW1" s="536"/>
      <c r="TMX1" s="536"/>
      <c r="TMY1" s="536"/>
      <c r="TMZ1" s="536"/>
      <c r="TNA1" s="536"/>
      <c r="TNB1" s="536"/>
      <c r="TNC1" s="536"/>
      <c r="TND1" s="536"/>
      <c r="TNE1" s="536" t="s">
        <v>354</v>
      </c>
      <c r="TNF1" s="536"/>
      <c r="TNG1" s="536"/>
      <c r="TNH1" s="536"/>
      <c r="TNI1" s="536"/>
      <c r="TNJ1" s="536"/>
      <c r="TNK1" s="536"/>
      <c r="TNL1" s="536"/>
      <c r="TNM1" s="536"/>
      <c r="TNN1" s="536"/>
      <c r="TNO1" s="536"/>
      <c r="TNP1" s="536"/>
      <c r="TNQ1" s="536"/>
      <c r="TNR1" s="536"/>
      <c r="TNS1" s="536"/>
      <c r="TNT1" s="536"/>
      <c r="TNU1" s="536"/>
      <c r="TNV1" s="536"/>
      <c r="TNW1" s="536"/>
      <c r="TNX1" s="536"/>
      <c r="TNY1" s="536"/>
      <c r="TNZ1" s="536"/>
      <c r="TOA1" s="536"/>
      <c r="TOB1" s="536"/>
      <c r="TOC1" s="536"/>
      <c r="TOD1" s="536"/>
      <c r="TOE1" s="536"/>
      <c r="TOF1" s="536"/>
      <c r="TOG1" s="536"/>
      <c r="TOH1" s="536"/>
      <c r="TOI1" s="536"/>
      <c r="TOJ1" s="536"/>
      <c r="TOK1" s="536" t="s">
        <v>354</v>
      </c>
      <c r="TOL1" s="536"/>
      <c r="TOM1" s="536"/>
      <c r="TON1" s="536"/>
      <c r="TOO1" s="536"/>
      <c r="TOP1" s="536"/>
      <c r="TOQ1" s="536"/>
      <c r="TOR1" s="536"/>
      <c r="TOS1" s="536"/>
      <c r="TOT1" s="536"/>
      <c r="TOU1" s="536"/>
      <c r="TOV1" s="536"/>
      <c r="TOW1" s="536"/>
      <c r="TOX1" s="536"/>
      <c r="TOY1" s="536"/>
      <c r="TOZ1" s="536"/>
      <c r="TPA1" s="536"/>
      <c r="TPB1" s="536"/>
      <c r="TPC1" s="536"/>
      <c r="TPD1" s="536"/>
      <c r="TPE1" s="536"/>
      <c r="TPF1" s="536"/>
      <c r="TPG1" s="536"/>
      <c r="TPH1" s="536"/>
      <c r="TPI1" s="536"/>
      <c r="TPJ1" s="536"/>
      <c r="TPK1" s="536"/>
      <c r="TPL1" s="536"/>
      <c r="TPM1" s="536"/>
      <c r="TPN1" s="536"/>
      <c r="TPO1" s="536"/>
      <c r="TPP1" s="536"/>
      <c r="TPQ1" s="536" t="s">
        <v>354</v>
      </c>
      <c r="TPR1" s="536"/>
      <c r="TPS1" s="536"/>
      <c r="TPT1" s="536"/>
      <c r="TPU1" s="536"/>
      <c r="TPV1" s="536"/>
      <c r="TPW1" s="536"/>
      <c r="TPX1" s="536"/>
      <c r="TPY1" s="536"/>
      <c r="TPZ1" s="536"/>
      <c r="TQA1" s="536"/>
      <c r="TQB1" s="536"/>
      <c r="TQC1" s="536"/>
      <c r="TQD1" s="536"/>
      <c r="TQE1" s="536"/>
      <c r="TQF1" s="536"/>
      <c r="TQG1" s="536"/>
      <c r="TQH1" s="536"/>
      <c r="TQI1" s="536"/>
      <c r="TQJ1" s="536"/>
      <c r="TQK1" s="536"/>
      <c r="TQL1" s="536"/>
      <c r="TQM1" s="536"/>
      <c r="TQN1" s="536"/>
      <c r="TQO1" s="536"/>
      <c r="TQP1" s="536"/>
      <c r="TQQ1" s="536"/>
      <c r="TQR1" s="536"/>
      <c r="TQS1" s="536"/>
      <c r="TQT1" s="536"/>
      <c r="TQU1" s="536"/>
      <c r="TQV1" s="536"/>
      <c r="TQW1" s="536" t="s">
        <v>354</v>
      </c>
      <c r="TQX1" s="536"/>
      <c r="TQY1" s="536"/>
      <c r="TQZ1" s="536"/>
      <c r="TRA1" s="536"/>
      <c r="TRB1" s="536"/>
      <c r="TRC1" s="536"/>
      <c r="TRD1" s="536"/>
      <c r="TRE1" s="536"/>
      <c r="TRF1" s="536"/>
      <c r="TRG1" s="536"/>
      <c r="TRH1" s="536"/>
      <c r="TRI1" s="536"/>
      <c r="TRJ1" s="536"/>
      <c r="TRK1" s="536"/>
      <c r="TRL1" s="536"/>
      <c r="TRM1" s="536"/>
      <c r="TRN1" s="536"/>
      <c r="TRO1" s="536"/>
      <c r="TRP1" s="536"/>
      <c r="TRQ1" s="536"/>
      <c r="TRR1" s="536"/>
      <c r="TRS1" s="536"/>
      <c r="TRT1" s="536"/>
      <c r="TRU1" s="536"/>
      <c r="TRV1" s="536"/>
      <c r="TRW1" s="536"/>
      <c r="TRX1" s="536"/>
      <c r="TRY1" s="536"/>
      <c r="TRZ1" s="536"/>
      <c r="TSA1" s="536"/>
      <c r="TSB1" s="536"/>
      <c r="TSC1" s="536" t="s">
        <v>354</v>
      </c>
      <c r="TSD1" s="536"/>
      <c r="TSE1" s="536"/>
      <c r="TSF1" s="536"/>
      <c r="TSG1" s="536"/>
      <c r="TSH1" s="536"/>
      <c r="TSI1" s="536"/>
      <c r="TSJ1" s="536"/>
      <c r="TSK1" s="536"/>
      <c r="TSL1" s="536"/>
      <c r="TSM1" s="536"/>
      <c r="TSN1" s="536"/>
      <c r="TSO1" s="536"/>
      <c r="TSP1" s="536"/>
      <c r="TSQ1" s="536"/>
      <c r="TSR1" s="536"/>
      <c r="TSS1" s="536"/>
      <c r="TST1" s="536"/>
      <c r="TSU1" s="536"/>
      <c r="TSV1" s="536"/>
      <c r="TSW1" s="536"/>
      <c r="TSX1" s="536"/>
      <c r="TSY1" s="536"/>
      <c r="TSZ1" s="536"/>
      <c r="TTA1" s="536"/>
      <c r="TTB1" s="536"/>
      <c r="TTC1" s="536"/>
      <c r="TTD1" s="536"/>
      <c r="TTE1" s="536"/>
      <c r="TTF1" s="536"/>
      <c r="TTG1" s="536"/>
      <c r="TTH1" s="536"/>
      <c r="TTI1" s="536" t="s">
        <v>354</v>
      </c>
      <c r="TTJ1" s="536"/>
      <c r="TTK1" s="536"/>
      <c r="TTL1" s="536"/>
      <c r="TTM1" s="536"/>
      <c r="TTN1" s="536"/>
      <c r="TTO1" s="536"/>
      <c r="TTP1" s="536"/>
      <c r="TTQ1" s="536"/>
      <c r="TTR1" s="536"/>
      <c r="TTS1" s="536"/>
      <c r="TTT1" s="536"/>
      <c r="TTU1" s="536"/>
      <c r="TTV1" s="536"/>
      <c r="TTW1" s="536"/>
      <c r="TTX1" s="536"/>
      <c r="TTY1" s="536"/>
      <c r="TTZ1" s="536"/>
      <c r="TUA1" s="536"/>
      <c r="TUB1" s="536"/>
      <c r="TUC1" s="536"/>
      <c r="TUD1" s="536"/>
      <c r="TUE1" s="536"/>
      <c r="TUF1" s="536"/>
      <c r="TUG1" s="536"/>
      <c r="TUH1" s="536"/>
      <c r="TUI1" s="536"/>
      <c r="TUJ1" s="536"/>
      <c r="TUK1" s="536"/>
      <c r="TUL1" s="536"/>
      <c r="TUM1" s="536"/>
      <c r="TUN1" s="536"/>
      <c r="TUO1" s="536" t="s">
        <v>354</v>
      </c>
      <c r="TUP1" s="536"/>
      <c r="TUQ1" s="536"/>
      <c r="TUR1" s="536"/>
      <c r="TUS1" s="536"/>
      <c r="TUT1" s="536"/>
      <c r="TUU1" s="536"/>
      <c r="TUV1" s="536"/>
      <c r="TUW1" s="536"/>
      <c r="TUX1" s="536"/>
      <c r="TUY1" s="536"/>
      <c r="TUZ1" s="536"/>
      <c r="TVA1" s="536"/>
      <c r="TVB1" s="536"/>
      <c r="TVC1" s="536"/>
      <c r="TVD1" s="536"/>
      <c r="TVE1" s="536"/>
      <c r="TVF1" s="536"/>
      <c r="TVG1" s="536"/>
      <c r="TVH1" s="536"/>
      <c r="TVI1" s="536"/>
      <c r="TVJ1" s="536"/>
      <c r="TVK1" s="536"/>
      <c r="TVL1" s="536"/>
      <c r="TVM1" s="536"/>
      <c r="TVN1" s="536"/>
      <c r="TVO1" s="536"/>
      <c r="TVP1" s="536"/>
      <c r="TVQ1" s="536"/>
      <c r="TVR1" s="536"/>
      <c r="TVS1" s="536"/>
      <c r="TVT1" s="536"/>
      <c r="TVU1" s="536" t="s">
        <v>354</v>
      </c>
      <c r="TVV1" s="536"/>
      <c r="TVW1" s="536"/>
      <c r="TVX1" s="536"/>
      <c r="TVY1" s="536"/>
      <c r="TVZ1" s="536"/>
      <c r="TWA1" s="536"/>
      <c r="TWB1" s="536"/>
      <c r="TWC1" s="536"/>
      <c r="TWD1" s="536"/>
      <c r="TWE1" s="536"/>
      <c r="TWF1" s="536"/>
      <c r="TWG1" s="536"/>
      <c r="TWH1" s="536"/>
      <c r="TWI1" s="536"/>
      <c r="TWJ1" s="536"/>
      <c r="TWK1" s="536"/>
      <c r="TWL1" s="536"/>
      <c r="TWM1" s="536"/>
      <c r="TWN1" s="536"/>
      <c r="TWO1" s="536"/>
      <c r="TWP1" s="536"/>
      <c r="TWQ1" s="536"/>
      <c r="TWR1" s="536"/>
      <c r="TWS1" s="536"/>
      <c r="TWT1" s="536"/>
      <c r="TWU1" s="536"/>
      <c r="TWV1" s="536"/>
      <c r="TWW1" s="536"/>
      <c r="TWX1" s="536"/>
      <c r="TWY1" s="536"/>
      <c r="TWZ1" s="536"/>
      <c r="TXA1" s="536" t="s">
        <v>354</v>
      </c>
      <c r="TXB1" s="536"/>
      <c r="TXC1" s="536"/>
      <c r="TXD1" s="536"/>
      <c r="TXE1" s="536"/>
      <c r="TXF1" s="536"/>
      <c r="TXG1" s="536"/>
      <c r="TXH1" s="536"/>
      <c r="TXI1" s="536"/>
      <c r="TXJ1" s="536"/>
      <c r="TXK1" s="536"/>
      <c r="TXL1" s="536"/>
      <c r="TXM1" s="536"/>
      <c r="TXN1" s="536"/>
      <c r="TXO1" s="536"/>
      <c r="TXP1" s="536"/>
      <c r="TXQ1" s="536"/>
      <c r="TXR1" s="536"/>
      <c r="TXS1" s="536"/>
      <c r="TXT1" s="536"/>
      <c r="TXU1" s="536"/>
      <c r="TXV1" s="536"/>
      <c r="TXW1" s="536"/>
      <c r="TXX1" s="536"/>
      <c r="TXY1" s="536"/>
      <c r="TXZ1" s="536"/>
      <c r="TYA1" s="536"/>
      <c r="TYB1" s="536"/>
      <c r="TYC1" s="536"/>
      <c r="TYD1" s="536"/>
      <c r="TYE1" s="536"/>
      <c r="TYF1" s="536"/>
      <c r="TYG1" s="536" t="s">
        <v>354</v>
      </c>
      <c r="TYH1" s="536"/>
      <c r="TYI1" s="536"/>
      <c r="TYJ1" s="536"/>
      <c r="TYK1" s="536"/>
      <c r="TYL1" s="536"/>
      <c r="TYM1" s="536"/>
      <c r="TYN1" s="536"/>
      <c r="TYO1" s="536"/>
      <c r="TYP1" s="536"/>
      <c r="TYQ1" s="536"/>
      <c r="TYR1" s="536"/>
      <c r="TYS1" s="536"/>
      <c r="TYT1" s="536"/>
      <c r="TYU1" s="536"/>
      <c r="TYV1" s="536"/>
      <c r="TYW1" s="536"/>
      <c r="TYX1" s="536"/>
      <c r="TYY1" s="536"/>
      <c r="TYZ1" s="536"/>
      <c r="TZA1" s="536"/>
      <c r="TZB1" s="536"/>
      <c r="TZC1" s="536"/>
      <c r="TZD1" s="536"/>
      <c r="TZE1" s="536"/>
      <c r="TZF1" s="536"/>
      <c r="TZG1" s="536"/>
      <c r="TZH1" s="536"/>
      <c r="TZI1" s="536"/>
      <c r="TZJ1" s="536"/>
      <c r="TZK1" s="536"/>
      <c r="TZL1" s="536"/>
      <c r="TZM1" s="536" t="s">
        <v>354</v>
      </c>
      <c r="TZN1" s="536"/>
      <c r="TZO1" s="536"/>
      <c r="TZP1" s="536"/>
      <c r="TZQ1" s="536"/>
      <c r="TZR1" s="536"/>
      <c r="TZS1" s="536"/>
      <c r="TZT1" s="536"/>
      <c r="TZU1" s="536"/>
      <c r="TZV1" s="536"/>
      <c r="TZW1" s="536"/>
      <c r="TZX1" s="536"/>
      <c r="TZY1" s="536"/>
      <c r="TZZ1" s="536"/>
      <c r="UAA1" s="536"/>
      <c r="UAB1" s="536"/>
      <c r="UAC1" s="536"/>
      <c r="UAD1" s="536"/>
      <c r="UAE1" s="536"/>
      <c r="UAF1" s="536"/>
      <c r="UAG1" s="536"/>
      <c r="UAH1" s="536"/>
      <c r="UAI1" s="536"/>
      <c r="UAJ1" s="536"/>
      <c r="UAK1" s="536"/>
      <c r="UAL1" s="536"/>
      <c r="UAM1" s="536"/>
      <c r="UAN1" s="536"/>
      <c r="UAO1" s="536"/>
      <c r="UAP1" s="536"/>
      <c r="UAQ1" s="536"/>
      <c r="UAR1" s="536"/>
      <c r="UAS1" s="536" t="s">
        <v>354</v>
      </c>
      <c r="UAT1" s="536"/>
      <c r="UAU1" s="536"/>
      <c r="UAV1" s="536"/>
      <c r="UAW1" s="536"/>
      <c r="UAX1" s="536"/>
      <c r="UAY1" s="536"/>
      <c r="UAZ1" s="536"/>
      <c r="UBA1" s="536"/>
      <c r="UBB1" s="536"/>
      <c r="UBC1" s="536"/>
      <c r="UBD1" s="536"/>
      <c r="UBE1" s="536"/>
      <c r="UBF1" s="536"/>
      <c r="UBG1" s="536"/>
      <c r="UBH1" s="536"/>
      <c r="UBI1" s="536"/>
      <c r="UBJ1" s="536"/>
      <c r="UBK1" s="536"/>
      <c r="UBL1" s="536"/>
      <c r="UBM1" s="536"/>
      <c r="UBN1" s="536"/>
      <c r="UBO1" s="536"/>
      <c r="UBP1" s="536"/>
      <c r="UBQ1" s="536"/>
      <c r="UBR1" s="536"/>
      <c r="UBS1" s="536"/>
      <c r="UBT1" s="536"/>
      <c r="UBU1" s="536"/>
      <c r="UBV1" s="536"/>
      <c r="UBW1" s="536"/>
      <c r="UBX1" s="536"/>
      <c r="UBY1" s="536" t="s">
        <v>354</v>
      </c>
      <c r="UBZ1" s="536"/>
      <c r="UCA1" s="536"/>
      <c r="UCB1" s="536"/>
      <c r="UCC1" s="536"/>
      <c r="UCD1" s="536"/>
      <c r="UCE1" s="536"/>
      <c r="UCF1" s="536"/>
      <c r="UCG1" s="536"/>
      <c r="UCH1" s="536"/>
      <c r="UCI1" s="536"/>
      <c r="UCJ1" s="536"/>
      <c r="UCK1" s="536"/>
      <c r="UCL1" s="536"/>
      <c r="UCM1" s="536"/>
      <c r="UCN1" s="536"/>
      <c r="UCO1" s="536"/>
      <c r="UCP1" s="536"/>
      <c r="UCQ1" s="536"/>
      <c r="UCR1" s="536"/>
      <c r="UCS1" s="536"/>
      <c r="UCT1" s="536"/>
      <c r="UCU1" s="536"/>
      <c r="UCV1" s="536"/>
      <c r="UCW1" s="536"/>
      <c r="UCX1" s="536"/>
      <c r="UCY1" s="536"/>
      <c r="UCZ1" s="536"/>
      <c r="UDA1" s="536"/>
      <c r="UDB1" s="536"/>
      <c r="UDC1" s="536"/>
      <c r="UDD1" s="536"/>
      <c r="UDE1" s="536" t="s">
        <v>354</v>
      </c>
      <c r="UDF1" s="536"/>
      <c r="UDG1" s="536"/>
      <c r="UDH1" s="536"/>
      <c r="UDI1" s="536"/>
      <c r="UDJ1" s="536"/>
      <c r="UDK1" s="536"/>
      <c r="UDL1" s="536"/>
      <c r="UDM1" s="536"/>
      <c r="UDN1" s="536"/>
      <c r="UDO1" s="536"/>
      <c r="UDP1" s="536"/>
      <c r="UDQ1" s="536"/>
      <c r="UDR1" s="536"/>
      <c r="UDS1" s="536"/>
      <c r="UDT1" s="536"/>
      <c r="UDU1" s="536"/>
      <c r="UDV1" s="536"/>
      <c r="UDW1" s="536"/>
      <c r="UDX1" s="536"/>
      <c r="UDY1" s="536"/>
      <c r="UDZ1" s="536"/>
      <c r="UEA1" s="536"/>
      <c r="UEB1" s="536"/>
      <c r="UEC1" s="536"/>
      <c r="UED1" s="536"/>
      <c r="UEE1" s="536"/>
      <c r="UEF1" s="536"/>
      <c r="UEG1" s="536"/>
      <c r="UEH1" s="536"/>
      <c r="UEI1" s="536"/>
      <c r="UEJ1" s="536"/>
      <c r="UEK1" s="536" t="s">
        <v>354</v>
      </c>
      <c r="UEL1" s="536"/>
      <c r="UEM1" s="536"/>
      <c r="UEN1" s="536"/>
      <c r="UEO1" s="536"/>
      <c r="UEP1" s="536"/>
      <c r="UEQ1" s="536"/>
      <c r="UER1" s="536"/>
      <c r="UES1" s="536"/>
      <c r="UET1" s="536"/>
      <c r="UEU1" s="536"/>
      <c r="UEV1" s="536"/>
      <c r="UEW1" s="536"/>
      <c r="UEX1" s="536"/>
      <c r="UEY1" s="536"/>
      <c r="UEZ1" s="536"/>
      <c r="UFA1" s="536"/>
      <c r="UFB1" s="536"/>
      <c r="UFC1" s="536"/>
      <c r="UFD1" s="536"/>
      <c r="UFE1" s="536"/>
      <c r="UFF1" s="536"/>
      <c r="UFG1" s="536"/>
      <c r="UFH1" s="536"/>
      <c r="UFI1" s="536"/>
      <c r="UFJ1" s="536"/>
      <c r="UFK1" s="536"/>
      <c r="UFL1" s="536"/>
      <c r="UFM1" s="536"/>
      <c r="UFN1" s="536"/>
      <c r="UFO1" s="536"/>
      <c r="UFP1" s="536"/>
      <c r="UFQ1" s="536" t="s">
        <v>354</v>
      </c>
      <c r="UFR1" s="536"/>
      <c r="UFS1" s="536"/>
      <c r="UFT1" s="536"/>
      <c r="UFU1" s="536"/>
      <c r="UFV1" s="536"/>
      <c r="UFW1" s="536"/>
      <c r="UFX1" s="536"/>
      <c r="UFY1" s="536"/>
      <c r="UFZ1" s="536"/>
      <c r="UGA1" s="536"/>
      <c r="UGB1" s="536"/>
      <c r="UGC1" s="536"/>
      <c r="UGD1" s="536"/>
      <c r="UGE1" s="536"/>
      <c r="UGF1" s="536"/>
      <c r="UGG1" s="536"/>
      <c r="UGH1" s="536"/>
      <c r="UGI1" s="536"/>
      <c r="UGJ1" s="536"/>
      <c r="UGK1" s="536"/>
      <c r="UGL1" s="536"/>
      <c r="UGM1" s="536"/>
      <c r="UGN1" s="536"/>
      <c r="UGO1" s="536"/>
      <c r="UGP1" s="536"/>
      <c r="UGQ1" s="536"/>
      <c r="UGR1" s="536"/>
      <c r="UGS1" s="536"/>
      <c r="UGT1" s="536"/>
      <c r="UGU1" s="536"/>
      <c r="UGV1" s="536"/>
      <c r="UGW1" s="536" t="s">
        <v>354</v>
      </c>
      <c r="UGX1" s="536"/>
      <c r="UGY1" s="536"/>
      <c r="UGZ1" s="536"/>
      <c r="UHA1" s="536"/>
      <c r="UHB1" s="536"/>
      <c r="UHC1" s="536"/>
      <c r="UHD1" s="536"/>
      <c r="UHE1" s="536"/>
      <c r="UHF1" s="536"/>
      <c r="UHG1" s="536"/>
      <c r="UHH1" s="536"/>
      <c r="UHI1" s="536"/>
      <c r="UHJ1" s="536"/>
      <c r="UHK1" s="536"/>
      <c r="UHL1" s="536"/>
      <c r="UHM1" s="536"/>
      <c r="UHN1" s="536"/>
      <c r="UHO1" s="536"/>
      <c r="UHP1" s="536"/>
      <c r="UHQ1" s="536"/>
      <c r="UHR1" s="536"/>
      <c r="UHS1" s="536"/>
      <c r="UHT1" s="536"/>
      <c r="UHU1" s="536"/>
      <c r="UHV1" s="536"/>
      <c r="UHW1" s="536"/>
      <c r="UHX1" s="536"/>
      <c r="UHY1" s="536"/>
      <c r="UHZ1" s="536"/>
      <c r="UIA1" s="536"/>
      <c r="UIB1" s="536"/>
      <c r="UIC1" s="536" t="s">
        <v>354</v>
      </c>
      <c r="UID1" s="536"/>
      <c r="UIE1" s="536"/>
      <c r="UIF1" s="536"/>
      <c r="UIG1" s="536"/>
      <c r="UIH1" s="536"/>
      <c r="UII1" s="536"/>
      <c r="UIJ1" s="536"/>
      <c r="UIK1" s="536"/>
      <c r="UIL1" s="536"/>
      <c r="UIM1" s="536"/>
      <c r="UIN1" s="536"/>
      <c r="UIO1" s="536"/>
      <c r="UIP1" s="536"/>
      <c r="UIQ1" s="536"/>
      <c r="UIR1" s="536"/>
      <c r="UIS1" s="536"/>
      <c r="UIT1" s="536"/>
      <c r="UIU1" s="536"/>
      <c r="UIV1" s="536"/>
      <c r="UIW1" s="536"/>
      <c r="UIX1" s="536"/>
      <c r="UIY1" s="536"/>
      <c r="UIZ1" s="536"/>
      <c r="UJA1" s="536"/>
      <c r="UJB1" s="536"/>
      <c r="UJC1" s="536"/>
      <c r="UJD1" s="536"/>
      <c r="UJE1" s="536"/>
      <c r="UJF1" s="536"/>
      <c r="UJG1" s="536"/>
      <c r="UJH1" s="536"/>
      <c r="UJI1" s="536" t="s">
        <v>354</v>
      </c>
      <c r="UJJ1" s="536"/>
      <c r="UJK1" s="536"/>
      <c r="UJL1" s="536"/>
      <c r="UJM1" s="536"/>
      <c r="UJN1" s="536"/>
      <c r="UJO1" s="536"/>
      <c r="UJP1" s="536"/>
      <c r="UJQ1" s="536"/>
      <c r="UJR1" s="536"/>
      <c r="UJS1" s="536"/>
      <c r="UJT1" s="536"/>
      <c r="UJU1" s="536"/>
      <c r="UJV1" s="536"/>
      <c r="UJW1" s="536"/>
      <c r="UJX1" s="536"/>
      <c r="UJY1" s="536"/>
      <c r="UJZ1" s="536"/>
      <c r="UKA1" s="536"/>
      <c r="UKB1" s="536"/>
      <c r="UKC1" s="536"/>
      <c r="UKD1" s="536"/>
      <c r="UKE1" s="536"/>
      <c r="UKF1" s="536"/>
      <c r="UKG1" s="536"/>
      <c r="UKH1" s="536"/>
      <c r="UKI1" s="536"/>
      <c r="UKJ1" s="536"/>
      <c r="UKK1" s="536"/>
      <c r="UKL1" s="536"/>
      <c r="UKM1" s="536"/>
      <c r="UKN1" s="536"/>
      <c r="UKO1" s="536" t="s">
        <v>354</v>
      </c>
      <c r="UKP1" s="536"/>
      <c r="UKQ1" s="536"/>
      <c r="UKR1" s="536"/>
      <c r="UKS1" s="536"/>
      <c r="UKT1" s="536"/>
      <c r="UKU1" s="536"/>
      <c r="UKV1" s="536"/>
      <c r="UKW1" s="536"/>
      <c r="UKX1" s="536"/>
      <c r="UKY1" s="536"/>
      <c r="UKZ1" s="536"/>
      <c r="ULA1" s="536"/>
      <c r="ULB1" s="536"/>
      <c r="ULC1" s="536"/>
      <c r="ULD1" s="536"/>
      <c r="ULE1" s="536"/>
      <c r="ULF1" s="536"/>
      <c r="ULG1" s="536"/>
      <c r="ULH1" s="536"/>
      <c r="ULI1" s="536"/>
      <c r="ULJ1" s="536"/>
      <c r="ULK1" s="536"/>
      <c r="ULL1" s="536"/>
      <c r="ULM1" s="536"/>
      <c r="ULN1" s="536"/>
      <c r="ULO1" s="536"/>
      <c r="ULP1" s="536"/>
      <c r="ULQ1" s="536"/>
      <c r="ULR1" s="536"/>
      <c r="ULS1" s="536"/>
      <c r="ULT1" s="536"/>
      <c r="ULU1" s="536" t="s">
        <v>354</v>
      </c>
      <c r="ULV1" s="536"/>
      <c r="ULW1" s="536"/>
      <c r="ULX1" s="536"/>
      <c r="ULY1" s="536"/>
      <c r="ULZ1" s="536"/>
      <c r="UMA1" s="536"/>
      <c r="UMB1" s="536"/>
      <c r="UMC1" s="536"/>
      <c r="UMD1" s="536"/>
      <c r="UME1" s="536"/>
      <c r="UMF1" s="536"/>
      <c r="UMG1" s="536"/>
      <c r="UMH1" s="536"/>
      <c r="UMI1" s="536"/>
      <c r="UMJ1" s="536"/>
      <c r="UMK1" s="536"/>
      <c r="UML1" s="536"/>
      <c r="UMM1" s="536"/>
      <c r="UMN1" s="536"/>
      <c r="UMO1" s="536"/>
      <c r="UMP1" s="536"/>
      <c r="UMQ1" s="536"/>
      <c r="UMR1" s="536"/>
      <c r="UMS1" s="536"/>
      <c r="UMT1" s="536"/>
      <c r="UMU1" s="536"/>
      <c r="UMV1" s="536"/>
      <c r="UMW1" s="536"/>
      <c r="UMX1" s="536"/>
      <c r="UMY1" s="536"/>
      <c r="UMZ1" s="536"/>
      <c r="UNA1" s="536" t="s">
        <v>354</v>
      </c>
      <c r="UNB1" s="536"/>
      <c r="UNC1" s="536"/>
      <c r="UND1" s="536"/>
      <c r="UNE1" s="536"/>
      <c r="UNF1" s="536"/>
      <c r="UNG1" s="536"/>
      <c r="UNH1" s="536"/>
      <c r="UNI1" s="536"/>
      <c r="UNJ1" s="536"/>
      <c r="UNK1" s="536"/>
      <c r="UNL1" s="536"/>
      <c r="UNM1" s="536"/>
      <c r="UNN1" s="536"/>
      <c r="UNO1" s="536"/>
      <c r="UNP1" s="536"/>
      <c r="UNQ1" s="536"/>
      <c r="UNR1" s="536"/>
      <c r="UNS1" s="536"/>
      <c r="UNT1" s="536"/>
      <c r="UNU1" s="536"/>
      <c r="UNV1" s="536"/>
      <c r="UNW1" s="536"/>
      <c r="UNX1" s="536"/>
      <c r="UNY1" s="536"/>
      <c r="UNZ1" s="536"/>
      <c r="UOA1" s="536"/>
      <c r="UOB1" s="536"/>
      <c r="UOC1" s="536"/>
      <c r="UOD1" s="536"/>
      <c r="UOE1" s="536"/>
      <c r="UOF1" s="536"/>
      <c r="UOG1" s="536" t="s">
        <v>354</v>
      </c>
      <c r="UOH1" s="536"/>
      <c r="UOI1" s="536"/>
      <c r="UOJ1" s="536"/>
      <c r="UOK1" s="536"/>
      <c r="UOL1" s="536"/>
      <c r="UOM1" s="536"/>
      <c r="UON1" s="536"/>
      <c r="UOO1" s="536"/>
      <c r="UOP1" s="536"/>
      <c r="UOQ1" s="536"/>
      <c r="UOR1" s="536"/>
      <c r="UOS1" s="536"/>
      <c r="UOT1" s="536"/>
      <c r="UOU1" s="536"/>
      <c r="UOV1" s="536"/>
      <c r="UOW1" s="536"/>
      <c r="UOX1" s="536"/>
      <c r="UOY1" s="536"/>
      <c r="UOZ1" s="536"/>
      <c r="UPA1" s="536"/>
      <c r="UPB1" s="536"/>
      <c r="UPC1" s="536"/>
      <c r="UPD1" s="536"/>
      <c r="UPE1" s="536"/>
      <c r="UPF1" s="536"/>
      <c r="UPG1" s="536"/>
      <c r="UPH1" s="536"/>
      <c r="UPI1" s="536"/>
      <c r="UPJ1" s="536"/>
      <c r="UPK1" s="536"/>
      <c r="UPL1" s="536"/>
      <c r="UPM1" s="536" t="s">
        <v>354</v>
      </c>
      <c r="UPN1" s="536"/>
      <c r="UPO1" s="536"/>
      <c r="UPP1" s="536"/>
      <c r="UPQ1" s="536"/>
      <c r="UPR1" s="536"/>
      <c r="UPS1" s="536"/>
      <c r="UPT1" s="536"/>
      <c r="UPU1" s="536"/>
      <c r="UPV1" s="536"/>
      <c r="UPW1" s="536"/>
      <c r="UPX1" s="536"/>
      <c r="UPY1" s="536"/>
      <c r="UPZ1" s="536"/>
      <c r="UQA1" s="536"/>
      <c r="UQB1" s="536"/>
      <c r="UQC1" s="536"/>
      <c r="UQD1" s="536"/>
      <c r="UQE1" s="536"/>
      <c r="UQF1" s="536"/>
      <c r="UQG1" s="536"/>
      <c r="UQH1" s="536"/>
      <c r="UQI1" s="536"/>
      <c r="UQJ1" s="536"/>
      <c r="UQK1" s="536"/>
      <c r="UQL1" s="536"/>
      <c r="UQM1" s="536"/>
      <c r="UQN1" s="536"/>
      <c r="UQO1" s="536"/>
      <c r="UQP1" s="536"/>
      <c r="UQQ1" s="536"/>
      <c r="UQR1" s="536"/>
      <c r="UQS1" s="536" t="s">
        <v>354</v>
      </c>
      <c r="UQT1" s="536"/>
      <c r="UQU1" s="536"/>
      <c r="UQV1" s="536"/>
      <c r="UQW1" s="536"/>
      <c r="UQX1" s="536"/>
      <c r="UQY1" s="536"/>
      <c r="UQZ1" s="536"/>
      <c r="URA1" s="536"/>
      <c r="URB1" s="536"/>
      <c r="URC1" s="536"/>
      <c r="URD1" s="536"/>
      <c r="URE1" s="536"/>
      <c r="URF1" s="536"/>
      <c r="URG1" s="536"/>
      <c r="URH1" s="536"/>
      <c r="URI1" s="536"/>
      <c r="URJ1" s="536"/>
      <c r="URK1" s="536"/>
      <c r="URL1" s="536"/>
      <c r="URM1" s="536"/>
      <c r="URN1" s="536"/>
      <c r="URO1" s="536"/>
      <c r="URP1" s="536"/>
      <c r="URQ1" s="536"/>
      <c r="URR1" s="536"/>
      <c r="URS1" s="536"/>
      <c r="URT1" s="536"/>
      <c r="URU1" s="536"/>
      <c r="URV1" s="536"/>
      <c r="URW1" s="536"/>
      <c r="URX1" s="536"/>
      <c r="URY1" s="536" t="s">
        <v>354</v>
      </c>
      <c r="URZ1" s="536"/>
      <c r="USA1" s="536"/>
      <c r="USB1" s="536"/>
      <c r="USC1" s="536"/>
      <c r="USD1" s="536"/>
      <c r="USE1" s="536"/>
      <c r="USF1" s="536"/>
      <c r="USG1" s="536"/>
      <c r="USH1" s="536"/>
      <c r="USI1" s="536"/>
      <c r="USJ1" s="536"/>
      <c r="USK1" s="536"/>
      <c r="USL1" s="536"/>
      <c r="USM1" s="536"/>
      <c r="USN1" s="536"/>
      <c r="USO1" s="536"/>
      <c r="USP1" s="536"/>
      <c r="USQ1" s="536"/>
      <c r="USR1" s="536"/>
      <c r="USS1" s="536"/>
      <c r="UST1" s="536"/>
      <c r="USU1" s="536"/>
      <c r="USV1" s="536"/>
      <c r="USW1" s="536"/>
      <c r="USX1" s="536"/>
      <c r="USY1" s="536"/>
      <c r="USZ1" s="536"/>
      <c r="UTA1" s="536"/>
      <c r="UTB1" s="536"/>
      <c r="UTC1" s="536"/>
      <c r="UTD1" s="536"/>
      <c r="UTE1" s="536" t="s">
        <v>354</v>
      </c>
      <c r="UTF1" s="536"/>
      <c r="UTG1" s="536"/>
      <c r="UTH1" s="536"/>
      <c r="UTI1" s="536"/>
      <c r="UTJ1" s="536"/>
      <c r="UTK1" s="536"/>
      <c r="UTL1" s="536"/>
      <c r="UTM1" s="536"/>
      <c r="UTN1" s="536"/>
      <c r="UTO1" s="536"/>
      <c r="UTP1" s="536"/>
      <c r="UTQ1" s="536"/>
      <c r="UTR1" s="536"/>
      <c r="UTS1" s="536"/>
      <c r="UTT1" s="536"/>
      <c r="UTU1" s="536"/>
      <c r="UTV1" s="536"/>
      <c r="UTW1" s="536"/>
      <c r="UTX1" s="536"/>
      <c r="UTY1" s="536"/>
      <c r="UTZ1" s="536"/>
      <c r="UUA1" s="536"/>
      <c r="UUB1" s="536"/>
      <c r="UUC1" s="536"/>
      <c r="UUD1" s="536"/>
      <c r="UUE1" s="536"/>
      <c r="UUF1" s="536"/>
      <c r="UUG1" s="536"/>
      <c r="UUH1" s="536"/>
      <c r="UUI1" s="536"/>
      <c r="UUJ1" s="536"/>
      <c r="UUK1" s="536" t="s">
        <v>354</v>
      </c>
      <c r="UUL1" s="536"/>
      <c r="UUM1" s="536"/>
      <c r="UUN1" s="536"/>
      <c r="UUO1" s="536"/>
      <c r="UUP1" s="536"/>
      <c r="UUQ1" s="536"/>
      <c r="UUR1" s="536"/>
      <c r="UUS1" s="536"/>
      <c r="UUT1" s="536"/>
      <c r="UUU1" s="536"/>
      <c r="UUV1" s="536"/>
      <c r="UUW1" s="536"/>
      <c r="UUX1" s="536"/>
      <c r="UUY1" s="536"/>
      <c r="UUZ1" s="536"/>
      <c r="UVA1" s="536"/>
      <c r="UVB1" s="536"/>
      <c r="UVC1" s="536"/>
      <c r="UVD1" s="536"/>
      <c r="UVE1" s="536"/>
      <c r="UVF1" s="536"/>
      <c r="UVG1" s="536"/>
      <c r="UVH1" s="536"/>
      <c r="UVI1" s="536"/>
      <c r="UVJ1" s="536"/>
      <c r="UVK1" s="536"/>
      <c r="UVL1" s="536"/>
      <c r="UVM1" s="536"/>
      <c r="UVN1" s="536"/>
      <c r="UVO1" s="536"/>
      <c r="UVP1" s="536"/>
      <c r="UVQ1" s="536" t="s">
        <v>354</v>
      </c>
      <c r="UVR1" s="536"/>
      <c r="UVS1" s="536"/>
      <c r="UVT1" s="536"/>
      <c r="UVU1" s="536"/>
      <c r="UVV1" s="536"/>
      <c r="UVW1" s="536"/>
      <c r="UVX1" s="536"/>
      <c r="UVY1" s="536"/>
      <c r="UVZ1" s="536"/>
      <c r="UWA1" s="536"/>
      <c r="UWB1" s="536"/>
      <c r="UWC1" s="536"/>
      <c r="UWD1" s="536"/>
      <c r="UWE1" s="536"/>
      <c r="UWF1" s="536"/>
      <c r="UWG1" s="536"/>
      <c r="UWH1" s="536"/>
      <c r="UWI1" s="536"/>
      <c r="UWJ1" s="536"/>
      <c r="UWK1" s="536"/>
      <c r="UWL1" s="536"/>
      <c r="UWM1" s="536"/>
      <c r="UWN1" s="536"/>
      <c r="UWO1" s="536"/>
      <c r="UWP1" s="536"/>
      <c r="UWQ1" s="536"/>
      <c r="UWR1" s="536"/>
      <c r="UWS1" s="536"/>
      <c r="UWT1" s="536"/>
      <c r="UWU1" s="536"/>
      <c r="UWV1" s="536"/>
      <c r="UWW1" s="536" t="s">
        <v>354</v>
      </c>
      <c r="UWX1" s="536"/>
      <c r="UWY1" s="536"/>
      <c r="UWZ1" s="536"/>
      <c r="UXA1" s="536"/>
      <c r="UXB1" s="536"/>
      <c r="UXC1" s="536"/>
      <c r="UXD1" s="536"/>
      <c r="UXE1" s="536"/>
      <c r="UXF1" s="536"/>
      <c r="UXG1" s="536"/>
      <c r="UXH1" s="536"/>
      <c r="UXI1" s="536"/>
      <c r="UXJ1" s="536"/>
      <c r="UXK1" s="536"/>
      <c r="UXL1" s="536"/>
      <c r="UXM1" s="536"/>
      <c r="UXN1" s="536"/>
      <c r="UXO1" s="536"/>
      <c r="UXP1" s="536"/>
      <c r="UXQ1" s="536"/>
      <c r="UXR1" s="536"/>
      <c r="UXS1" s="536"/>
      <c r="UXT1" s="536"/>
      <c r="UXU1" s="536"/>
      <c r="UXV1" s="536"/>
      <c r="UXW1" s="536"/>
      <c r="UXX1" s="536"/>
      <c r="UXY1" s="536"/>
      <c r="UXZ1" s="536"/>
      <c r="UYA1" s="536"/>
      <c r="UYB1" s="536"/>
      <c r="UYC1" s="536" t="s">
        <v>354</v>
      </c>
      <c r="UYD1" s="536"/>
      <c r="UYE1" s="536"/>
      <c r="UYF1" s="536"/>
      <c r="UYG1" s="536"/>
      <c r="UYH1" s="536"/>
      <c r="UYI1" s="536"/>
      <c r="UYJ1" s="536"/>
      <c r="UYK1" s="536"/>
      <c r="UYL1" s="536"/>
      <c r="UYM1" s="536"/>
      <c r="UYN1" s="536"/>
      <c r="UYO1" s="536"/>
      <c r="UYP1" s="536"/>
      <c r="UYQ1" s="536"/>
      <c r="UYR1" s="536"/>
      <c r="UYS1" s="536"/>
      <c r="UYT1" s="536"/>
      <c r="UYU1" s="536"/>
      <c r="UYV1" s="536"/>
      <c r="UYW1" s="536"/>
      <c r="UYX1" s="536"/>
      <c r="UYY1" s="536"/>
      <c r="UYZ1" s="536"/>
      <c r="UZA1" s="536"/>
      <c r="UZB1" s="536"/>
      <c r="UZC1" s="536"/>
      <c r="UZD1" s="536"/>
      <c r="UZE1" s="536"/>
      <c r="UZF1" s="536"/>
      <c r="UZG1" s="536"/>
      <c r="UZH1" s="536"/>
      <c r="UZI1" s="536" t="s">
        <v>354</v>
      </c>
      <c r="UZJ1" s="536"/>
      <c r="UZK1" s="536"/>
      <c r="UZL1" s="536"/>
      <c r="UZM1" s="536"/>
      <c r="UZN1" s="536"/>
      <c r="UZO1" s="536"/>
      <c r="UZP1" s="536"/>
      <c r="UZQ1" s="536"/>
      <c r="UZR1" s="536"/>
      <c r="UZS1" s="536"/>
      <c r="UZT1" s="536"/>
      <c r="UZU1" s="536"/>
      <c r="UZV1" s="536"/>
      <c r="UZW1" s="536"/>
      <c r="UZX1" s="536"/>
      <c r="UZY1" s="536"/>
      <c r="UZZ1" s="536"/>
      <c r="VAA1" s="536"/>
      <c r="VAB1" s="536"/>
      <c r="VAC1" s="536"/>
      <c r="VAD1" s="536"/>
      <c r="VAE1" s="536"/>
      <c r="VAF1" s="536"/>
      <c r="VAG1" s="536"/>
      <c r="VAH1" s="536"/>
      <c r="VAI1" s="536"/>
      <c r="VAJ1" s="536"/>
      <c r="VAK1" s="536"/>
      <c r="VAL1" s="536"/>
      <c r="VAM1" s="536"/>
      <c r="VAN1" s="536"/>
      <c r="VAO1" s="536" t="s">
        <v>354</v>
      </c>
      <c r="VAP1" s="536"/>
      <c r="VAQ1" s="536"/>
      <c r="VAR1" s="536"/>
      <c r="VAS1" s="536"/>
      <c r="VAT1" s="536"/>
      <c r="VAU1" s="536"/>
      <c r="VAV1" s="536"/>
      <c r="VAW1" s="536"/>
      <c r="VAX1" s="536"/>
      <c r="VAY1" s="536"/>
      <c r="VAZ1" s="536"/>
      <c r="VBA1" s="536"/>
      <c r="VBB1" s="536"/>
      <c r="VBC1" s="536"/>
      <c r="VBD1" s="536"/>
      <c r="VBE1" s="536"/>
      <c r="VBF1" s="536"/>
      <c r="VBG1" s="536"/>
      <c r="VBH1" s="536"/>
      <c r="VBI1" s="536"/>
      <c r="VBJ1" s="536"/>
      <c r="VBK1" s="536"/>
      <c r="VBL1" s="536"/>
      <c r="VBM1" s="536"/>
      <c r="VBN1" s="536"/>
      <c r="VBO1" s="536"/>
      <c r="VBP1" s="536"/>
      <c r="VBQ1" s="536"/>
      <c r="VBR1" s="536"/>
      <c r="VBS1" s="536"/>
      <c r="VBT1" s="536"/>
      <c r="VBU1" s="536" t="s">
        <v>354</v>
      </c>
      <c r="VBV1" s="536"/>
      <c r="VBW1" s="536"/>
      <c r="VBX1" s="536"/>
      <c r="VBY1" s="536"/>
      <c r="VBZ1" s="536"/>
      <c r="VCA1" s="536"/>
      <c r="VCB1" s="536"/>
      <c r="VCC1" s="536"/>
      <c r="VCD1" s="536"/>
      <c r="VCE1" s="536"/>
      <c r="VCF1" s="536"/>
      <c r="VCG1" s="536"/>
      <c r="VCH1" s="536"/>
      <c r="VCI1" s="536"/>
      <c r="VCJ1" s="536"/>
      <c r="VCK1" s="536"/>
      <c r="VCL1" s="536"/>
      <c r="VCM1" s="536"/>
      <c r="VCN1" s="536"/>
      <c r="VCO1" s="536"/>
      <c r="VCP1" s="536"/>
      <c r="VCQ1" s="536"/>
      <c r="VCR1" s="536"/>
      <c r="VCS1" s="536"/>
      <c r="VCT1" s="536"/>
      <c r="VCU1" s="536"/>
      <c r="VCV1" s="536"/>
      <c r="VCW1" s="536"/>
      <c r="VCX1" s="536"/>
      <c r="VCY1" s="536"/>
      <c r="VCZ1" s="536"/>
      <c r="VDA1" s="536" t="s">
        <v>354</v>
      </c>
      <c r="VDB1" s="536"/>
      <c r="VDC1" s="536"/>
      <c r="VDD1" s="536"/>
      <c r="VDE1" s="536"/>
      <c r="VDF1" s="536"/>
      <c r="VDG1" s="536"/>
      <c r="VDH1" s="536"/>
      <c r="VDI1" s="536"/>
      <c r="VDJ1" s="536"/>
      <c r="VDK1" s="536"/>
      <c r="VDL1" s="536"/>
      <c r="VDM1" s="536"/>
      <c r="VDN1" s="536"/>
      <c r="VDO1" s="536"/>
      <c r="VDP1" s="536"/>
      <c r="VDQ1" s="536"/>
      <c r="VDR1" s="536"/>
      <c r="VDS1" s="536"/>
      <c r="VDT1" s="536"/>
      <c r="VDU1" s="536"/>
      <c r="VDV1" s="536"/>
      <c r="VDW1" s="536"/>
      <c r="VDX1" s="536"/>
      <c r="VDY1" s="536"/>
      <c r="VDZ1" s="536"/>
      <c r="VEA1" s="536"/>
      <c r="VEB1" s="536"/>
      <c r="VEC1" s="536"/>
      <c r="VED1" s="536"/>
      <c r="VEE1" s="536"/>
      <c r="VEF1" s="536"/>
      <c r="VEG1" s="536" t="s">
        <v>354</v>
      </c>
      <c r="VEH1" s="536"/>
      <c r="VEI1" s="536"/>
      <c r="VEJ1" s="536"/>
      <c r="VEK1" s="536"/>
      <c r="VEL1" s="536"/>
      <c r="VEM1" s="536"/>
      <c r="VEN1" s="536"/>
      <c r="VEO1" s="536"/>
      <c r="VEP1" s="536"/>
      <c r="VEQ1" s="536"/>
      <c r="VER1" s="536"/>
      <c r="VES1" s="536"/>
      <c r="VET1" s="536"/>
      <c r="VEU1" s="536"/>
      <c r="VEV1" s="536"/>
      <c r="VEW1" s="536"/>
      <c r="VEX1" s="536"/>
      <c r="VEY1" s="536"/>
      <c r="VEZ1" s="536"/>
      <c r="VFA1" s="536"/>
      <c r="VFB1" s="536"/>
      <c r="VFC1" s="536"/>
      <c r="VFD1" s="536"/>
      <c r="VFE1" s="536"/>
      <c r="VFF1" s="536"/>
      <c r="VFG1" s="536"/>
      <c r="VFH1" s="536"/>
      <c r="VFI1" s="536"/>
      <c r="VFJ1" s="536"/>
      <c r="VFK1" s="536"/>
      <c r="VFL1" s="536"/>
      <c r="VFM1" s="536" t="s">
        <v>354</v>
      </c>
      <c r="VFN1" s="536"/>
      <c r="VFO1" s="536"/>
      <c r="VFP1" s="536"/>
      <c r="VFQ1" s="536"/>
      <c r="VFR1" s="536"/>
      <c r="VFS1" s="536"/>
      <c r="VFT1" s="536"/>
      <c r="VFU1" s="536"/>
      <c r="VFV1" s="536"/>
      <c r="VFW1" s="536"/>
      <c r="VFX1" s="536"/>
      <c r="VFY1" s="536"/>
      <c r="VFZ1" s="536"/>
      <c r="VGA1" s="536"/>
      <c r="VGB1" s="536"/>
      <c r="VGC1" s="536"/>
      <c r="VGD1" s="536"/>
      <c r="VGE1" s="536"/>
      <c r="VGF1" s="536"/>
      <c r="VGG1" s="536"/>
      <c r="VGH1" s="536"/>
      <c r="VGI1" s="536"/>
      <c r="VGJ1" s="536"/>
      <c r="VGK1" s="536"/>
      <c r="VGL1" s="536"/>
      <c r="VGM1" s="536"/>
      <c r="VGN1" s="536"/>
      <c r="VGO1" s="536"/>
      <c r="VGP1" s="536"/>
      <c r="VGQ1" s="536"/>
      <c r="VGR1" s="536"/>
      <c r="VGS1" s="536" t="s">
        <v>354</v>
      </c>
      <c r="VGT1" s="536"/>
      <c r="VGU1" s="536"/>
      <c r="VGV1" s="536"/>
      <c r="VGW1" s="536"/>
      <c r="VGX1" s="536"/>
      <c r="VGY1" s="536"/>
      <c r="VGZ1" s="536"/>
      <c r="VHA1" s="536"/>
      <c r="VHB1" s="536"/>
      <c r="VHC1" s="536"/>
      <c r="VHD1" s="536"/>
      <c r="VHE1" s="536"/>
      <c r="VHF1" s="536"/>
      <c r="VHG1" s="536"/>
      <c r="VHH1" s="536"/>
      <c r="VHI1" s="536"/>
      <c r="VHJ1" s="536"/>
      <c r="VHK1" s="536"/>
      <c r="VHL1" s="536"/>
      <c r="VHM1" s="536"/>
      <c r="VHN1" s="536"/>
      <c r="VHO1" s="536"/>
      <c r="VHP1" s="536"/>
      <c r="VHQ1" s="536"/>
      <c r="VHR1" s="536"/>
      <c r="VHS1" s="536"/>
      <c r="VHT1" s="536"/>
      <c r="VHU1" s="536"/>
      <c r="VHV1" s="536"/>
      <c r="VHW1" s="536"/>
      <c r="VHX1" s="536"/>
      <c r="VHY1" s="536" t="s">
        <v>354</v>
      </c>
      <c r="VHZ1" s="536"/>
      <c r="VIA1" s="536"/>
      <c r="VIB1" s="536"/>
      <c r="VIC1" s="536"/>
      <c r="VID1" s="536"/>
      <c r="VIE1" s="536"/>
      <c r="VIF1" s="536"/>
      <c r="VIG1" s="536"/>
      <c r="VIH1" s="536"/>
      <c r="VII1" s="536"/>
      <c r="VIJ1" s="536"/>
      <c r="VIK1" s="536"/>
      <c r="VIL1" s="536"/>
      <c r="VIM1" s="536"/>
      <c r="VIN1" s="536"/>
      <c r="VIO1" s="536"/>
      <c r="VIP1" s="536"/>
      <c r="VIQ1" s="536"/>
      <c r="VIR1" s="536"/>
      <c r="VIS1" s="536"/>
      <c r="VIT1" s="536"/>
      <c r="VIU1" s="536"/>
      <c r="VIV1" s="536"/>
      <c r="VIW1" s="536"/>
      <c r="VIX1" s="536"/>
      <c r="VIY1" s="536"/>
      <c r="VIZ1" s="536"/>
      <c r="VJA1" s="536"/>
      <c r="VJB1" s="536"/>
      <c r="VJC1" s="536"/>
      <c r="VJD1" s="536"/>
      <c r="VJE1" s="536" t="s">
        <v>354</v>
      </c>
      <c r="VJF1" s="536"/>
      <c r="VJG1" s="536"/>
      <c r="VJH1" s="536"/>
      <c r="VJI1" s="536"/>
      <c r="VJJ1" s="536"/>
      <c r="VJK1" s="536"/>
      <c r="VJL1" s="536"/>
      <c r="VJM1" s="536"/>
      <c r="VJN1" s="536"/>
      <c r="VJO1" s="536"/>
      <c r="VJP1" s="536"/>
      <c r="VJQ1" s="536"/>
      <c r="VJR1" s="536"/>
      <c r="VJS1" s="536"/>
      <c r="VJT1" s="536"/>
      <c r="VJU1" s="536"/>
      <c r="VJV1" s="536"/>
      <c r="VJW1" s="536"/>
      <c r="VJX1" s="536"/>
      <c r="VJY1" s="536"/>
      <c r="VJZ1" s="536"/>
      <c r="VKA1" s="536"/>
      <c r="VKB1" s="536"/>
      <c r="VKC1" s="536"/>
      <c r="VKD1" s="536"/>
      <c r="VKE1" s="536"/>
      <c r="VKF1" s="536"/>
      <c r="VKG1" s="536"/>
      <c r="VKH1" s="536"/>
      <c r="VKI1" s="536"/>
      <c r="VKJ1" s="536"/>
      <c r="VKK1" s="536" t="s">
        <v>354</v>
      </c>
      <c r="VKL1" s="536"/>
      <c r="VKM1" s="536"/>
      <c r="VKN1" s="536"/>
      <c r="VKO1" s="536"/>
      <c r="VKP1" s="536"/>
      <c r="VKQ1" s="536"/>
      <c r="VKR1" s="536"/>
      <c r="VKS1" s="536"/>
      <c r="VKT1" s="536"/>
      <c r="VKU1" s="536"/>
      <c r="VKV1" s="536"/>
      <c r="VKW1" s="536"/>
      <c r="VKX1" s="536"/>
      <c r="VKY1" s="536"/>
      <c r="VKZ1" s="536"/>
      <c r="VLA1" s="536"/>
      <c r="VLB1" s="536"/>
      <c r="VLC1" s="536"/>
      <c r="VLD1" s="536"/>
      <c r="VLE1" s="536"/>
      <c r="VLF1" s="536"/>
      <c r="VLG1" s="536"/>
      <c r="VLH1" s="536"/>
      <c r="VLI1" s="536"/>
      <c r="VLJ1" s="536"/>
      <c r="VLK1" s="536"/>
      <c r="VLL1" s="536"/>
      <c r="VLM1" s="536"/>
      <c r="VLN1" s="536"/>
      <c r="VLO1" s="536"/>
      <c r="VLP1" s="536"/>
      <c r="VLQ1" s="536" t="s">
        <v>354</v>
      </c>
      <c r="VLR1" s="536"/>
      <c r="VLS1" s="536"/>
      <c r="VLT1" s="536"/>
      <c r="VLU1" s="536"/>
      <c r="VLV1" s="536"/>
      <c r="VLW1" s="536"/>
      <c r="VLX1" s="536"/>
      <c r="VLY1" s="536"/>
      <c r="VLZ1" s="536"/>
      <c r="VMA1" s="536"/>
      <c r="VMB1" s="536"/>
      <c r="VMC1" s="536"/>
      <c r="VMD1" s="536"/>
      <c r="VME1" s="536"/>
      <c r="VMF1" s="536"/>
      <c r="VMG1" s="536"/>
      <c r="VMH1" s="536"/>
      <c r="VMI1" s="536"/>
      <c r="VMJ1" s="536"/>
      <c r="VMK1" s="536"/>
      <c r="VML1" s="536"/>
      <c r="VMM1" s="536"/>
      <c r="VMN1" s="536"/>
      <c r="VMO1" s="536"/>
      <c r="VMP1" s="536"/>
      <c r="VMQ1" s="536"/>
      <c r="VMR1" s="536"/>
      <c r="VMS1" s="536"/>
      <c r="VMT1" s="536"/>
      <c r="VMU1" s="536"/>
      <c r="VMV1" s="536"/>
      <c r="VMW1" s="536" t="s">
        <v>354</v>
      </c>
      <c r="VMX1" s="536"/>
      <c r="VMY1" s="536"/>
      <c r="VMZ1" s="536"/>
      <c r="VNA1" s="536"/>
      <c r="VNB1" s="536"/>
      <c r="VNC1" s="536"/>
      <c r="VND1" s="536"/>
      <c r="VNE1" s="536"/>
      <c r="VNF1" s="536"/>
      <c r="VNG1" s="536"/>
      <c r="VNH1" s="536"/>
      <c r="VNI1" s="536"/>
      <c r="VNJ1" s="536"/>
      <c r="VNK1" s="536"/>
      <c r="VNL1" s="536"/>
      <c r="VNM1" s="536"/>
      <c r="VNN1" s="536"/>
      <c r="VNO1" s="536"/>
      <c r="VNP1" s="536"/>
      <c r="VNQ1" s="536"/>
      <c r="VNR1" s="536"/>
      <c r="VNS1" s="536"/>
      <c r="VNT1" s="536"/>
      <c r="VNU1" s="536"/>
      <c r="VNV1" s="536"/>
      <c r="VNW1" s="536"/>
      <c r="VNX1" s="536"/>
      <c r="VNY1" s="536"/>
      <c r="VNZ1" s="536"/>
      <c r="VOA1" s="536"/>
      <c r="VOB1" s="536"/>
      <c r="VOC1" s="536" t="s">
        <v>354</v>
      </c>
      <c r="VOD1" s="536"/>
      <c r="VOE1" s="536"/>
      <c r="VOF1" s="536"/>
      <c r="VOG1" s="536"/>
      <c r="VOH1" s="536"/>
      <c r="VOI1" s="536"/>
      <c r="VOJ1" s="536"/>
      <c r="VOK1" s="536"/>
      <c r="VOL1" s="536"/>
      <c r="VOM1" s="536"/>
      <c r="VON1" s="536"/>
      <c r="VOO1" s="536"/>
      <c r="VOP1" s="536"/>
      <c r="VOQ1" s="536"/>
      <c r="VOR1" s="536"/>
      <c r="VOS1" s="536"/>
      <c r="VOT1" s="536"/>
      <c r="VOU1" s="536"/>
      <c r="VOV1" s="536"/>
      <c r="VOW1" s="536"/>
      <c r="VOX1" s="536"/>
      <c r="VOY1" s="536"/>
      <c r="VOZ1" s="536"/>
      <c r="VPA1" s="536"/>
      <c r="VPB1" s="536"/>
      <c r="VPC1" s="536"/>
      <c r="VPD1" s="536"/>
      <c r="VPE1" s="536"/>
      <c r="VPF1" s="536"/>
      <c r="VPG1" s="536"/>
      <c r="VPH1" s="536"/>
      <c r="VPI1" s="536" t="s">
        <v>354</v>
      </c>
      <c r="VPJ1" s="536"/>
      <c r="VPK1" s="536"/>
      <c r="VPL1" s="536"/>
      <c r="VPM1" s="536"/>
      <c r="VPN1" s="536"/>
      <c r="VPO1" s="536"/>
      <c r="VPP1" s="536"/>
      <c r="VPQ1" s="536"/>
      <c r="VPR1" s="536"/>
      <c r="VPS1" s="536"/>
      <c r="VPT1" s="536"/>
      <c r="VPU1" s="536"/>
      <c r="VPV1" s="536"/>
      <c r="VPW1" s="536"/>
      <c r="VPX1" s="536"/>
      <c r="VPY1" s="536"/>
      <c r="VPZ1" s="536"/>
      <c r="VQA1" s="536"/>
      <c r="VQB1" s="536"/>
      <c r="VQC1" s="536"/>
      <c r="VQD1" s="536"/>
      <c r="VQE1" s="536"/>
      <c r="VQF1" s="536"/>
      <c r="VQG1" s="536"/>
      <c r="VQH1" s="536"/>
      <c r="VQI1" s="536"/>
      <c r="VQJ1" s="536"/>
      <c r="VQK1" s="536"/>
      <c r="VQL1" s="536"/>
      <c r="VQM1" s="536"/>
      <c r="VQN1" s="536"/>
      <c r="VQO1" s="536" t="s">
        <v>354</v>
      </c>
      <c r="VQP1" s="536"/>
      <c r="VQQ1" s="536"/>
      <c r="VQR1" s="536"/>
      <c r="VQS1" s="536"/>
      <c r="VQT1" s="536"/>
      <c r="VQU1" s="536"/>
      <c r="VQV1" s="536"/>
      <c r="VQW1" s="536"/>
      <c r="VQX1" s="536"/>
      <c r="VQY1" s="536"/>
      <c r="VQZ1" s="536"/>
      <c r="VRA1" s="536"/>
      <c r="VRB1" s="536"/>
      <c r="VRC1" s="536"/>
      <c r="VRD1" s="536"/>
      <c r="VRE1" s="536"/>
      <c r="VRF1" s="536"/>
      <c r="VRG1" s="536"/>
      <c r="VRH1" s="536"/>
      <c r="VRI1" s="536"/>
      <c r="VRJ1" s="536"/>
      <c r="VRK1" s="536"/>
      <c r="VRL1" s="536"/>
      <c r="VRM1" s="536"/>
      <c r="VRN1" s="536"/>
      <c r="VRO1" s="536"/>
      <c r="VRP1" s="536"/>
      <c r="VRQ1" s="536"/>
      <c r="VRR1" s="536"/>
      <c r="VRS1" s="536"/>
      <c r="VRT1" s="536"/>
      <c r="VRU1" s="536" t="s">
        <v>354</v>
      </c>
      <c r="VRV1" s="536"/>
      <c r="VRW1" s="536"/>
      <c r="VRX1" s="536"/>
      <c r="VRY1" s="536"/>
      <c r="VRZ1" s="536"/>
      <c r="VSA1" s="536"/>
      <c r="VSB1" s="536"/>
      <c r="VSC1" s="536"/>
      <c r="VSD1" s="536"/>
      <c r="VSE1" s="536"/>
      <c r="VSF1" s="536"/>
      <c r="VSG1" s="536"/>
      <c r="VSH1" s="536"/>
      <c r="VSI1" s="536"/>
      <c r="VSJ1" s="536"/>
      <c r="VSK1" s="536"/>
      <c r="VSL1" s="536"/>
      <c r="VSM1" s="536"/>
      <c r="VSN1" s="536"/>
      <c r="VSO1" s="536"/>
      <c r="VSP1" s="536"/>
      <c r="VSQ1" s="536"/>
      <c r="VSR1" s="536"/>
      <c r="VSS1" s="536"/>
      <c r="VST1" s="536"/>
      <c r="VSU1" s="536"/>
      <c r="VSV1" s="536"/>
      <c r="VSW1" s="536"/>
      <c r="VSX1" s="536"/>
      <c r="VSY1" s="536"/>
      <c r="VSZ1" s="536"/>
      <c r="VTA1" s="536" t="s">
        <v>354</v>
      </c>
      <c r="VTB1" s="536"/>
      <c r="VTC1" s="536"/>
      <c r="VTD1" s="536"/>
      <c r="VTE1" s="536"/>
      <c r="VTF1" s="536"/>
      <c r="VTG1" s="536"/>
      <c r="VTH1" s="536"/>
      <c r="VTI1" s="536"/>
      <c r="VTJ1" s="536"/>
      <c r="VTK1" s="536"/>
      <c r="VTL1" s="536"/>
      <c r="VTM1" s="536"/>
      <c r="VTN1" s="536"/>
      <c r="VTO1" s="536"/>
      <c r="VTP1" s="536"/>
      <c r="VTQ1" s="536"/>
      <c r="VTR1" s="536"/>
      <c r="VTS1" s="536"/>
      <c r="VTT1" s="536"/>
      <c r="VTU1" s="536"/>
      <c r="VTV1" s="536"/>
      <c r="VTW1" s="536"/>
      <c r="VTX1" s="536"/>
      <c r="VTY1" s="536"/>
      <c r="VTZ1" s="536"/>
      <c r="VUA1" s="536"/>
      <c r="VUB1" s="536"/>
      <c r="VUC1" s="536"/>
      <c r="VUD1" s="536"/>
      <c r="VUE1" s="536"/>
      <c r="VUF1" s="536"/>
      <c r="VUG1" s="536" t="s">
        <v>354</v>
      </c>
      <c r="VUH1" s="536"/>
      <c r="VUI1" s="536"/>
      <c r="VUJ1" s="536"/>
      <c r="VUK1" s="536"/>
      <c r="VUL1" s="536"/>
      <c r="VUM1" s="536"/>
      <c r="VUN1" s="536"/>
      <c r="VUO1" s="536"/>
      <c r="VUP1" s="536"/>
      <c r="VUQ1" s="536"/>
      <c r="VUR1" s="536"/>
      <c r="VUS1" s="536"/>
      <c r="VUT1" s="536"/>
      <c r="VUU1" s="536"/>
      <c r="VUV1" s="536"/>
      <c r="VUW1" s="536"/>
      <c r="VUX1" s="536"/>
      <c r="VUY1" s="536"/>
      <c r="VUZ1" s="536"/>
      <c r="VVA1" s="536"/>
      <c r="VVB1" s="536"/>
      <c r="VVC1" s="536"/>
      <c r="VVD1" s="536"/>
      <c r="VVE1" s="536"/>
      <c r="VVF1" s="536"/>
      <c r="VVG1" s="536"/>
      <c r="VVH1" s="536"/>
      <c r="VVI1" s="536"/>
      <c r="VVJ1" s="536"/>
      <c r="VVK1" s="536"/>
      <c r="VVL1" s="536"/>
      <c r="VVM1" s="536" t="s">
        <v>354</v>
      </c>
      <c r="VVN1" s="536"/>
      <c r="VVO1" s="536"/>
      <c r="VVP1" s="536"/>
      <c r="VVQ1" s="536"/>
      <c r="VVR1" s="536"/>
      <c r="VVS1" s="536"/>
      <c r="VVT1" s="536"/>
      <c r="VVU1" s="536"/>
      <c r="VVV1" s="536"/>
      <c r="VVW1" s="536"/>
      <c r="VVX1" s="536"/>
      <c r="VVY1" s="536"/>
      <c r="VVZ1" s="536"/>
      <c r="VWA1" s="536"/>
      <c r="VWB1" s="536"/>
      <c r="VWC1" s="536"/>
      <c r="VWD1" s="536"/>
      <c r="VWE1" s="536"/>
      <c r="VWF1" s="536"/>
      <c r="VWG1" s="536"/>
      <c r="VWH1" s="536"/>
      <c r="VWI1" s="536"/>
      <c r="VWJ1" s="536"/>
      <c r="VWK1" s="536"/>
      <c r="VWL1" s="536"/>
      <c r="VWM1" s="536"/>
      <c r="VWN1" s="536"/>
      <c r="VWO1" s="536"/>
      <c r="VWP1" s="536"/>
      <c r="VWQ1" s="536"/>
      <c r="VWR1" s="536"/>
      <c r="VWS1" s="536" t="s">
        <v>354</v>
      </c>
      <c r="VWT1" s="536"/>
      <c r="VWU1" s="536"/>
      <c r="VWV1" s="536"/>
      <c r="VWW1" s="536"/>
      <c r="VWX1" s="536"/>
      <c r="VWY1" s="536"/>
      <c r="VWZ1" s="536"/>
      <c r="VXA1" s="536"/>
      <c r="VXB1" s="536"/>
      <c r="VXC1" s="536"/>
      <c r="VXD1" s="536"/>
      <c r="VXE1" s="536"/>
      <c r="VXF1" s="536"/>
      <c r="VXG1" s="536"/>
      <c r="VXH1" s="536"/>
      <c r="VXI1" s="536"/>
      <c r="VXJ1" s="536"/>
      <c r="VXK1" s="536"/>
      <c r="VXL1" s="536"/>
      <c r="VXM1" s="536"/>
      <c r="VXN1" s="536"/>
      <c r="VXO1" s="536"/>
      <c r="VXP1" s="536"/>
      <c r="VXQ1" s="536"/>
      <c r="VXR1" s="536"/>
      <c r="VXS1" s="536"/>
      <c r="VXT1" s="536"/>
      <c r="VXU1" s="536"/>
      <c r="VXV1" s="536"/>
      <c r="VXW1" s="536"/>
      <c r="VXX1" s="536"/>
      <c r="VXY1" s="536" t="s">
        <v>354</v>
      </c>
      <c r="VXZ1" s="536"/>
      <c r="VYA1" s="536"/>
      <c r="VYB1" s="536"/>
      <c r="VYC1" s="536"/>
      <c r="VYD1" s="536"/>
      <c r="VYE1" s="536"/>
      <c r="VYF1" s="536"/>
      <c r="VYG1" s="536"/>
      <c r="VYH1" s="536"/>
      <c r="VYI1" s="536"/>
      <c r="VYJ1" s="536"/>
      <c r="VYK1" s="536"/>
      <c r="VYL1" s="536"/>
      <c r="VYM1" s="536"/>
      <c r="VYN1" s="536"/>
      <c r="VYO1" s="536"/>
      <c r="VYP1" s="536"/>
      <c r="VYQ1" s="536"/>
      <c r="VYR1" s="536"/>
      <c r="VYS1" s="536"/>
      <c r="VYT1" s="536"/>
      <c r="VYU1" s="536"/>
      <c r="VYV1" s="536"/>
      <c r="VYW1" s="536"/>
      <c r="VYX1" s="536"/>
      <c r="VYY1" s="536"/>
      <c r="VYZ1" s="536"/>
      <c r="VZA1" s="536"/>
      <c r="VZB1" s="536"/>
      <c r="VZC1" s="536"/>
      <c r="VZD1" s="536"/>
      <c r="VZE1" s="536" t="s">
        <v>354</v>
      </c>
      <c r="VZF1" s="536"/>
      <c r="VZG1" s="536"/>
      <c r="VZH1" s="536"/>
      <c r="VZI1" s="536"/>
      <c r="VZJ1" s="536"/>
      <c r="VZK1" s="536"/>
      <c r="VZL1" s="536"/>
      <c r="VZM1" s="536"/>
      <c r="VZN1" s="536"/>
      <c r="VZO1" s="536"/>
      <c r="VZP1" s="536"/>
      <c r="VZQ1" s="536"/>
      <c r="VZR1" s="536"/>
      <c r="VZS1" s="536"/>
      <c r="VZT1" s="536"/>
      <c r="VZU1" s="536"/>
      <c r="VZV1" s="536"/>
      <c r="VZW1" s="536"/>
      <c r="VZX1" s="536"/>
      <c r="VZY1" s="536"/>
      <c r="VZZ1" s="536"/>
      <c r="WAA1" s="536"/>
      <c r="WAB1" s="536"/>
      <c r="WAC1" s="536"/>
      <c r="WAD1" s="536"/>
      <c r="WAE1" s="536"/>
      <c r="WAF1" s="536"/>
      <c r="WAG1" s="536"/>
      <c r="WAH1" s="536"/>
      <c r="WAI1" s="536"/>
      <c r="WAJ1" s="536"/>
      <c r="WAK1" s="536" t="s">
        <v>354</v>
      </c>
      <c r="WAL1" s="536"/>
      <c r="WAM1" s="536"/>
      <c r="WAN1" s="536"/>
      <c r="WAO1" s="536"/>
      <c r="WAP1" s="536"/>
      <c r="WAQ1" s="536"/>
      <c r="WAR1" s="536"/>
      <c r="WAS1" s="536"/>
      <c r="WAT1" s="536"/>
      <c r="WAU1" s="536"/>
      <c r="WAV1" s="536"/>
      <c r="WAW1" s="536"/>
      <c r="WAX1" s="536"/>
      <c r="WAY1" s="536"/>
      <c r="WAZ1" s="536"/>
      <c r="WBA1" s="536"/>
      <c r="WBB1" s="536"/>
      <c r="WBC1" s="536"/>
      <c r="WBD1" s="536"/>
      <c r="WBE1" s="536"/>
      <c r="WBF1" s="536"/>
      <c r="WBG1" s="536"/>
      <c r="WBH1" s="536"/>
      <c r="WBI1" s="536"/>
      <c r="WBJ1" s="536"/>
      <c r="WBK1" s="536"/>
      <c r="WBL1" s="536"/>
      <c r="WBM1" s="536"/>
      <c r="WBN1" s="536"/>
      <c r="WBO1" s="536"/>
      <c r="WBP1" s="536"/>
      <c r="WBQ1" s="536" t="s">
        <v>354</v>
      </c>
      <c r="WBR1" s="536"/>
      <c r="WBS1" s="536"/>
      <c r="WBT1" s="536"/>
      <c r="WBU1" s="536"/>
      <c r="WBV1" s="536"/>
      <c r="WBW1" s="536"/>
      <c r="WBX1" s="536"/>
      <c r="WBY1" s="536"/>
      <c r="WBZ1" s="536"/>
      <c r="WCA1" s="536"/>
      <c r="WCB1" s="536"/>
      <c r="WCC1" s="536"/>
      <c r="WCD1" s="536"/>
      <c r="WCE1" s="536"/>
      <c r="WCF1" s="536"/>
      <c r="WCG1" s="536"/>
      <c r="WCH1" s="536"/>
      <c r="WCI1" s="536"/>
      <c r="WCJ1" s="536"/>
      <c r="WCK1" s="536"/>
      <c r="WCL1" s="536"/>
      <c r="WCM1" s="536"/>
      <c r="WCN1" s="536"/>
      <c r="WCO1" s="536"/>
      <c r="WCP1" s="536"/>
      <c r="WCQ1" s="536"/>
      <c r="WCR1" s="536"/>
      <c r="WCS1" s="536"/>
      <c r="WCT1" s="536"/>
      <c r="WCU1" s="536"/>
      <c r="WCV1" s="536"/>
      <c r="WCW1" s="536" t="s">
        <v>354</v>
      </c>
      <c r="WCX1" s="536"/>
      <c r="WCY1" s="536"/>
      <c r="WCZ1" s="536"/>
      <c r="WDA1" s="536"/>
      <c r="WDB1" s="536"/>
      <c r="WDC1" s="536"/>
      <c r="WDD1" s="536"/>
      <c r="WDE1" s="536"/>
      <c r="WDF1" s="536"/>
      <c r="WDG1" s="536"/>
      <c r="WDH1" s="536"/>
      <c r="WDI1" s="536"/>
      <c r="WDJ1" s="536"/>
      <c r="WDK1" s="536"/>
      <c r="WDL1" s="536"/>
      <c r="WDM1" s="536"/>
      <c r="WDN1" s="536"/>
      <c r="WDO1" s="536"/>
      <c r="WDP1" s="536"/>
      <c r="WDQ1" s="536"/>
      <c r="WDR1" s="536"/>
      <c r="WDS1" s="536"/>
      <c r="WDT1" s="536"/>
      <c r="WDU1" s="536"/>
      <c r="WDV1" s="536"/>
      <c r="WDW1" s="536"/>
      <c r="WDX1" s="536"/>
      <c r="WDY1" s="536"/>
      <c r="WDZ1" s="536"/>
      <c r="WEA1" s="536"/>
      <c r="WEB1" s="536"/>
      <c r="WEC1" s="536" t="s">
        <v>354</v>
      </c>
      <c r="WED1" s="536"/>
      <c r="WEE1" s="536"/>
      <c r="WEF1" s="536"/>
      <c r="WEG1" s="536"/>
      <c r="WEH1" s="536"/>
      <c r="WEI1" s="536"/>
      <c r="WEJ1" s="536"/>
      <c r="WEK1" s="536"/>
      <c r="WEL1" s="536"/>
      <c r="WEM1" s="536"/>
      <c r="WEN1" s="536"/>
      <c r="WEO1" s="536"/>
      <c r="WEP1" s="536"/>
      <c r="WEQ1" s="536"/>
      <c r="WER1" s="536"/>
      <c r="WES1" s="536"/>
      <c r="WET1" s="536"/>
      <c r="WEU1" s="536"/>
      <c r="WEV1" s="536"/>
      <c r="WEW1" s="536"/>
      <c r="WEX1" s="536"/>
      <c r="WEY1" s="536"/>
      <c r="WEZ1" s="536"/>
      <c r="WFA1" s="536"/>
      <c r="WFB1" s="536"/>
      <c r="WFC1" s="536"/>
      <c r="WFD1" s="536"/>
      <c r="WFE1" s="536"/>
      <c r="WFF1" s="536"/>
      <c r="WFG1" s="536"/>
      <c r="WFH1" s="536"/>
      <c r="WFI1" s="536" t="s">
        <v>354</v>
      </c>
      <c r="WFJ1" s="536"/>
      <c r="WFK1" s="536"/>
      <c r="WFL1" s="536"/>
      <c r="WFM1" s="536"/>
      <c r="WFN1" s="536"/>
      <c r="WFO1" s="536"/>
      <c r="WFP1" s="536"/>
      <c r="WFQ1" s="536"/>
      <c r="WFR1" s="536"/>
      <c r="WFS1" s="536"/>
      <c r="WFT1" s="536"/>
      <c r="WFU1" s="536"/>
      <c r="WFV1" s="536"/>
      <c r="WFW1" s="536"/>
      <c r="WFX1" s="536"/>
      <c r="WFY1" s="536"/>
      <c r="WFZ1" s="536"/>
      <c r="WGA1" s="536"/>
      <c r="WGB1" s="536"/>
      <c r="WGC1" s="536"/>
      <c r="WGD1" s="536"/>
      <c r="WGE1" s="536"/>
      <c r="WGF1" s="536"/>
      <c r="WGG1" s="536"/>
      <c r="WGH1" s="536"/>
      <c r="WGI1" s="536"/>
      <c r="WGJ1" s="536"/>
      <c r="WGK1" s="536"/>
      <c r="WGL1" s="536"/>
      <c r="WGM1" s="536"/>
      <c r="WGN1" s="536"/>
      <c r="WGO1" s="536" t="s">
        <v>354</v>
      </c>
      <c r="WGP1" s="536"/>
      <c r="WGQ1" s="536"/>
      <c r="WGR1" s="536"/>
      <c r="WGS1" s="536"/>
      <c r="WGT1" s="536"/>
      <c r="WGU1" s="536"/>
      <c r="WGV1" s="536"/>
      <c r="WGW1" s="536"/>
      <c r="WGX1" s="536"/>
      <c r="WGY1" s="536"/>
      <c r="WGZ1" s="536"/>
      <c r="WHA1" s="536"/>
      <c r="WHB1" s="536"/>
      <c r="WHC1" s="536"/>
      <c r="WHD1" s="536"/>
      <c r="WHE1" s="536"/>
      <c r="WHF1" s="536"/>
      <c r="WHG1" s="536"/>
      <c r="WHH1" s="536"/>
      <c r="WHI1" s="536"/>
      <c r="WHJ1" s="536"/>
      <c r="WHK1" s="536"/>
      <c r="WHL1" s="536"/>
      <c r="WHM1" s="536"/>
      <c r="WHN1" s="536"/>
      <c r="WHO1" s="536"/>
      <c r="WHP1" s="536"/>
      <c r="WHQ1" s="536"/>
      <c r="WHR1" s="536"/>
      <c r="WHS1" s="536"/>
      <c r="WHT1" s="536"/>
      <c r="WHU1" s="536" t="s">
        <v>354</v>
      </c>
      <c r="WHV1" s="536"/>
      <c r="WHW1" s="536"/>
      <c r="WHX1" s="536"/>
      <c r="WHY1" s="536"/>
      <c r="WHZ1" s="536"/>
      <c r="WIA1" s="536"/>
      <c r="WIB1" s="536"/>
      <c r="WIC1" s="536"/>
      <c r="WID1" s="536"/>
      <c r="WIE1" s="536"/>
      <c r="WIF1" s="536"/>
      <c r="WIG1" s="536"/>
      <c r="WIH1" s="536"/>
      <c r="WII1" s="536"/>
      <c r="WIJ1" s="536"/>
      <c r="WIK1" s="536"/>
      <c r="WIL1" s="536"/>
      <c r="WIM1" s="536"/>
      <c r="WIN1" s="536"/>
      <c r="WIO1" s="536"/>
      <c r="WIP1" s="536"/>
      <c r="WIQ1" s="536"/>
      <c r="WIR1" s="536"/>
      <c r="WIS1" s="536"/>
      <c r="WIT1" s="536"/>
      <c r="WIU1" s="536"/>
      <c r="WIV1" s="536"/>
      <c r="WIW1" s="536"/>
      <c r="WIX1" s="536"/>
      <c r="WIY1" s="536"/>
      <c r="WIZ1" s="536"/>
      <c r="WJA1" s="536" t="s">
        <v>354</v>
      </c>
      <c r="WJB1" s="536"/>
      <c r="WJC1" s="536"/>
      <c r="WJD1" s="536"/>
      <c r="WJE1" s="536"/>
      <c r="WJF1" s="536"/>
      <c r="WJG1" s="536"/>
      <c r="WJH1" s="536"/>
      <c r="WJI1" s="536"/>
      <c r="WJJ1" s="536"/>
      <c r="WJK1" s="536"/>
      <c r="WJL1" s="536"/>
      <c r="WJM1" s="536"/>
      <c r="WJN1" s="536"/>
      <c r="WJO1" s="536"/>
      <c r="WJP1" s="536"/>
      <c r="WJQ1" s="536"/>
      <c r="WJR1" s="536"/>
      <c r="WJS1" s="536"/>
      <c r="WJT1" s="536"/>
      <c r="WJU1" s="536"/>
      <c r="WJV1" s="536"/>
      <c r="WJW1" s="536"/>
      <c r="WJX1" s="536"/>
      <c r="WJY1" s="536"/>
      <c r="WJZ1" s="536"/>
      <c r="WKA1" s="536"/>
      <c r="WKB1" s="536"/>
      <c r="WKC1" s="536"/>
      <c r="WKD1" s="536"/>
      <c r="WKE1" s="536"/>
      <c r="WKF1" s="536"/>
      <c r="WKG1" s="536" t="s">
        <v>354</v>
      </c>
      <c r="WKH1" s="536"/>
      <c r="WKI1" s="536"/>
      <c r="WKJ1" s="536"/>
      <c r="WKK1" s="536"/>
      <c r="WKL1" s="536"/>
      <c r="WKM1" s="536"/>
      <c r="WKN1" s="536"/>
      <c r="WKO1" s="536"/>
      <c r="WKP1" s="536"/>
      <c r="WKQ1" s="536"/>
      <c r="WKR1" s="536"/>
      <c r="WKS1" s="536"/>
      <c r="WKT1" s="536"/>
      <c r="WKU1" s="536"/>
      <c r="WKV1" s="536"/>
      <c r="WKW1" s="536"/>
      <c r="WKX1" s="536"/>
      <c r="WKY1" s="536"/>
      <c r="WKZ1" s="536"/>
      <c r="WLA1" s="536"/>
      <c r="WLB1" s="536"/>
      <c r="WLC1" s="536"/>
      <c r="WLD1" s="536"/>
      <c r="WLE1" s="536"/>
      <c r="WLF1" s="536"/>
      <c r="WLG1" s="536"/>
      <c r="WLH1" s="536"/>
      <c r="WLI1" s="536"/>
      <c r="WLJ1" s="536"/>
      <c r="WLK1" s="536"/>
      <c r="WLL1" s="536"/>
      <c r="WLM1" s="536" t="s">
        <v>354</v>
      </c>
      <c r="WLN1" s="536"/>
      <c r="WLO1" s="536"/>
      <c r="WLP1" s="536"/>
      <c r="WLQ1" s="536"/>
      <c r="WLR1" s="536"/>
      <c r="WLS1" s="536"/>
      <c r="WLT1" s="536"/>
      <c r="WLU1" s="536"/>
      <c r="WLV1" s="536"/>
      <c r="WLW1" s="536"/>
      <c r="WLX1" s="536"/>
      <c r="WLY1" s="536"/>
      <c r="WLZ1" s="536"/>
      <c r="WMA1" s="536"/>
      <c r="WMB1" s="536"/>
      <c r="WMC1" s="536"/>
      <c r="WMD1" s="536"/>
      <c r="WME1" s="536"/>
      <c r="WMF1" s="536"/>
      <c r="WMG1" s="536"/>
      <c r="WMH1" s="536"/>
      <c r="WMI1" s="536"/>
      <c r="WMJ1" s="536"/>
      <c r="WMK1" s="536"/>
      <c r="WML1" s="536"/>
      <c r="WMM1" s="536"/>
      <c r="WMN1" s="536"/>
      <c r="WMO1" s="536"/>
      <c r="WMP1" s="536"/>
      <c r="WMQ1" s="536"/>
      <c r="WMR1" s="536"/>
      <c r="WMS1" s="536" t="s">
        <v>354</v>
      </c>
      <c r="WMT1" s="536"/>
      <c r="WMU1" s="536"/>
      <c r="WMV1" s="536"/>
      <c r="WMW1" s="536"/>
      <c r="WMX1" s="536"/>
      <c r="WMY1" s="536"/>
      <c r="WMZ1" s="536"/>
      <c r="WNA1" s="536"/>
      <c r="WNB1" s="536"/>
      <c r="WNC1" s="536"/>
      <c r="WND1" s="536"/>
      <c r="WNE1" s="536"/>
      <c r="WNF1" s="536"/>
      <c r="WNG1" s="536"/>
      <c r="WNH1" s="536"/>
      <c r="WNI1" s="536"/>
      <c r="WNJ1" s="536"/>
      <c r="WNK1" s="536"/>
      <c r="WNL1" s="536"/>
      <c r="WNM1" s="536"/>
      <c r="WNN1" s="536"/>
      <c r="WNO1" s="536"/>
      <c r="WNP1" s="536"/>
      <c r="WNQ1" s="536"/>
      <c r="WNR1" s="536"/>
      <c r="WNS1" s="536"/>
      <c r="WNT1" s="536"/>
      <c r="WNU1" s="536"/>
      <c r="WNV1" s="536"/>
      <c r="WNW1" s="536"/>
      <c r="WNX1" s="536"/>
      <c r="WNY1" s="536" t="s">
        <v>354</v>
      </c>
      <c r="WNZ1" s="536"/>
      <c r="WOA1" s="536"/>
      <c r="WOB1" s="536"/>
      <c r="WOC1" s="536"/>
      <c r="WOD1" s="536"/>
      <c r="WOE1" s="536"/>
      <c r="WOF1" s="536"/>
      <c r="WOG1" s="536"/>
      <c r="WOH1" s="536"/>
      <c r="WOI1" s="536"/>
      <c r="WOJ1" s="536"/>
      <c r="WOK1" s="536"/>
      <c r="WOL1" s="536"/>
      <c r="WOM1" s="536"/>
      <c r="WON1" s="536"/>
      <c r="WOO1" s="536"/>
      <c r="WOP1" s="536"/>
      <c r="WOQ1" s="536"/>
      <c r="WOR1" s="536"/>
      <c r="WOS1" s="536"/>
      <c r="WOT1" s="536"/>
      <c r="WOU1" s="536"/>
      <c r="WOV1" s="536"/>
      <c r="WOW1" s="536"/>
      <c r="WOX1" s="536"/>
      <c r="WOY1" s="536"/>
      <c r="WOZ1" s="536"/>
      <c r="WPA1" s="536"/>
      <c r="WPB1" s="536"/>
      <c r="WPC1" s="536"/>
      <c r="WPD1" s="536"/>
      <c r="WPE1" s="536" t="s">
        <v>354</v>
      </c>
      <c r="WPF1" s="536"/>
      <c r="WPG1" s="536"/>
      <c r="WPH1" s="536"/>
      <c r="WPI1" s="536"/>
      <c r="WPJ1" s="536"/>
      <c r="WPK1" s="536"/>
      <c r="WPL1" s="536"/>
      <c r="WPM1" s="536"/>
      <c r="WPN1" s="536"/>
      <c r="WPO1" s="536"/>
      <c r="WPP1" s="536"/>
      <c r="WPQ1" s="536"/>
      <c r="WPR1" s="536"/>
      <c r="WPS1" s="536"/>
      <c r="WPT1" s="536"/>
      <c r="WPU1" s="536"/>
      <c r="WPV1" s="536"/>
      <c r="WPW1" s="536"/>
      <c r="WPX1" s="536"/>
      <c r="WPY1" s="536"/>
      <c r="WPZ1" s="536"/>
      <c r="WQA1" s="536"/>
      <c r="WQB1" s="536"/>
      <c r="WQC1" s="536"/>
      <c r="WQD1" s="536"/>
      <c r="WQE1" s="536"/>
      <c r="WQF1" s="536"/>
      <c r="WQG1" s="536"/>
      <c r="WQH1" s="536"/>
      <c r="WQI1" s="536"/>
      <c r="WQJ1" s="536"/>
      <c r="WQK1" s="536" t="s">
        <v>354</v>
      </c>
      <c r="WQL1" s="536"/>
      <c r="WQM1" s="536"/>
      <c r="WQN1" s="536"/>
      <c r="WQO1" s="536"/>
      <c r="WQP1" s="536"/>
      <c r="WQQ1" s="536"/>
      <c r="WQR1" s="536"/>
      <c r="WQS1" s="536"/>
      <c r="WQT1" s="536"/>
      <c r="WQU1" s="536"/>
      <c r="WQV1" s="536"/>
      <c r="WQW1" s="536"/>
      <c r="WQX1" s="536"/>
      <c r="WQY1" s="536"/>
      <c r="WQZ1" s="536"/>
      <c r="WRA1" s="536"/>
      <c r="WRB1" s="536"/>
      <c r="WRC1" s="536"/>
      <c r="WRD1" s="536"/>
      <c r="WRE1" s="536"/>
      <c r="WRF1" s="536"/>
      <c r="WRG1" s="536"/>
      <c r="WRH1" s="536"/>
      <c r="WRI1" s="536"/>
      <c r="WRJ1" s="536"/>
      <c r="WRK1" s="536"/>
      <c r="WRL1" s="536"/>
      <c r="WRM1" s="536"/>
      <c r="WRN1" s="536"/>
      <c r="WRO1" s="536"/>
      <c r="WRP1" s="536"/>
      <c r="WRQ1" s="536" t="s">
        <v>354</v>
      </c>
      <c r="WRR1" s="536"/>
      <c r="WRS1" s="536"/>
      <c r="WRT1" s="536"/>
      <c r="WRU1" s="536"/>
      <c r="WRV1" s="536"/>
      <c r="WRW1" s="536"/>
      <c r="WRX1" s="536"/>
      <c r="WRY1" s="536"/>
      <c r="WRZ1" s="536"/>
      <c r="WSA1" s="536"/>
      <c r="WSB1" s="536"/>
      <c r="WSC1" s="536"/>
      <c r="WSD1" s="536"/>
      <c r="WSE1" s="536"/>
      <c r="WSF1" s="536"/>
      <c r="WSG1" s="536"/>
      <c r="WSH1" s="536"/>
      <c r="WSI1" s="536"/>
      <c r="WSJ1" s="536"/>
      <c r="WSK1" s="536"/>
      <c r="WSL1" s="536"/>
      <c r="WSM1" s="536"/>
      <c r="WSN1" s="536"/>
      <c r="WSO1" s="536"/>
      <c r="WSP1" s="536"/>
      <c r="WSQ1" s="536"/>
      <c r="WSR1" s="536"/>
      <c r="WSS1" s="536"/>
      <c r="WST1" s="536"/>
      <c r="WSU1" s="536"/>
      <c r="WSV1" s="536"/>
      <c r="WSW1" s="536" t="s">
        <v>354</v>
      </c>
      <c r="WSX1" s="536"/>
      <c r="WSY1" s="536"/>
      <c r="WSZ1" s="536"/>
      <c r="WTA1" s="536"/>
      <c r="WTB1" s="536"/>
      <c r="WTC1" s="536"/>
      <c r="WTD1" s="536"/>
      <c r="WTE1" s="536"/>
      <c r="WTF1" s="536"/>
      <c r="WTG1" s="536"/>
      <c r="WTH1" s="536"/>
      <c r="WTI1" s="536"/>
      <c r="WTJ1" s="536"/>
      <c r="WTK1" s="536"/>
      <c r="WTL1" s="536"/>
      <c r="WTM1" s="536"/>
      <c r="WTN1" s="536"/>
      <c r="WTO1" s="536"/>
      <c r="WTP1" s="536"/>
      <c r="WTQ1" s="536"/>
      <c r="WTR1" s="536"/>
      <c r="WTS1" s="536"/>
      <c r="WTT1" s="536"/>
      <c r="WTU1" s="536"/>
      <c r="WTV1" s="536"/>
      <c r="WTW1" s="536"/>
      <c r="WTX1" s="536"/>
      <c r="WTY1" s="536"/>
      <c r="WTZ1" s="536"/>
      <c r="WUA1" s="536"/>
      <c r="WUB1" s="536"/>
      <c r="WUC1" s="536" t="s">
        <v>354</v>
      </c>
      <c r="WUD1" s="536"/>
      <c r="WUE1" s="536"/>
      <c r="WUF1" s="536"/>
      <c r="WUG1" s="536"/>
      <c r="WUH1" s="536"/>
      <c r="WUI1" s="536"/>
      <c r="WUJ1" s="536"/>
      <c r="WUK1" s="536"/>
      <c r="WUL1" s="536"/>
      <c r="WUM1" s="536"/>
      <c r="WUN1" s="536"/>
      <c r="WUO1" s="536"/>
      <c r="WUP1" s="536"/>
      <c r="WUQ1" s="536"/>
      <c r="WUR1" s="536"/>
      <c r="WUS1" s="536"/>
      <c r="WUT1" s="536"/>
      <c r="WUU1" s="536"/>
      <c r="WUV1" s="536"/>
      <c r="WUW1" s="536"/>
      <c r="WUX1" s="536"/>
      <c r="WUY1" s="536"/>
      <c r="WUZ1" s="536"/>
      <c r="WVA1" s="536"/>
      <c r="WVB1" s="536"/>
      <c r="WVC1" s="536"/>
      <c r="WVD1" s="536"/>
      <c r="WVE1" s="536"/>
      <c r="WVF1" s="536"/>
      <c r="WVG1" s="536"/>
      <c r="WVH1" s="536"/>
      <c r="WVI1" s="536" t="s">
        <v>354</v>
      </c>
      <c r="WVJ1" s="536"/>
      <c r="WVK1" s="536"/>
      <c r="WVL1" s="536"/>
      <c r="WVM1" s="536"/>
      <c r="WVN1" s="536"/>
      <c r="WVO1" s="536"/>
      <c r="WVP1" s="536"/>
      <c r="WVQ1" s="536"/>
      <c r="WVR1" s="536"/>
      <c r="WVS1" s="536"/>
      <c r="WVT1" s="536"/>
      <c r="WVU1" s="536"/>
      <c r="WVV1" s="536"/>
      <c r="WVW1" s="536"/>
      <c r="WVX1" s="536"/>
      <c r="WVY1" s="536"/>
      <c r="WVZ1" s="536"/>
      <c r="WWA1" s="536"/>
      <c r="WWB1" s="536"/>
      <c r="WWC1" s="536"/>
      <c r="WWD1" s="536"/>
      <c r="WWE1" s="536"/>
      <c r="WWF1" s="536"/>
      <c r="WWG1" s="536"/>
      <c r="WWH1" s="536"/>
      <c r="WWI1" s="536"/>
      <c r="WWJ1" s="536"/>
      <c r="WWK1" s="536"/>
      <c r="WWL1" s="536"/>
      <c r="WWM1" s="536"/>
      <c r="WWN1" s="536"/>
      <c r="WWO1" s="536" t="s">
        <v>354</v>
      </c>
      <c r="WWP1" s="536"/>
      <c r="WWQ1" s="536"/>
      <c r="WWR1" s="536"/>
      <c r="WWS1" s="536"/>
      <c r="WWT1" s="536"/>
      <c r="WWU1" s="536"/>
      <c r="WWV1" s="536"/>
      <c r="WWW1" s="536"/>
      <c r="WWX1" s="536"/>
      <c r="WWY1" s="536"/>
      <c r="WWZ1" s="536"/>
      <c r="WXA1" s="536"/>
      <c r="WXB1" s="536"/>
      <c r="WXC1" s="536"/>
      <c r="WXD1" s="536"/>
      <c r="WXE1" s="536"/>
      <c r="WXF1" s="536"/>
      <c r="WXG1" s="536"/>
      <c r="WXH1" s="536"/>
      <c r="WXI1" s="536"/>
      <c r="WXJ1" s="536"/>
      <c r="WXK1" s="536"/>
      <c r="WXL1" s="536"/>
      <c r="WXM1" s="536"/>
      <c r="WXN1" s="536"/>
      <c r="WXO1" s="536"/>
      <c r="WXP1" s="536"/>
      <c r="WXQ1" s="536"/>
      <c r="WXR1" s="536"/>
      <c r="WXS1" s="536"/>
      <c r="WXT1" s="536"/>
      <c r="WXU1" s="536" t="s">
        <v>354</v>
      </c>
      <c r="WXV1" s="536"/>
      <c r="WXW1" s="536"/>
      <c r="WXX1" s="536"/>
      <c r="WXY1" s="536"/>
      <c r="WXZ1" s="536"/>
      <c r="WYA1" s="536"/>
      <c r="WYB1" s="536"/>
      <c r="WYC1" s="536"/>
      <c r="WYD1" s="536"/>
      <c r="WYE1" s="536"/>
      <c r="WYF1" s="536"/>
      <c r="WYG1" s="536"/>
      <c r="WYH1" s="536"/>
      <c r="WYI1" s="536"/>
      <c r="WYJ1" s="536"/>
      <c r="WYK1" s="536"/>
      <c r="WYL1" s="536"/>
      <c r="WYM1" s="536"/>
      <c r="WYN1" s="536"/>
      <c r="WYO1" s="536"/>
      <c r="WYP1" s="536"/>
      <c r="WYQ1" s="536"/>
      <c r="WYR1" s="536"/>
      <c r="WYS1" s="536"/>
      <c r="WYT1" s="536"/>
      <c r="WYU1" s="536"/>
      <c r="WYV1" s="536"/>
      <c r="WYW1" s="536"/>
      <c r="WYX1" s="536"/>
      <c r="WYY1" s="536"/>
      <c r="WYZ1" s="536"/>
      <c r="WZA1" s="536" t="s">
        <v>354</v>
      </c>
      <c r="WZB1" s="536"/>
      <c r="WZC1" s="536"/>
      <c r="WZD1" s="536"/>
      <c r="WZE1" s="536"/>
      <c r="WZF1" s="536"/>
      <c r="WZG1" s="536"/>
      <c r="WZH1" s="536"/>
      <c r="WZI1" s="536"/>
      <c r="WZJ1" s="536"/>
      <c r="WZK1" s="536"/>
      <c r="WZL1" s="536"/>
      <c r="WZM1" s="536"/>
      <c r="WZN1" s="536"/>
      <c r="WZO1" s="536"/>
      <c r="WZP1" s="536"/>
      <c r="WZQ1" s="536"/>
      <c r="WZR1" s="536"/>
      <c r="WZS1" s="536"/>
      <c r="WZT1" s="536"/>
      <c r="WZU1" s="536"/>
      <c r="WZV1" s="536"/>
      <c r="WZW1" s="536"/>
      <c r="WZX1" s="536"/>
      <c r="WZY1" s="536"/>
      <c r="WZZ1" s="536"/>
      <c r="XAA1" s="536"/>
      <c r="XAB1" s="536"/>
      <c r="XAC1" s="536"/>
      <c r="XAD1" s="536"/>
      <c r="XAE1" s="536"/>
      <c r="XAF1" s="536"/>
      <c r="XAG1" s="536" t="s">
        <v>354</v>
      </c>
      <c r="XAH1" s="536"/>
      <c r="XAI1" s="536"/>
      <c r="XAJ1" s="536"/>
      <c r="XAK1" s="536"/>
      <c r="XAL1" s="536"/>
      <c r="XAM1" s="536"/>
      <c r="XAN1" s="536"/>
      <c r="XAO1" s="536"/>
      <c r="XAP1" s="536"/>
      <c r="XAQ1" s="536"/>
      <c r="XAR1" s="536"/>
      <c r="XAS1" s="536"/>
      <c r="XAT1" s="536"/>
      <c r="XAU1" s="536"/>
      <c r="XAV1" s="536"/>
      <c r="XAW1" s="536"/>
      <c r="XAX1" s="536"/>
      <c r="XAY1" s="536"/>
      <c r="XAZ1" s="536"/>
      <c r="XBA1" s="536"/>
      <c r="XBB1" s="536"/>
      <c r="XBC1" s="536"/>
      <c r="XBD1" s="536"/>
      <c r="XBE1" s="536"/>
      <c r="XBF1" s="536"/>
      <c r="XBG1" s="536"/>
      <c r="XBH1" s="536"/>
      <c r="XBI1" s="536"/>
      <c r="XBJ1" s="536"/>
      <c r="XBK1" s="536"/>
      <c r="XBL1" s="536"/>
      <c r="XBM1" s="536" t="s">
        <v>354</v>
      </c>
      <c r="XBN1" s="536"/>
      <c r="XBO1" s="536"/>
      <c r="XBP1" s="536"/>
      <c r="XBQ1" s="536"/>
      <c r="XBR1" s="536"/>
      <c r="XBS1" s="536"/>
      <c r="XBT1" s="536"/>
      <c r="XBU1" s="536"/>
      <c r="XBV1" s="536"/>
      <c r="XBW1" s="536"/>
      <c r="XBX1" s="536"/>
      <c r="XBY1" s="536"/>
      <c r="XBZ1" s="536"/>
      <c r="XCA1" s="536"/>
      <c r="XCB1" s="536"/>
      <c r="XCC1" s="536"/>
      <c r="XCD1" s="536"/>
      <c r="XCE1" s="536"/>
      <c r="XCF1" s="536"/>
      <c r="XCG1" s="536"/>
      <c r="XCH1" s="536"/>
      <c r="XCI1" s="536"/>
      <c r="XCJ1" s="536"/>
      <c r="XCK1" s="536"/>
      <c r="XCL1" s="536"/>
      <c r="XCM1" s="536"/>
      <c r="XCN1" s="536"/>
      <c r="XCO1" s="536"/>
      <c r="XCP1" s="536"/>
      <c r="XCQ1" s="536"/>
      <c r="XCR1" s="536"/>
      <c r="XCS1" s="536" t="s">
        <v>354</v>
      </c>
      <c r="XCT1" s="536"/>
      <c r="XCU1" s="536"/>
      <c r="XCV1" s="536"/>
      <c r="XCW1" s="536"/>
      <c r="XCX1" s="536"/>
      <c r="XCY1" s="536"/>
      <c r="XCZ1" s="536"/>
      <c r="XDA1" s="536"/>
      <c r="XDB1" s="536"/>
      <c r="XDC1" s="536"/>
      <c r="XDD1" s="536"/>
      <c r="XDE1" s="536"/>
      <c r="XDF1" s="536"/>
      <c r="XDG1" s="536"/>
      <c r="XDH1" s="536"/>
      <c r="XDI1" s="536"/>
      <c r="XDJ1" s="536"/>
      <c r="XDK1" s="536"/>
      <c r="XDL1" s="536"/>
      <c r="XDM1" s="536"/>
      <c r="XDN1" s="536"/>
      <c r="XDO1" s="536"/>
      <c r="XDP1" s="536"/>
      <c r="XDQ1" s="536"/>
      <c r="XDR1" s="536"/>
      <c r="XDS1" s="536"/>
      <c r="XDT1" s="536"/>
      <c r="XDU1" s="536"/>
      <c r="XDV1" s="536"/>
      <c r="XDW1" s="536"/>
      <c r="XDX1" s="536"/>
      <c r="XDY1" s="536" t="s">
        <v>354</v>
      </c>
      <c r="XDZ1" s="536"/>
      <c r="XEA1" s="536"/>
      <c r="XEB1" s="536"/>
      <c r="XEC1" s="536"/>
      <c r="XED1" s="536"/>
      <c r="XEE1" s="536"/>
      <c r="XEF1" s="536"/>
      <c r="XEG1" s="536"/>
      <c r="XEH1" s="536"/>
      <c r="XEI1" s="536"/>
      <c r="XEJ1" s="536"/>
      <c r="XEK1" s="536"/>
      <c r="XEL1" s="536"/>
      <c r="XEM1" s="536"/>
      <c r="XEN1" s="536"/>
      <c r="XEO1" s="536"/>
      <c r="XEP1" s="536"/>
      <c r="XEQ1" s="536"/>
      <c r="XER1" s="536"/>
      <c r="XES1" s="536"/>
      <c r="XET1" s="536"/>
      <c r="XEU1" s="536"/>
      <c r="XEV1" s="536"/>
      <c r="XEW1" s="536"/>
      <c r="XEX1" s="536"/>
      <c r="XEY1" s="536"/>
      <c r="XEZ1" s="536"/>
      <c r="XFA1" s="536"/>
      <c r="XFB1" s="536"/>
      <c r="XFC1" s="536"/>
      <c r="XFD1" s="536"/>
    </row>
    <row r="2" spans="1:16384" ht="23.25">
      <c r="B2" s="557" t="s">
        <v>425</v>
      </c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359"/>
      <c r="AG2" s="359"/>
      <c r="AH2" s="359"/>
      <c r="AI2" s="359"/>
      <c r="AJ2" s="359"/>
      <c r="AK2" s="374"/>
      <c r="AL2" s="141">
        <f>AVERAGE(AE5:AE28)</f>
        <v>9.1666666666666661</v>
      </c>
      <c r="AM2" s="3" t="s">
        <v>55</v>
      </c>
      <c r="AO2" s="375" t="s">
        <v>238</v>
      </c>
    </row>
    <row r="3" spans="1:16384">
      <c r="B3" s="558" t="s">
        <v>239</v>
      </c>
      <c r="C3" s="558"/>
      <c r="D3" s="558"/>
      <c r="E3" s="558"/>
      <c r="F3" s="558"/>
      <c r="G3" s="558"/>
      <c r="H3" s="558"/>
      <c r="I3" s="5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E3" s="360"/>
      <c r="AF3" s="360"/>
      <c r="AG3" s="360"/>
      <c r="AH3" s="360"/>
      <c r="AI3" s="360"/>
      <c r="AJ3" s="360"/>
      <c r="AK3" s="159"/>
      <c r="AL3" s="141">
        <f>MAX(AE5:AE28)</f>
        <v>14</v>
      </c>
      <c r="AM3" s="3" t="s">
        <v>54</v>
      </c>
    </row>
    <row r="4" spans="1:16384" s="376" customFormat="1" ht="16.5" thickBot="1">
      <c r="B4" s="377" t="s">
        <v>7</v>
      </c>
      <c r="C4" s="378" t="s">
        <v>240</v>
      </c>
      <c r="D4" s="379" t="s">
        <v>57</v>
      </c>
      <c r="E4" s="380" t="s">
        <v>241</v>
      </c>
      <c r="F4" s="380" t="s">
        <v>84</v>
      </c>
      <c r="G4" s="559">
        <v>1</v>
      </c>
      <c r="H4" s="560"/>
      <c r="I4" s="561">
        <v>2</v>
      </c>
      <c r="J4" s="562"/>
      <c r="K4" s="561">
        <v>3</v>
      </c>
      <c r="L4" s="562"/>
      <c r="M4" s="561">
        <v>4</v>
      </c>
      <c r="N4" s="562"/>
      <c r="O4" s="561">
        <v>5</v>
      </c>
      <c r="P4" s="562"/>
      <c r="Q4" s="561">
        <v>6</v>
      </c>
      <c r="R4" s="562"/>
      <c r="S4" s="561">
        <v>7</v>
      </c>
      <c r="T4" s="562"/>
      <c r="U4" s="561">
        <v>8</v>
      </c>
      <c r="V4" s="562"/>
      <c r="W4" s="561">
        <v>9</v>
      </c>
      <c r="X4" s="562"/>
      <c r="Y4" s="561">
        <v>10</v>
      </c>
      <c r="Z4" s="562"/>
      <c r="AA4" s="561">
        <v>11</v>
      </c>
      <c r="AB4" s="562"/>
      <c r="AC4" s="561">
        <v>12</v>
      </c>
      <c r="AD4" s="562"/>
      <c r="AE4" s="130" t="s">
        <v>22</v>
      </c>
      <c r="AF4" s="130" t="s">
        <v>242</v>
      </c>
      <c r="AG4" s="130" t="s">
        <v>21</v>
      </c>
      <c r="AH4" s="381" t="s">
        <v>243</v>
      </c>
      <c r="AI4" s="130" t="s">
        <v>21</v>
      </c>
      <c r="AJ4" s="130" t="s">
        <v>29</v>
      </c>
      <c r="AK4" s="130" t="s">
        <v>244</v>
      </c>
      <c r="AL4" s="130"/>
      <c r="AM4" s="382"/>
      <c r="AP4" s="128">
        <v>1</v>
      </c>
      <c r="AQ4" s="128">
        <v>2</v>
      </c>
      <c r="AR4" s="128">
        <v>3</v>
      </c>
      <c r="AS4" s="128">
        <v>4</v>
      </c>
      <c r="AT4" s="128">
        <v>5</v>
      </c>
      <c r="AU4" s="128">
        <v>6</v>
      </c>
      <c r="AV4" s="128">
        <v>7</v>
      </c>
      <c r="AW4" s="128">
        <v>8</v>
      </c>
      <c r="AX4" s="128">
        <v>9</v>
      </c>
      <c r="AY4" s="128">
        <v>10</v>
      </c>
      <c r="AZ4" s="128">
        <v>11</v>
      </c>
      <c r="BA4" s="128">
        <v>12</v>
      </c>
      <c r="BB4" s="383"/>
    </row>
    <row r="5" spans="1:16384" ht="15.75">
      <c r="B5" s="565">
        <v>1</v>
      </c>
      <c r="C5" s="567" t="s">
        <v>86</v>
      </c>
      <c r="D5" s="547"/>
      <c r="E5" s="547"/>
      <c r="F5" s="549" t="s">
        <v>87</v>
      </c>
      <c r="G5" s="177">
        <v>12</v>
      </c>
      <c r="H5" s="160" t="s">
        <v>61</v>
      </c>
      <c r="I5" s="564">
        <f>IF(I6&gt;3,"2")+IF(I6=3,"1")+IF(I6&lt;3,"0")</f>
        <v>1</v>
      </c>
      <c r="J5" s="538"/>
      <c r="K5" s="564">
        <f>IF(K6&gt;3,"2")+IF(K6=3,"1")+IF(K6&lt;3,"0")</f>
        <v>0</v>
      </c>
      <c r="L5" s="538"/>
      <c r="M5" s="564">
        <f>IF(M6&gt;3,"2")+IF(M6=3,"1")+IF(M6&lt;3,"0")</f>
        <v>0</v>
      </c>
      <c r="N5" s="538"/>
      <c r="O5" s="564">
        <f>IF(O6&gt;3,"2")+IF(O6=3,"1")+IF(O6&lt;3,"0")</f>
        <v>0</v>
      </c>
      <c r="P5" s="538"/>
      <c r="Q5" s="564">
        <f>IF(Q6&gt;3,"2")+IF(Q6=3,"1")+IF(Q6&lt;3,"0")</f>
        <v>1</v>
      </c>
      <c r="R5" s="538"/>
      <c r="S5" s="564">
        <f>IF(S6&gt;3,"2")+IF(S6=3,"1")+IF(S6&lt;3,"0")</f>
        <v>0</v>
      </c>
      <c r="T5" s="538"/>
      <c r="U5" s="564">
        <f>IF(U6&gt;3,"2")+IF(U6=3,"1")+IF(U6&lt;3,"0")</f>
        <v>2</v>
      </c>
      <c r="V5" s="538"/>
      <c r="W5" s="564">
        <f>IF(W6&gt;3,"2")+IF(W6=3,"1")+IF(W6&lt;3,"0")</f>
        <v>2</v>
      </c>
      <c r="X5" s="538"/>
      <c r="Y5" s="564">
        <f>IF(Y6&gt;3,"2")+IF(Y6=3,"1")+IF(Y6&lt;3,"0")</f>
        <v>0</v>
      </c>
      <c r="Z5" s="538"/>
      <c r="AA5" s="564">
        <f>IF(AA6&gt;3,"2")+IF(AA6=3,"1")+IF(AA6&lt;3,"0")</f>
        <v>2</v>
      </c>
      <c r="AB5" s="538"/>
      <c r="AC5" s="564">
        <f>IF(AC6&gt;3,"2")+IF(AC6=3,"1")+IF(AC6&lt;3,"0")</f>
        <v>0</v>
      </c>
      <c r="AD5" s="538"/>
      <c r="AE5" s="541">
        <f>SUM(I5:AD5)</f>
        <v>8</v>
      </c>
      <c r="AF5" s="551"/>
      <c r="AG5" s="543"/>
      <c r="AH5" s="545" t="s">
        <v>243</v>
      </c>
      <c r="AI5" s="543">
        <v>6</v>
      </c>
      <c r="AJ5" s="551">
        <f>RANK(AE5,$AE$5:$AE$28)</f>
        <v>9</v>
      </c>
      <c r="AK5" s="357">
        <f>AP29</f>
        <v>-48</v>
      </c>
      <c r="AL5" s="553"/>
      <c r="AP5" s="555">
        <v>0</v>
      </c>
      <c r="AQ5" s="539">
        <f>IF(I5=1,"0")+IF(J6=4,$AE5)+IF(I5=2,-$AE5)</f>
        <v>0</v>
      </c>
      <c r="AR5" s="539">
        <f>IF(K5=1,"0")+IF(L6=4,$AE5)+IF(K5=2,-$AE5)</f>
        <v>8</v>
      </c>
      <c r="AS5" s="539">
        <f>IF(M5=1,"0")+IF(N6=4,$AE5)+IF(M5=2,-$AE5)</f>
        <v>8</v>
      </c>
      <c r="AT5" s="539">
        <f>IF(O5=1,"0")+IF(P6=4,$AE5)+IF(O5=2,-$AE5)</f>
        <v>8</v>
      </c>
      <c r="AU5" s="539">
        <f>IF(Q5=1,"0")+IF(R6=4,$AE5)+IF(Q5=2,-$AE5)</f>
        <v>0</v>
      </c>
      <c r="AV5" s="539">
        <f>IF(S5=1,"0")+IF(T6=4,$AE5)+IF(S5=2,-$AE5)</f>
        <v>8</v>
      </c>
      <c r="AW5" s="539">
        <f>IF(U5=1,"0")+IF(V6=4,$AE5)+IF(U5=2,-$AE5)</f>
        <v>-8</v>
      </c>
      <c r="AX5" s="539">
        <f>IF(W5=1,"0")+IF(X6=4,$AE5)+IF(W5=2,-$AE5)</f>
        <v>-8</v>
      </c>
      <c r="AY5" s="539">
        <f>IF(Y5=1,"0")+IF(Z6=4,$AE5)+IF(Y5=2,-$AE5)</f>
        <v>8</v>
      </c>
      <c r="AZ5" s="539">
        <f>IF(AA5=1,"0")+IF(AB6=4,$AE5)+IF(AA5=2,-$AE5)</f>
        <v>-8</v>
      </c>
      <c r="BA5" s="539">
        <f>IF(AC5=1,"0")+IF(AD6=4,$AE5)+IF(AC5=2,-$AE5)</f>
        <v>0</v>
      </c>
    </row>
    <row r="6" spans="1:16384" ht="13.5" thickBot="1">
      <c r="B6" s="566"/>
      <c r="C6" s="568"/>
      <c r="D6" s="548"/>
      <c r="E6" s="548"/>
      <c r="F6" s="550"/>
      <c r="G6" s="151"/>
      <c r="H6" s="152"/>
      <c r="I6" s="153">
        <v>3</v>
      </c>
      <c r="J6" s="139">
        <v>3</v>
      </c>
      <c r="K6" s="137">
        <v>1</v>
      </c>
      <c r="L6" s="139">
        <v>4</v>
      </c>
      <c r="M6" s="137">
        <v>1</v>
      </c>
      <c r="N6" s="139">
        <v>4</v>
      </c>
      <c r="O6" s="137">
        <v>2</v>
      </c>
      <c r="P6" s="139">
        <v>4</v>
      </c>
      <c r="Q6" s="137">
        <v>3</v>
      </c>
      <c r="R6" s="139">
        <v>3</v>
      </c>
      <c r="S6" s="137">
        <v>2</v>
      </c>
      <c r="T6" s="139">
        <v>4</v>
      </c>
      <c r="U6" s="137">
        <v>4</v>
      </c>
      <c r="V6" s="139">
        <v>1</v>
      </c>
      <c r="W6" s="137">
        <v>4</v>
      </c>
      <c r="X6" s="139">
        <v>1</v>
      </c>
      <c r="Y6" s="137">
        <v>2</v>
      </c>
      <c r="Z6" s="139">
        <v>4</v>
      </c>
      <c r="AA6" s="384">
        <v>4</v>
      </c>
      <c r="AB6" s="385">
        <v>1</v>
      </c>
      <c r="AC6" s="384"/>
      <c r="AD6" s="385"/>
      <c r="AE6" s="542"/>
      <c r="AF6" s="552"/>
      <c r="AG6" s="544"/>
      <c r="AH6" s="546"/>
      <c r="AI6" s="544"/>
      <c r="AJ6" s="552"/>
      <c r="AK6" s="358">
        <f>(G6+I6+K6+M6+O6+Q6+S6+U6+W6+Y6+AA6+AC6)/(H6+J6+L6+N6+P6+R6+T6+V6+X6+Z6+AB6+AD6)</f>
        <v>0.89655172413793105</v>
      </c>
      <c r="AL6" s="554"/>
      <c r="AP6" s="556"/>
      <c r="AQ6" s="540"/>
      <c r="AR6" s="540"/>
      <c r="AS6" s="540"/>
      <c r="AT6" s="540"/>
      <c r="AU6" s="540"/>
      <c r="AV6" s="540"/>
      <c r="AW6" s="540"/>
      <c r="AX6" s="540"/>
      <c r="AY6" s="540"/>
      <c r="AZ6" s="540"/>
      <c r="BA6" s="540"/>
    </row>
    <row r="7" spans="1:16384" ht="15.75">
      <c r="B7" s="565">
        <v>2</v>
      </c>
      <c r="C7" s="567" t="s">
        <v>245</v>
      </c>
      <c r="D7" s="547"/>
      <c r="E7" s="547"/>
      <c r="F7" s="549" t="s">
        <v>246</v>
      </c>
      <c r="G7" s="569">
        <f>IF(G8&gt;3,"2")+IF(G8=3,"1")+IF(G8&lt;3,"0")</f>
        <v>1</v>
      </c>
      <c r="H7" s="570"/>
      <c r="I7" s="355"/>
      <c r="J7" s="356"/>
      <c r="K7" s="537">
        <f>IF(K8&gt;3,"2")+IF(K8=3,"1")+IF(K8&lt;3,"0")</f>
        <v>1</v>
      </c>
      <c r="L7" s="538"/>
      <c r="M7" s="537">
        <f>IF(M8&gt;3,"2")+IF(M8=3,"1")+IF(M8&lt;3,"0")</f>
        <v>1</v>
      </c>
      <c r="N7" s="538"/>
      <c r="O7" s="537">
        <f>IF(O8&gt;3,"2")+IF(O8=3,"1")+IF(O8&lt;3,"0")</f>
        <v>2</v>
      </c>
      <c r="P7" s="538"/>
      <c r="Q7" s="537">
        <f>IF(Q8&gt;3,"2")+IF(Q8=3,"1")+IF(Q8&lt;3,"0")</f>
        <v>2</v>
      </c>
      <c r="R7" s="538"/>
      <c r="S7" s="537">
        <f>IF(S8&gt;3,"2")+IF(S8=3,"1")+IF(S8&lt;3,"0")</f>
        <v>1</v>
      </c>
      <c r="T7" s="538"/>
      <c r="U7" s="537">
        <f>IF(U8&gt;3,"2")+IF(U8=3,"1")+IF(U8&lt;3,"0")</f>
        <v>2</v>
      </c>
      <c r="V7" s="538"/>
      <c r="W7" s="537">
        <f>IF(W8&gt;3,"2")+IF(W8=3,"1")+IF(W8&lt;3,"0")</f>
        <v>2</v>
      </c>
      <c r="X7" s="538"/>
      <c r="Y7" s="537">
        <f>IF(Y8&gt;3,"2")+IF(Y8=3,"1")+IF(Y8&lt;3,"0")</f>
        <v>0</v>
      </c>
      <c r="Z7" s="538"/>
      <c r="AA7" s="537">
        <f>IF(AA8&gt;3,"2")+IF(AA8=3,"1")+IF(AA8&lt;3,"0")</f>
        <v>1</v>
      </c>
      <c r="AB7" s="538"/>
      <c r="AC7" s="537">
        <f>IF(AC8&gt;3,"2")+IF(AC8=3,"1")+IF(AC8&lt;3,"0")</f>
        <v>0</v>
      </c>
      <c r="AD7" s="538"/>
      <c r="AE7" s="541">
        <f t="shared" ref="AE7:AE27" si="0">SUM(G7:AD7)</f>
        <v>13</v>
      </c>
      <c r="AF7" s="551"/>
      <c r="AG7" s="543"/>
      <c r="AH7" s="545" t="s">
        <v>243</v>
      </c>
      <c r="AI7" s="543">
        <v>2</v>
      </c>
      <c r="AJ7" s="551">
        <f>RANK(AE7,$AE$5:$AE$28)</f>
        <v>4</v>
      </c>
      <c r="AK7" s="357">
        <f>AQ29</f>
        <v>15</v>
      </c>
      <c r="AL7" s="553"/>
      <c r="AP7" s="539">
        <f>IF(G7=1,"0")+IF(H8=4,$AE7)+IF(G7=2,-$AE7)</f>
        <v>0</v>
      </c>
      <c r="AQ7" s="555">
        <v>0</v>
      </c>
      <c r="AR7" s="539">
        <f>IF(K7=1,"0")+IF(L8=4,$AE7)+IF(K7=2,-$AE7)</f>
        <v>0</v>
      </c>
      <c r="AS7" s="539">
        <f>IF(M7=1,"0")+IF(N8=4,$AE7)+IF(M7=2,-$AE7)</f>
        <v>0</v>
      </c>
      <c r="AT7" s="539">
        <f>IF(O7=1,"0")+IF(P8=4,$AE7)+IF(O7=2,-$AE7)</f>
        <v>-13</v>
      </c>
      <c r="AU7" s="539">
        <f>IF(Q7=1,"0")+IF(R8=4,$AE7)+IF(Q7=2,-$AE7)</f>
        <v>-13</v>
      </c>
      <c r="AV7" s="539">
        <f>IF(S7=1,"0")+IF(T8=4,$AE7)+IF(S7=2,-$AE7)</f>
        <v>0</v>
      </c>
      <c r="AW7" s="539">
        <f>IF(U7=1,"0")+IF(V8=4,$AE7)+IF(U7=2,-$AE7)</f>
        <v>-13</v>
      </c>
      <c r="AX7" s="539">
        <f>IF(W7=1,"0")+IF(X8=4,$AE7)+IF(W7=2,-$AE7)</f>
        <v>-13</v>
      </c>
      <c r="AY7" s="539">
        <f>IF(Y7=1,"0")+IF(Z8=4,$AE7)+IF(Y7=2,-$AE7)</f>
        <v>13</v>
      </c>
      <c r="AZ7" s="539">
        <f>IF(AA7=1,"0")+IF(AB8=4,$AE7)+IF(AA7=2,-$AE7)</f>
        <v>0</v>
      </c>
      <c r="BA7" s="539">
        <f>IF(AC7=1,"0")+IF(AD8=4,$AE7)+IF(AC7=2,-$AE7)</f>
        <v>0</v>
      </c>
    </row>
    <row r="8" spans="1:16384">
      <c r="B8" s="566"/>
      <c r="C8" s="568"/>
      <c r="D8" s="548"/>
      <c r="E8" s="548"/>
      <c r="F8" s="550"/>
      <c r="G8" s="137">
        <v>3</v>
      </c>
      <c r="H8" s="139">
        <v>3</v>
      </c>
      <c r="I8" s="134"/>
      <c r="J8" s="136"/>
      <c r="K8" s="137">
        <v>3</v>
      </c>
      <c r="L8" s="139">
        <v>3</v>
      </c>
      <c r="M8" s="137">
        <v>3</v>
      </c>
      <c r="N8" s="139">
        <v>3</v>
      </c>
      <c r="O8" s="137">
        <v>4</v>
      </c>
      <c r="P8" s="139">
        <v>2</v>
      </c>
      <c r="Q8" s="137">
        <v>4</v>
      </c>
      <c r="R8" s="139">
        <v>2</v>
      </c>
      <c r="S8" s="137">
        <v>3</v>
      </c>
      <c r="T8" s="139">
        <v>3</v>
      </c>
      <c r="U8" s="137">
        <v>4</v>
      </c>
      <c r="V8" s="139">
        <v>2</v>
      </c>
      <c r="W8" s="137">
        <v>4</v>
      </c>
      <c r="X8" s="139">
        <v>1</v>
      </c>
      <c r="Y8" s="137">
        <v>0</v>
      </c>
      <c r="Z8" s="139">
        <v>4</v>
      </c>
      <c r="AA8" s="137">
        <v>3</v>
      </c>
      <c r="AB8" s="139">
        <v>3</v>
      </c>
      <c r="AC8" s="384"/>
      <c r="AD8" s="385"/>
      <c r="AE8" s="542"/>
      <c r="AF8" s="552"/>
      <c r="AG8" s="544"/>
      <c r="AH8" s="546"/>
      <c r="AI8" s="544"/>
      <c r="AJ8" s="552"/>
      <c r="AK8" s="358">
        <f>(G8+I8+K8+M8+O8+Q8+S8+U8+W8+Y8+AA8+AC8)/(H8+J8+L8+N8+P8+R8+T8+V8+X8+Z8+AB8+AD8)</f>
        <v>1.1923076923076923</v>
      </c>
      <c r="AL8" s="554"/>
      <c r="AP8" s="540"/>
      <c r="AQ8" s="556"/>
      <c r="AR8" s="540"/>
      <c r="AS8" s="540"/>
      <c r="AT8" s="540"/>
      <c r="AU8" s="540"/>
      <c r="AV8" s="540"/>
      <c r="AW8" s="540"/>
      <c r="AX8" s="540"/>
      <c r="AY8" s="540"/>
      <c r="AZ8" s="540"/>
      <c r="BA8" s="540"/>
    </row>
    <row r="9" spans="1:16384" ht="15.75">
      <c r="B9" s="565">
        <v>3</v>
      </c>
      <c r="C9" s="567" t="s">
        <v>62</v>
      </c>
      <c r="D9" s="547"/>
      <c r="E9" s="547"/>
      <c r="F9" s="549" t="s">
        <v>246</v>
      </c>
      <c r="G9" s="537">
        <f>IF(G10&gt;3,"2")+IF(G10=3,"1")+IF(G10&lt;3,"0")</f>
        <v>2</v>
      </c>
      <c r="H9" s="538"/>
      <c r="I9" s="537">
        <f>IF(I10&gt;3,"2")+IF(I10=3,"1")+IF(I10&lt;3,"0")</f>
        <v>1</v>
      </c>
      <c r="J9" s="538"/>
      <c r="K9" s="355"/>
      <c r="L9" s="356"/>
      <c r="M9" s="537">
        <f>IF(M10&gt;3,"2")+IF(M10=3,"1")+IF(M10&lt;3,"0")</f>
        <v>0</v>
      </c>
      <c r="N9" s="538"/>
      <c r="O9" s="537">
        <f>IF(O10&gt;3,"2")+IF(O10=3,"1")+IF(O10&lt;3,"0")</f>
        <v>0</v>
      </c>
      <c r="P9" s="538"/>
      <c r="Q9" s="537">
        <f>IF(Q10&gt;3,"2")+IF(Q10=3,"1")+IF(Q10&lt;3,"0")</f>
        <v>1</v>
      </c>
      <c r="R9" s="538"/>
      <c r="S9" s="537">
        <f>IF(S10&gt;3,"2")+IF(S10=3,"1")+IF(S10&lt;3,"0")</f>
        <v>0</v>
      </c>
      <c r="T9" s="538"/>
      <c r="U9" s="537">
        <f>IF(U10&gt;3,"2")+IF(U10=3,"1")+IF(U10&lt;3,"0")</f>
        <v>2</v>
      </c>
      <c r="V9" s="538"/>
      <c r="W9" s="537">
        <f>IF(W10&gt;3,"2")+IF(W10=3,"1")+IF(W10&lt;3,"0")</f>
        <v>1</v>
      </c>
      <c r="X9" s="538"/>
      <c r="Y9" s="537">
        <f>IF(Y10&gt;3,"2")+IF(Y10=3,"1")+IF(Y10&lt;3,"0")</f>
        <v>2</v>
      </c>
      <c r="Z9" s="538"/>
      <c r="AA9" s="537">
        <f>IF(AA10&gt;3,"2")+IF(AA10=3,"1")+IF(AA10&lt;3,"0")</f>
        <v>1</v>
      </c>
      <c r="AB9" s="538"/>
      <c r="AC9" s="537">
        <f>IF(AC10&gt;3,"2")+IF(AC10=3,"1")+IF(AC10&lt;3,"0")</f>
        <v>0</v>
      </c>
      <c r="AD9" s="538"/>
      <c r="AE9" s="541">
        <f t="shared" si="0"/>
        <v>10</v>
      </c>
      <c r="AF9" s="551"/>
      <c r="AG9" s="543"/>
      <c r="AH9" s="545" t="s">
        <v>243</v>
      </c>
      <c r="AI9" s="543">
        <v>4</v>
      </c>
      <c r="AJ9" s="551">
        <f>RANK(AE9,$AE$5:$AE$28)</f>
        <v>7</v>
      </c>
      <c r="AK9" s="357">
        <f>AR29</f>
        <v>-22</v>
      </c>
      <c r="AL9" s="553"/>
      <c r="AP9" s="539">
        <f>IF(G9=1,"0")+IF(H10=4,$AE9)+IF(G9=2,-$AE9)</f>
        <v>-10</v>
      </c>
      <c r="AQ9" s="539">
        <f>IF(I9=1,"0")+IF(J10=4,$AE9)+IF(I9=2,-$AE9)</f>
        <v>0</v>
      </c>
      <c r="AR9" s="555">
        <v>0</v>
      </c>
      <c r="AS9" s="539">
        <f>IF(M9=1,"0")+IF(N10=4,$AE9)+IF(M9=2,-$AE9)</f>
        <v>10</v>
      </c>
      <c r="AT9" s="539">
        <f>IF(O9=1,"0")+IF(P10=4,$AE9)+IF(O9=2,-$AE9)</f>
        <v>10</v>
      </c>
      <c r="AU9" s="539">
        <f>IF(Q9=1,"0")+IF(R10=4,$AE9)+IF(Q9=2,-$AE9)</f>
        <v>0</v>
      </c>
      <c r="AV9" s="539">
        <f>IF(S9=1,"0")+IF(T10=4,$AE9)+IF(S9=2,-$AE9)</f>
        <v>10</v>
      </c>
      <c r="AW9" s="539">
        <f>IF(U9=1,"0")+IF(V10=4,$AE9)+IF(U9=2,-$AE9)</f>
        <v>-10</v>
      </c>
      <c r="AX9" s="539">
        <f>IF(W9=1,"0")+IF(X10=4,$AE9)+IF(W9=2,-$AE9)</f>
        <v>0</v>
      </c>
      <c r="AY9" s="539">
        <f>IF(Y9=1,"0")+IF(Z10=4,$AE9)+IF(Y9=2,-$AE9)</f>
        <v>-10</v>
      </c>
      <c r="AZ9" s="539">
        <f>IF(AA9=1,"0")+IF(AB10=4,$AE9)+IF(AA9=2,-$AE9)</f>
        <v>0</v>
      </c>
      <c r="BA9" s="539">
        <f>IF(AC9=1,"0")+IF(AD10=4,$AE9)+IF(AC9=2,-$AE9)</f>
        <v>0</v>
      </c>
    </row>
    <row r="10" spans="1:16384">
      <c r="B10" s="566"/>
      <c r="C10" s="568"/>
      <c r="D10" s="548"/>
      <c r="E10" s="548"/>
      <c r="F10" s="550"/>
      <c r="G10" s="137">
        <v>4</v>
      </c>
      <c r="H10" s="139">
        <v>1</v>
      </c>
      <c r="I10" s="137">
        <v>3</v>
      </c>
      <c r="J10" s="139">
        <v>3</v>
      </c>
      <c r="K10" s="134"/>
      <c r="L10" s="136"/>
      <c r="M10" s="137">
        <v>1</v>
      </c>
      <c r="N10" s="139">
        <v>4</v>
      </c>
      <c r="O10" s="137">
        <v>2</v>
      </c>
      <c r="P10" s="139">
        <v>4</v>
      </c>
      <c r="Q10" s="137">
        <v>3</v>
      </c>
      <c r="R10" s="139">
        <v>3</v>
      </c>
      <c r="S10" s="137">
        <v>1</v>
      </c>
      <c r="T10" s="139">
        <v>4</v>
      </c>
      <c r="U10" s="137">
        <v>4</v>
      </c>
      <c r="V10" s="139">
        <v>0</v>
      </c>
      <c r="W10" s="137">
        <v>3</v>
      </c>
      <c r="X10" s="139">
        <v>3</v>
      </c>
      <c r="Y10" s="137">
        <v>4</v>
      </c>
      <c r="Z10" s="139">
        <v>1</v>
      </c>
      <c r="AA10" s="137">
        <v>3</v>
      </c>
      <c r="AB10" s="139">
        <v>3</v>
      </c>
      <c r="AC10" s="137"/>
      <c r="AD10" s="139"/>
      <c r="AE10" s="542"/>
      <c r="AF10" s="552"/>
      <c r="AG10" s="544"/>
      <c r="AH10" s="546"/>
      <c r="AI10" s="544"/>
      <c r="AJ10" s="552"/>
      <c r="AK10" s="358">
        <f>(G10+I10+K10+M10+O10+Q10+S10+U10+W10+Y10+AA10+AC10)/(H10+J10+L10+N10+P10+R10+T10+V10+X10+Z10+AB10+AD10)</f>
        <v>1.0769230769230769</v>
      </c>
      <c r="AL10" s="554"/>
      <c r="AP10" s="540"/>
      <c r="AQ10" s="540"/>
      <c r="AR10" s="556"/>
      <c r="AS10" s="540"/>
      <c r="AT10" s="540"/>
      <c r="AU10" s="540"/>
      <c r="AV10" s="540"/>
      <c r="AW10" s="540"/>
      <c r="AX10" s="540"/>
      <c r="AY10" s="540"/>
      <c r="AZ10" s="540"/>
      <c r="BA10" s="540"/>
    </row>
    <row r="11" spans="1:16384" ht="15.75">
      <c r="B11" s="565">
        <v>4</v>
      </c>
      <c r="C11" s="571" t="s">
        <v>247</v>
      </c>
      <c r="D11" s="547"/>
      <c r="E11" s="547"/>
      <c r="F11" s="549" t="s">
        <v>248</v>
      </c>
      <c r="G11" s="537">
        <f>IF(G12&gt;3,"2")+IF(G12=3,"1")+IF(G12&lt;3,"0")</f>
        <v>2</v>
      </c>
      <c r="H11" s="538"/>
      <c r="I11" s="537">
        <f>IF(I12&gt;3,"2")+IF(I12=3,"1")+IF(I12&lt;3,"0")</f>
        <v>1</v>
      </c>
      <c r="J11" s="538"/>
      <c r="K11" s="537">
        <f>IF(K12&gt;3,"2")+IF(K12=3,"1")+IF(K12&lt;3,"0")</f>
        <v>2</v>
      </c>
      <c r="L11" s="538"/>
      <c r="M11" s="355"/>
      <c r="N11" s="356"/>
      <c r="O11" s="537">
        <f>IF(O12&gt;3,"2")+IF(O12=3,"1")+IF(O12&lt;3,"0")</f>
        <v>2</v>
      </c>
      <c r="P11" s="538"/>
      <c r="Q11" s="537">
        <f>IF(Q12&gt;3,"2")+IF(Q12=3,"1")+IF(Q12&lt;3,"0")</f>
        <v>1</v>
      </c>
      <c r="R11" s="538"/>
      <c r="S11" s="537">
        <f>IF(S12&gt;3,"2")+IF(S12=3,"1")+IF(S12&lt;3,"0")</f>
        <v>0</v>
      </c>
      <c r="T11" s="538"/>
      <c r="U11" s="537">
        <f>IF(U12&gt;3,"2")+IF(U12=3,"1")+IF(U12&lt;3,"0")</f>
        <v>2</v>
      </c>
      <c r="V11" s="538"/>
      <c r="W11" s="537">
        <f>IF(W12&gt;3,"2")+IF(W12=3,"1")+IF(W12&lt;3,"0")</f>
        <v>2</v>
      </c>
      <c r="X11" s="538"/>
      <c r="Y11" s="537">
        <f>IF(Y12&gt;3,"2")+IF(Y12=3,"1")+IF(Y12&lt;3,"0")</f>
        <v>2</v>
      </c>
      <c r="Z11" s="538"/>
      <c r="AA11" s="537">
        <f>IF(AA12&gt;3,"2")+IF(AA12=3,"1")+IF(AA12&lt;3,"0")</f>
        <v>0</v>
      </c>
      <c r="AB11" s="538"/>
      <c r="AC11" s="537">
        <f>IF(AC12&gt;3,"2")+IF(AC12=3,"1")+IF(AC12&lt;3,"0")</f>
        <v>0</v>
      </c>
      <c r="AD11" s="538"/>
      <c r="AE11" s="541">
        <f t="shared" si="0"/>
        <v>14</v>
      </c>
      <c r="AF11" s="573" t="s">
        <v>242</v>
      </c>
      <c r="AG11" s="543">
        <v>2</v>
      </c>
      <c r="AH11" s="551"/>
      <c r="AI11" s="543"/>
      <c r="AJ11" s="551">
        <f>RANK(AE11,$AE$5:$AE$28)</f>
        <v>1</v>
      </c>
      <c r="AK11" s="357">
        <f>AS29</f>
        <v>22</v>
      </c>
      <c r="AL11" s="553"/>
      <c r="AO11" s="158"/>
      <c r="AP11" s="539">
        <f>IF(G11=1,"0")+IF(H12=4,$AE11)+IF(G11=2,-$AE11)</f>
        <v>-14</v>
      </c>
      <c r="AQ11" s="539">
        <f>IF(I11=1,"0")+IF(J12=4,$AE11)+IF(I11=2,-$AE11)</f>
        <v>0</v>
      </c>
      <c r="AR11" s="539">
        <f>IF(K11=1,"0")+IF(L12=4,$AE11)+IF(K11=2,-$AE11)</f>
        <v>-14</v>
      </c>
      <c r="AS11" s="555">
        <v>0</v>
      </c>
      <c r="AT11" s="539">
        <f>IF(O11=1,"0")+IF(P12=4,$AE11)+IF(O11=2,-$AE11)</f>
        <v>-14</v>
      </c>
      <c r="AU11" s="539">
        <f>IF(Q11=1,"0")+IF(R12=4,$AE11)+IF(Q11=2,-$AE11)</f>
        <v>0</v>
      </c>
      <c r="AV11" s="539">
        <f>IF(S11=1,"0")+IF(T12=4,$AE11)+IF(S11=2,-$AE11)</f>
        <v>14</v>
      </c>
      <c r="AW11" s="539">
        <f>IF(U11=1,"0")+IF(V12=4,$AE11)+IF(U11=2,-$AE11)</f>
        <v>-14</v>
      </c>
      <c r="AX11" s="539">
        <f>IF(W11=1,"0")+IF(X12=4,$AE11)+IF(W11=2,-$AE11)</f>
        <v>-14</v>
      </c>
      <c r="AY11" s="539">
        <f>IF(Y11=1,"0")+IF(Z12=4,$AE11)+IF(Y11=2,-$AE11)</f>
        <v>-14</v>
      </c>
      <c r="AZ11" s="539">
        <f>IF(AA11=1,"0")+IF(AB12=4,$AE11)+IF(AA11=2,-$AE11)</f>
        <v>14</v>
      </c>
      <c r="BA11" s="539">
        <f>IF(AC11=1,"0")+IF(AD12=4,$AE11)+IF(AC11=2,-$AE11)</f>
        <v>0</v>
      </c>
    </row>
    <row r="12" spans="1:16384">
      <c r="B12" s="566"/>
      <c r="C12" s="572"/>
      <c r="D12" s="548"/>
      <c r="E12" s="548"/>
      <c r="F12" s="550"/>
      <c r="G12" s="137">
        <v>4</v>
      </c>
      <c r="H12" s="139">
        <v>1</v>
      </c>
      <c r="I12" s="137">
        <v>3</v>
      </c>
      <c r="J12" s="139">
        <v>3</v>
      </c>
      <c r="K12" s="137">
        <v>4</v>
      </c>
      <c r="L12" s="139">
        <v>1</v>
      </c>
      <c r="M12" s="134"/>
      <c r="N12" s="136"/>
      <c r="O12" s="137">
        <v>4</v>
      </c>
      <c r="P12" s="139">
        <v>2</v>
      </c>
      <c r="Q12" s="137">
        <v>3</v>
      </c>
      <c r="R12" s="139">
        <v>3</v>
      </c>
      <c r="S12" s="137">
        <v>1</v>
      </c>
      <c r="T12" s="139">
        <v>4</v>
      </c>
      <c r="U12" s="137">
        <v>4</v>
      </c>
      <c r="V12" s="139">
        <v>1</v>
      </c>
      <c r="W12" s="137">
        <v>4</v>
      </c>
      <c r="X12" s="139">
        <v>0</v>
      </c>
      <c r="Y12" s="137">
        <v>4</v>
      </c>
      <c r="Z12" s="139">
        <v>2</v>
      </c>
      <c r="AA12" s="137">
        <v>1</v>
      </c>
      <c r="AB12" s="139">
        <v>4</v>
      </c>
      <c r="AC12" s="137"/>
      <c r="AD12" s="139"/>
      <c r="AE12" s="542"/>
      <c r="AF12" s="574"/>
      <c r="AG12" s="544"/>
      <c r="AH12" s="552"/>
      <c r="AI12" s="544"/>
      <c r="AJ12" s="552"/>
      <c r="AK12" s="358">
        <f>(G12+I12+K12+M12+O12+Q12+S12+U12+W12+Y12+AA12+AC12)/(H12+J12+L12+N12+P12+R12+T12+V12+X12+Z12+AB12+AD12)</f>
        <v>1.5238095238095237</v>
      </c>
      <c r="AL12" s="554"/>
      <c r="AP12" s="540"/>
      <c r="AQ12" s="540"/>
      <c r="AR12" s="540"/>
      <c r="AS12" s="556"/>
      <c r="AT12" s="540"/>
      <c r="AU12" s="540"/>
      <c r="AV12" s="540"/>
      <c r="AW12" s="540"/>
      <c r="AX12" s="540"/>
      <c r="AY12" s="540"/>
      <c r="AZ12" s="540"/>
      <c r="BA12" s="540"/>
    </row>
    <row r="13" spans="1:16384" ht="15.75">
      <c r="B13" s="565">
        <v>5</v>
      </c>
      <c r="C13" s="567" t="s">
        <v>249</v>
      </c>
      <c r="D13" s="547"/>
      <c r="E13" s="547"/>
      <c r="F13" s="549" t="s">
        <v>250</v>
      </c>
      <c r="G13" s="537">
        <f>IF(G14&gt;3,"2")+IF(G14=3,"1")+IF(G14&lt;3,"0")</f>
        <v>2</v>
      </c>
      <c r="H13" s="538"/>
      <c r="I13" s="537">
        <f>IF(I14&gt;3,"2")+IF(I14=3,"1")+IF(I14&lt;3,"0")</f>
        <v>0</v>
      </c>
      <c r="J13" s="538"/>
      <c r="K13" s="537">
        <f>IF(K14&gt;3,"2")+IF(K14=3,"1")+IF(K14&lt;3,"0")</f>
        <v>2</v>
      </c>
      <c r="L13" s="538"/>
      <c r="M13" s="537">
        <f>IF(M14&gt;3,"2")+IF(M14=3,"1")+IF(M14&lt;3,"0")</f>
        <v>0</v>
      </c>
      <c r="N13" s="538"/>
      <c r="O13" s="355"/>
      <c r="P13" s="356"/>
      <c r="Q13" s="537">
        <f>IF(Q14&gt;3,"2")+IF(Q14=3,"1")+IF(Q14&lt;3,"0")</f>
        <v>2</v>
      </c>
      <c r="R13" s="538"/>
      <c r="S13" s="537">
        <f>IF(S14&gt;3,"2")+IF(S14=3,"1")+IF(S14&lt;3,"0")</f>
        <v>1</v>
      </c>
      <c r="T13" s="538"/>
      <c r="U13" s="537">
        <f>IF(U14&gt;3,"2")+IF(U14=3,"1")+IF(U14&lt;3,"0")</f>
        <v>2</v>
      </c>
      <c r="V13" s="538"/>
      <c r="W13" s="537">
        <f>IF(W14&gt;3,"2")+IF(W14=3,"1")+IF(W14&lt;3,"0")</f>
        <v>2</v>
      </c>
      <c r="X13" s="538"/>
      <c r="Y13" s="537">
        <f>IF(Y14&gt;3,"2")+IF(Y14=3,"1")+IF(Y14&lt;3,"0")</f>
        <v>2</v>
      </c>
      <c r="Z13" s="538"/>
      <c r="AA13" s="537">
        <f>IF(AA14&gt;3,"2")+IF(AA14=3,"1")+IF(AA14&lt;3,"0")</f>
        <v>1</v>
      </c>
      <c r="AB13" s="538"/>
      <c r="AC13" s="537">
        <f>IF(AC14&gt;3,"2")+IF(AC14=3,"1")+IF(AC14&lt;3,"0")</f>
        <v>0</v>
      </c>
      <c r="AD13" s="538"/>
      <c r="AE13" s="541">
        <f t="shared" si="0"/>
        <v>14</v>
      </c>
      <c r="AF13" s="551"/>
      <c r="AG13" s="543"/>
      <c r="AH13" s="545" t="s">
        <v>243</v>
      </c>
      <c r="AI13" s="543">
        <v>1</v>
      </c>
      <c r="AJ13" s="551">
        <f>RANK(AE13,$AE$5:$AE$28)</f>
        <v>1</v>
      </c>
      <c r="AK13" s="357">
        <f>AT29</f>
        <v>16</v>
      </c>
      <c r="AL13" s="553"/>
      <c r="AP13" s="539">
        <f>IF(G13=1,"0")+IF(H14=4,$AE13)+IF(G13=2,-$AE13)</f>
        <v>-14</v>
      </c>
      <c r="AQ13" s="539">
        <f>IF(I13=1,"0")+IF(J14=4,$AE13)+IF(I13=2,-$AE13)</f>
        <v>14</v>
      </c>
      <c r="AR13" s="539">
        <f>IF(K13=1,"0")+IF(L14=4,$AE13)+IF(K13=2,-$AE13)</f>
        <v>-14</v>
      </c>
      <c r="AS13" s="539">
        <f>IF(M13=1,"0")+IF(N14=4,$AE13)+IF(M13=2,-$AE13)</f>
        <v>14</v>
      </c>
      <c r="AT13" s="555">
        <v>0</v>
      </c>
      <c r="AU13" s="539">
        <f>IF(Q13=1,"0")+IF(R14=4,$AE13)+IF(Q13=2,-$AE13)</f>
        <v>-14</v>
      </c>
      <c r="AV13" s="539">
        <f>IF(S13=1,"0")+IF(T14=4,$AE13)+IF(S13=2,-$AE13)</f>
        <v>0</v>
      </c>
      <c r="AW13" s="539">
        <f>IF(U13=1,"0")+IF(V14=4,$AE13)+IF(U13=2,-$AE13)</f>
        <v>-14</v>
      </c>
      <c r="AX13" s="539">
        <f>IF(W13=1,"0")+IF(X14=4,$AE13)+IF(W13=2,-$AE13)</f>
        <v>-14</v>
      </c>
      <c r="AY13" s="539">
        <f>IF(Y13=1,"0")+IF(Z14=4,$AE13)+IF(Y13=2,-$AE13)</f>
        <v>-14</v>
      </c>
      <c r="AZ13" s="539">
        <f>IF(AA13=1,"0")+IF(AB14=4,$AE13)+IF(AA13=2,-$AE13)</f>
        <v>0</v>
      </c>
      <c r="BA13" s="539">
        <f>IF(AC13=1,"0")+IF(AD14=4,$AE13)+IF(AC13=2,-$AE13)</f>
        <v>0</v>
      </c>
    </row>
    <row r="14" spans="1:16384">
      <c r="B14" s="566"/>
      <c r="C14" s="568"/>
      <c r="D14" s="548"/>
      <c r="E14" s="548"/>
      <c r="F14" s="550"/>
      <c r="G14" s="137">
        <v>4</v>
      </c>
      <c r="H14" s="139">
        <v>2</v>
      </c>
      <c r="I14" s="137">
        <v>2</v>
      </c>
      <c r="J14" s="139">
        <v>4</v>
      </c>
      <c r="K14" s="137">
        <v>4</v>
      </c>
      <c r="L14" s="139">
        <v>2</v>
      </c>
      <c r="M14" s="137">
        <v>2</v>
      </c>
      <c r="N14" s="139">
        <v>4</v>
      </c>
      <c r="O14" s="134"/>
      <c r="P14" s="136"/>
      <c r="Q14" s="137">
        <v>4</v>
      </c>
      <c r="R14" s="139">
        <v>1</v>
      </c>
      <c r="S14" s="137">
        <v>3</v>
      </c>
      <c r="T14" s="139">
        <v>3</v>
      </c>
      <c r="U14" s="137">
        <v>4</v>
      </c>
      <c r="V14" s="139">
        <v>1</v>
      </c>
      <c r="W14" s="137">
        <v>4</v>
      </c>
      <c r="X14" s="139">
        <v>1</v>
      </c>
      <c r="Y14" s="137">
        <v>4</v>
      </c>
      <c r="Z14" s="139">
        <v>0</v>
      </c>
      <c r="AA14" s="137">
        <v>3</v>
      </c>
      <c r="AB14" s="139">
        <v>3</v>
      </c>
      <c r="AC14" s="137"/>
      <c r="AD14" s="139"/>
      <c r="AE14" s="542"/>
      <c r="AF14" s="552"/>
      <c r="AG14" s="544"/>
      <c r="AH14" s="546"/>
      <c r="AI14" s="544"/>
      <c r="AJ14" s="552"/>
      <c r="AK14" s="358">
        <f>(G14+I14+K14+M14+O14+Q14+S14+U14+W14+Y14+AA14+AC14)/(H14+J14+L14+N14+P14+R14+T14+V14+X14+Z14+AB14+AD14)</f>
        <v>1.6190476190476191</v>
      </c>
      <c r="AL14" s="554"/>
      <c r="AP14" s="540"/>
      <c r="AQ14" s="540"/>
      <c r="AR14" s="540"/>
      <c r="AS14" s="540"/>
      <c r="AT14" s="556"/>
      <c r="AU14" s="540"/>
      <c r="AV14" s="540"/>
      <c r="AW14" s="540"/>
      <c r="AX14" s="540"/>
      <c r="AY14" s="540"/>
      <c r="AZ14" s="540"/>
      <c r="BA14" s="540"/>
    </row>
    <row r="15" spans="1:16384" ht="15.75">
      <c r="B15" s="565">
        <v>6</v>
      </c>
      <c r="C15" s="567" t="s">
        <v>70</v>
      </c>
      <c r="D15" s="547"/>
      <c r="E15" s="547"/>
      <c r="F15" s="549" t="s">
        <v>251</v>
      </c>
      <c r="G15" s="537">
        <f>IF(G16&gt;3,"2")+IF(G16=3,"1")+IF(G16&lt;3,"0")</f>
        <v>1</v>
      </c>
      <c r="H15" s="538"/>
      <c r="I15" s="537">
        <f>IF(I16&gt;3,"2")+IF(I16=3,"1")+IF(I16&lt;3,"0")</f>
        <v>0</v>
      </c>
      <c r="J15" s="538"/>
      <c r="K15" s="537">
        <f>IF(K16&gt;3,"2")+IF(K16=3,"1")+IF(K16&lt;3,"0")</f>
        <v>1</v>
      </c>
      <c r="L15" s="538"/>
      <c r="M15" s="537">
        <f>IF(M16&gt;3,"2")+IF(M16=3,"1")+IF(M16&lt;3,"0")</f>
        <v>1</v>
      </c>
      <c r="N15" s="538"/>
      <c r="O15" s="537">
        <f>IF(O16&gt;3,"2")+IF(O16=3,"1")+IF(O16&lt;3,"0")</f>
        <v>0</v>
      </c>
      <c r="P15" s="538"/>
      <c r="Q15" s="355"/>
      <c r="R15" s="356"/>
      <c r="S15" s="537">
        <f>IF(S16&gt;3,"2")+IF(S16=3,"1")+IF(S16&lt;3,"0")</f>
        <v>2</v>
      </c>
      <c r="T15" s="538"/>
      <c r="U15" s="537">
        <f>IF(U16&gt;3,"2")+IF(U16=3,"1")+IF(U16&lt;3,"0")</f>
        <v>2</v>
      </c>
      <c r="V15" s="538"/>
      <c r="W15" s="537">
        <f>IF(W16&gt;3,"2")+IF(W16=3,"1")+IF(W16&lt;3,"0")</f>
        <v>2</v>
      </c>
      <c r="X15" s="538"/>
      <c r="Y15" s="537">
        <f>IF(Y16&gt;3,"2")+IF(Y16=3,"1")+IF(Y16&lt;3,"0")</f>
        <v>0</v>
      </c>
      <c r="Z15" s="538"/>
      <c r="AA15" s="537">
        <f>IF(AA16&gt;3,"2")+IF(AA16=3,"1")+IF(AA16&lt;3,"0")</f>
        <v>0</v>
      </c>
      <c r="AB15" s="538"/>
      <c r="AC15" s="537">
        <f>IF(AC16&gt;3,"2")+IF(AC16=3,"1")+IF(AC16&lt;3,"0")</f>
        <v>0</v>
      </c>
      <c r="AD15" s="538"/>
      <c r="AE15" s="541">
        <f t="shared" si="0"/>
        <v>9</v>
      </c>
      <c r="AF15" s="551"/>
      <c r="AG15" s="543"/>
      <c r="AH15" s="545" t="s">
        <v>243</v>
      </c>
      <c r="AI15" s="543">
        <v>5</v>
      </c>
      <c r="AJ15" s="551">
        <f>RANK(AE15,$AE$5:$AE$28)</f>
        <v>8</v>
      </c>
      <c r="AK15" s="357">
        <f>AU29</f>
        <v>-33</v>
      </c>
      <c r="AL15" s="553"/>
      <c r="AP15" s="539">
        <f>IF(G15=1,"0")+IF(H16=4,$AE15)+IF(G15=2,-$AE15)</f>
        <v>0</v>
      </c>
      <c r="AQ15" s="539">
        <f>IF(I15=1,"0")+IF(J16=4,$AE15)+IF(I15=2,-$AE15)</f>
        <v>9</v>
      </c>
      <c r="AR15" s="539">
        <f>IF(K15=1,"0")+IF(L16=4,$AE15)+IF(K15=2,-$AE15)</f>
        <v>0</v>
      </c>
      <c r="AS15" s="539">
        <f>IF(M15=1,"0")+IF(N16=4,$AE15)+IF(M15=2,-$AE15)</f>
        <v>0</v>
      </c>
      <c r="AT15" s="539">
        <f>IF(O15=1,"0")+IF(P16=4,$AE15)+IF(O15=2,-$AE15)</f>
        <v>9</v>
      </c>
      <c r="AU15" s="555">
        <v>0</v>
      </c>
      <c r="AV15" s="539">
        <f>IF(S15=1,"0")+IF(T16=4,$AE15)+IF(S15=2,-$AE15)</f>
        <v>-9</v>
      </c>
      <c r="AW15" s="539">
        <f>IF(U15=1,"0")+IF(V16=4,$AE15)+IF(U15=2,-$AE15)</f>
        <v>-9</v>
      </c>
      <c r="AX15" s="539">
        <f>IF(W15=1,"0")+IF(X16=4,$AE15)+IF(W15=2,-$AE15)</f>
        <v>-9</v>
      </c>
      <c r="AY15" s="539">
        <f>IF(Y15=1,"0")+IF(Z16=4,$AE15)+IF(Y15=2,-$AE15)</f>
        <v>9</v>
      </c>
      <c r="AZ15" s="539">
        <f>IF(AA15=1,"0")+IF(AB16=4,$AE15)+IF(AA15=2,-$AE15)</f>
        <v>9</v>
      </c>
      <c r="BA15" s="539">
        <f>IF(AC15=1,"0")+IF(AD16=4,$AE15)+IF(AC15=2,-$AE15)</f>
        <v>0</v>
      </c>
    </row>
    <row r="16" spans="1:16384">
      <c r="B16" s="566"/>
      <c r="C16" s="568"/>
      <c r="D16" s="548"/>
      <c r="E16" s="548"/>
      <c r="F16" s="550"/>
      <c r="G16" s="137">
        <v>3</v>
      </c>
      <c r="H16" s="139">
        <v>3</v>
      </c>
      <c r="I16" s="137">
        <v>2</v>
      </c>
      <c r="J16" s="139">
        <v>4</v>
      </c>
      <c r="K16" s="137">
        <v>3</v>
      </c>
      <c r="L16" s="139">
        <v>3</v>
      </c>
      <c r="M16" s="137">
        <v>3</v>
      </c>
      <c r="N16" s="139">
        <v>3</v>
      </c>
      <c r="O16" s="137">
        <v>1</v>
      </c>
      <c r="P16" s="139">
        <v>4</v>
      </c>
      <c r="Q16" s="134"/>
      <c r="R16" s="136"/>
      <c r="S16" s="137">
        <v>4</v>
      </c>
      <c r="T16" s="139">
        <v>1</v>
      </c>
      <c r="U16" s="137">
        <v>4</v>
      </c>
      <c r="V16" s="139">
        <v>0</v>
      </c>
      <c r="W16" s="137">
        <v>4</v>
      </c>
      <c r="X16" s="139">
        <v>2</v>
      </c>
      <c r="Y16" s="137">
        <v>0</v>
      </c>
      <c r="Z16" s="139">
        <v>4</v>
      </c>
      <c r="AA16" s="137">
        <v>1</v>
      </c>
      <c r="AB16" s="139">
        <v>4</v>
      </c>
      <c r="AC16" s="137"/>
      <c r="AD16" s="139"/>
      <c r="AE16" s="542"/>
      <c r="AF16" s="552"/>
      <c r="AG16" s="544"/>
      <c r="AH16" s="546"/>
      <c r="AI16" s="544"/>
      <c r="AJ16" s="552"/>
      <c r="AK16" s="358">
        <f>(G16+I16+K16+M16+O16+Q16+S16+U16+W16+Y16+AA16+AC16)/(H16+J16+L16+N16+P16+R16+T16+V16+X16+Z16+AB16+AD16)</f>
        <v>0.8928571428571429</v>
      </c>
      <c r="AL16" s="554"/>
      <c r="AP16" s="540"/>
      <c r="AQ16" s="540"/>
      <c r="AR16" s="540"/>
      <c r="AS16" s="540"/>
      <c r="AT16" s="540"/>
      <c r="AU16" s="556"/>
      <c r="AV16" s="540"/>
      <c r="AW16" s="540"/>
      <c r="AX16" s="540"/>
      <c r="AY16" s="540"/>
      <c r="AZ16" s="540"/>
      <c r="BA16" s="540"/>
    </row>
    <row r="17" spans="2:53" ht="15.75">
      <c r="B17" s="565">
        <v>7</v>
      </c>
      <c r="C17" s="571" t="s">
        <v>252</v>
      </c>
      <c r="D17" s="547"/>
      <c r="E17" s="547"/>
      <c r="F17" s="549" t="s">
        <v>77</v>
      </c>
      <c r="G17" s="537">
        <f>IF(G18&gt;3,"2")+IF(G18=3,"1")+IF(G18&lt;3,"0")</f>
        <v>2</v>
      </c>
      <c r="H17" s="538"/>
      <c r="I17" s="537">
        <f>IF(I18&gt;3,"2")+IF(I18=3,"1")+IF(I18&lt;3,"0")</f>
        <v>1</v>
      </c>
      <c r="J17" s="538"/>
      <c r="K17" s="537">
        <f>IF(K18&gt;3,"2")+IF(K18=3,"1")+IF(K18&lt;3,"0")</f>
        <v>2</v>
      </c>
      <c r="L17" s="538"/>
      <c r="M17" s="537">
        <f>IF(M18&gt;3,"2")+IF(M18=3,"1")+IF(M18&lt;3,"0")</f>
        <v>2</v>
      </c>
      <c r="N17" s="538"/>
      <c r="O17" s="537">
        <f>IF(O18&gt;3,"2")+IF(O18=3,"1")+IF(O18&lt;3,"0")</f>
        <v>1</v>
      </c>
      <c r="P17" s="538"/>
      <c r="Q17" s="537">
        <f>IF(Q18&gt;3,"2")+IF(Q18=3,"1")+IF(Q18&lt;3,"0")</f>
        <v>0</v>
      </c>
      <c r="R17" s="538"/>
      <c r="S17" s="355"/>
      <c r="T17" s="356"/>
      <c r="U17" s="537">
        <f>IF(U18&gt;3,"2")+IF(U18=3,"1")+IF(U18&lt;3,"0")</f>
        <v>2</v>
      </c>
      <c r="V17" s="538"/>
      <c r="W17" s="537">
        <f>IF(W18&gt;3,"2")+IF(W18=3,"1")+IF(W18&lt;3,"0")</f>
        <v>2</v>
      </c>
      <c r="X17" s="538"/>
      <c r="Y17" s="537">
        <f>IF(Y18&gt;3,"2")+IF(Y18=3,"1")+IF(Y18&lt;3,"0")</f>
        <v>1</v>
      </c>
      <c r="Z17" s="538"/>
      <c r="AA17" s="537">
        <f>IF(AA18&gt;3,"2")+IF(AA18=3,"1")+IF(AA18&lt;3,"0")</f>
        <v>1</v>
      </c>
      <c r="AB17" s="538"/>
      <c r="AC17" s="537">
        <f>IF(AC18&gt;3,"2")+IF(AC18=3,"1")+IF(AC18&lt;3,"0")</f>
        <v>0</v>
      </c>
      <c r="AD17" s="538"/>
      <c r="AE17" s="541">
        <f t="shared" si="0"/>
        <v>14</v>
      </c>
      <c r="AF17" s="573" t="s">
        <v>242</v>
      </c>
      <c r="AG17" s="543">
        <v>1</v>
      </c>
      <c r="AH17" s="551"/>
      <c r="AI17" s="543"/>
      <c r="AJ17" s="551">
        <f>RANK(AE17,$AE$5:$AE$28)</f>
        <v>1</v>
      </c>
      <c r="AK17" s="357">
        <f>AV29</f>
        <v>27</v>
      </c>
      <c r="AL17" s="553"/>
      <c r="AP17" s="539">
        <f>IF(G17=1,"0")+IF(H18=4,$AE17)+IF(G17=2,-$AE17)</f>
        <v>-14</v>
      </c>
      <c r="AQ17" s="539">
        <f>IF(I17=1,"0")+IF(J18=4,$AE17)+IF(I17=2,-$AE17)</f>
        <v>0</v>
      </c>
      <c r="AR17" s="539">
        <f>IF(K17=1,"0")+IF(L18=4,$AE17)+IF(K17=2,-$AE17)</f>
        <v>-14</v>
      </c>
      <c r="AS17" s="539">
        <f>IF(M17=1,"0")+IF(N18=4,$AE17)+IF(M17=2,-$AE17)</f>
        <v>-14</v>
      </c>
      <c r="AT17" s="539">
        <f>IF(O17=1,"0")+IF(P18=4,$AE17)+IF(O17=2,-$AE17)</f>
        <v>0</v>
      </c>
      <c r="AU17" s="539">
        <f>IF(Q17=1,"0")+IF(R18=4,$AE17)+IF(Q17=2,-$AE17)</f>
        <v>14</v>
      </c>
      <c r="AV17" s="555">
        <v>0</v>
      </c>
      <c r="AW17" s="539">
        <f>IF(U17=1,"0")+IF(V18=4,$AE17)+IF(U17=2,-$AE17)</f>
        <v>-14</v>
      </c>
      <c r="AX17" s="539">
        <f>IF(W17=1,"0")+IF(X18=4,$AE17)+IF(W17=2,-$AE17)</f>
        <v>-14</v>
      </c>
      <c r="AY17" s="539">
        <f>IF(Y17=1,"0")+IF(Z18=4,$AE17)+IF(Y17=2,-$AE17)</f>
        <v>0</v>
      </c>
      <c r="AZ17" s="539">
        <f>IF(AA17=1,"0")+IF(AB18=4,$AE17)+IF(AA17=2,-$AE17)</f>
        <v>0</v>
      </c>
      <c r="BA17" s="539">
        <f>IF(AC17=1,"0")+IF(AD18=4,$AE17)+IF(AC17=2,-$AE17)</f>
        <v>0</v>
      </c>
    </row>
    <row r="18" spans="2:53">
      <c r="B18" s="566"/>
      <c r="C18" s="572"/>
      <c r="D18" s="548"/>
      <c r="E18" s="548"/>
      <c r="F18" s="550"/>
      <c r="G18" s="137">
        <v>4</v>
      </c>
      <c r="H18" s="139">
        <v>2</v>
      </c>
      <c r="I18" s="137">
        <v>3</v>
      </c>
      <c r="J18" s="139">
        <v>3</v>
      </c>
      <c r="K18" s="137">
        <v>4</v>
      </c>
      <c r="L18" s="139">
        <v>1</v>
      </c>
      <c r="M18" s="137">
        <v>4</v>
      </c>
      <c r="N18" s="139">
        <v>1</v>
      </c>
      <c r="O18" s="137">
        <v>3</v>
      </c>
      <c r="P18" s="139">
        <v>3</v>
      </c>
      <c r="Q18" s="137">
        <v>1</v>
      </c>
      <c r="R18" s="139">
        <v>4</v>
      </c>
      <c r="S18" s="134"/>
      <c r="T18" s="136"/>
      <c r="U18" s="137">
        <v>4</v>
      </c>
      <c r="V18" s="139">
        <v>2</v>
      </c>
      <c r="W18" s="137">
        <v>4</v>
      </c>
      <c r="X18" s="139">
        <v>0</v>
      </c>
      <c r="Y18" s="137">
        <v>3</v>
      </c>
      <c r="Z18" s="139">
        <v>3</v>
      </c>
      <c r="AA18" s="137">
        <v>3</v>
      </c>
      <c r="AB18" s="139">
        <v>3</v>
      </c>
      <c r="AC18" s="137"/>
      <c r="AD18" s="139"/>
      <c r="AE18" s="542"/>
      <c r="AF18" s="574"/>
      <c r="AG18" s="544"/>
      <c r="AH18" s="552"/>
      <c r="AI18" s="544"/>
      <c r="AJ18" s="552"/>
      <c r="AK18" s="358">
        <f>(G18+I18+K18+M18+O18+Q18+S18+U18+W18+Y18+AA18+AC18)/(H18+J18+L18+N18+P18+R18+T18+V18+X18+Z18+AB18+AD18)</f>
        <v>1.5</v>
      </c>
      <c r="AL18" s="554"/>
      <c r="AP18" s="540"/>
      <c r="AQ18" s="540"/>
      <c r="AR18" s="540"/>
      <c r="AS18" s="540"/>
      <c r="AT18" s="540"/>
      <c r="AU18" s="540"/>
      <c r="AV18" s="556"/>
      <c r="AW18" s="540"/>
      <c r="AX18" s="540"/>
      <c r="AY18" s="540"/>
      <c r="AZ18" s="540"/>
      <c r="BA18" s="540"/>
    </row>
    <row r="19" spans="2:53" ht="15.75">
      <c r="B19" s="565">
        <v>8</v>
      </c>
      <c r="C19" s="571" t="s">
        <v>89</v>
      </c>
      <c r="D19" s="547"/>
      <c r="E19" s="547"/>
      <c r="F19" s="549" t="s">
        <v>170</v>
      </c>
      <c r="G19" s="537">
        <f>IF(G20&gt;3,"2")+IF(G20=3,"1")+IF(G20&lt;3,"0")</f>
        <v>0</v>
      </c>
      <c r="H19" s="538"/>
      <c r="I19" s="537">
        <f>IF(I20&gt;3,"2")+IF(I20=3,"1")+IF(I20&lt;3,"0")</f>
        <v>0</v>
      </c>
      <c r="J19" s="538"/>
      <c r="K19" s="537">
        <f>IF(K20&gt;3,"2")+IF(K20=3,"1")+IF(K20&lt;3,"0")</f>
        <v>0</v>
      </c>
      <c r="L19" s="538"/>
      <c r="M19" s="537">
        <f>IF(M20&gt;3,"2")+IF(M20=3,"1")+IF(M20&lt;3,"0")</f>
        <v>0</v>
      </c>
      <c r="N19" s="538"/>
      <c r="O19" s="537">
        <f>IF(O20&gt;3,"2")+IF(O20=3,"1")+IF(O20&lt;3,"0")</f>
        <v>0</v>
      </c>
      <c r="P19" s="538"/>
      <c r="Q19" s="537">
        <f>IF(Q20&gt;3,"2")+IF(Q20=3,"1")+IF(Q20&lt;3,"0")</f>
        <v>0</v>
      </c>
      <c r="R19" s="538"/>
      <c r="S19" s="537">
        <f>IF(S20&gt;3,"2")+IF(S20=3,"1")+IF(S20&lt;3,"0")</f>
        <v>0</v>
      </c>
      <c r="T19" s="538"/>
      <c r="U19" s="355"/>
      <c r="V19" s="356"/>
      <c r="W19" s="537">
        <f>IF(W20&gt;3,"2")+IF(W20=3,"1")+IF(W20&lt;3,"0")</f>
        <v>0</v>
      </c>
      <c r="X19" s="538"/>
      <c r="Y19" s="537">
        <f>IF(Y20&gt;3,"2")+IF(Y20=3,"1")+IF(Y20&lt;3,"0")</f>
        <v>0</v>
      </c>
      <c r="Z19" s="538"/>
      <c r="AA19" s="537">
        <f>IF(AA20&gt;3,"2")+IF(AA20=3,"1")+IF(AA20&lt;3,"0")</f>
        <v>0</v>
      </c>
      <c r="AB19" s="538"/>
      <c r="AC19" s="537">
        <f>IF(AC20&gt;3,"2")+IF(AC20=3,"1")+IF(AC20&lt;3,"0")</f>
        <v>0</v>
      </c>
      <c r="AD19" s="538"/>
      <c r="AE19" s="541">
        <f t="shared" si="0"/>
        <v>0</v>
      </c>
      <c r="AF19" s="573" t="s">
        <v>242</v>
      </c>
      <c r="AG19" s="543">
        <v>5</v>
      </c>
      <c r="AH19" s="551"/>
      <c r="AI19" s="543"/>
      <c r="AJ19" s="551">
        <f>RANK(AE19,$AE$5:$AE$28)</f>
        <v>11</v>
      </c>
      <c r="AK19" s="357">
        <f>AW29</f>
        <v>-110</v>
      </c>
      <c r="AL19" s="553"/>
      <c r="AP19" s="539">
        <f>IF(G19=1,"0")+IF(H20=4,$AE19)+IF(G19=2,-$AE19)</f>
        <v>0</v>
      </c>
      <c r="AQ19" s="539">
        <f>IF(I19=1,"0")+IF(J20=4,$AE19)+IF(I19=2,-$AE19)</f>
        <v>0</v>
      </c>
      <c r="AR19" s="539">
        <f>IF(K19=1,"0")+IF(L20=4,$AE19)+IF(K19=2,-$AE19)</f>
        <v>0</v>
      </c>
      <c r="AS19" s="539">
        <f>IF(M19=1,"0")+IF(N20=4,$AE19)+IF(M19=2,-$AE19)</f>
        <v>0</v>
      </c>
      <c r="AT19" s="539">
        <f>IF(O19=1,"0")+IF(P20=4,$AE19)+IF(O19=2,-$AE19)</f>
        <v>0</v>
      </c>
      <c r="AU19" s="539">
        <f>IF(Q19=1,"0")+IF(R20=4,$AE19)+IF(Q19=2,-$AE19)</f>
        <v>0</v>
      </c>
      <c r="AV19" s="539">
        <f>IF(S19=1,"0")+IF(T20=4,$AE19)+IF(S19=2,-$AE19)</f>
        <v>0</v>
      </c>
      <c r="AW19" s="555">
        <v>0</v>
      </c>
      <c r="AX19" s="539">
        <f>IF(W19=1,"0")+IF(X20=4,$AE19)+IF(W19=2,-$AE19)</f>
        <v>0</v>
      </c>
      <c r="AY19" s="539">
        <f>IF(Y19=1,"0")+IF(Z20=4,$AE19)+IF(Y19=2,-$AE19)</f>
        <v>0</v>
      </c>
      <c r="AZ19" s="539">
        <f>IF(AA19=1,"0")+IF(AB20=4,$AE19)+IF(AA19=2,-$AE19)</f>
        <v>0</v>
      </c>
      <c r="BA19" s="539">
        <f>IF(AC19=1,"0")+IF(AD20=4,$AE19)+IF(AC19=2,-$AE19)</f>
        <v>0</v>
      </c>
    </row>
    <row r="20" spans="2:53">
      <c r="B20" s="566"/>
      <c r="C20" s="572"/>
      <c r="D20" s="548"/>
      <c r="E20" s="548"/>
      <c r="F20" s="550"/>
      <c r="G20" s="137">
        <v>1</v>
      </c>
      <c r="H20" s="139">
        <v>4</v>
      </c>
      <c r="I20" s="137">
        <v>2</v>
      </c>
      <c r="J20" s="139">
        <v>4</v>
      </c>
      <c r="K20" s="137">
        <v>0</v>
      </c>
      <c r="L20" s="139">
        <v>4</v>
      </c>
      <c r="M20" s="137">
        <v>1</v>
      </c>
      <c r="N20" s="139">
        <v>4</v>
      </c>
      <c r="O20" s="137">
        <v>1</v>
      </c>
      <c r="P20" s="139">
        <v>4</v>
      </c>
      <c r="Q20" s="137">
        <v>0</v>
      </c>
      <c r="R20" s="139">
        <v>4</v>
      </c>
      <c r="S20" s="137">
        <v>2</v>
      </c>
      <c r="T20" s="139">
        <v>4</v>
      </c>
      <c r="U20" s="134"/>
      <c r="V20" s="136"/>
      <c r="W20" s="137">
        <v>1</v>
      </c>
      <c r="X20" s="139">
        <v>4</v>
      </c>
      <c r="Y20" s="137">
        <v>1</v>
      </c>
      <c r="Z20" s="139">
        <v>4</v>
      </c>
      <c r="AA20" s="137">
        <v>0</v>
      </c>
      <c r="AB20" s="139">
        <v>4</v>
      </c>
      <c r="AC20" s="137"/>
      <c r="AD20" s="139"/>
      <c r="AE20" s="542"/>
      <c r="AF20" s="574"/>
      <c r="AG20" s="544"/>
      <c r="AH20" s="552"/>
      <c r="AI20" s="544"/>
      <c r="AJ20" s="552"/>
      <c r="AK20" s="358">
        <f>(G20+I20+K20+M20+O20+Q20+S20+U20+W20+Y20+AA20+AC20)/(H20+J20+L20+N20+P20+R20+T20+V20+X20+Z20+AB20+AD20)</f>
        <v>0.22500000000000001</v>
      </c>
      <c r="AL20" s="554"/>
      <c r="AP20" s="540"/>
      <c r="AQ20" s="540"/>
      <c r="AR20" s="540"/>
      <c r="AS20" s="540"/>
      <c r="AT20" s="540"/>
      <c r="AU20" s="540"/>
      <c r="AV20" s="540"/>
      <c r="AW20" s="556"/>
      <c r="AX20" s="540"/>
      <c r="AY20" s="540"/>
      <c r="AZ20" s="540"/>
      <c r="BA20" s="540"/>
    </row>
    <row r="21" spans="2:53" ht="15.75">
      <c r="B21" s="565">
        <v>9</v>
      </c>
      <c r="C21" s="571" t="s">
        <v>253</v>
      </c>
      <c r="D21" s="547"/>
      <c r="E21" s="547"/>
      <c r="F21" s="549" t="s">
        <v>254</v>
      </c>
      <c r="G21" s="537">
        <f>IF(G22&gt;3,"2")+IF(G22=3,"1")+IF(G22&lt;3,"0")</f>
        <v>0</v>
      </c>
      <c r="H21" s="538"/>
      <c r="I21" s="537">
        <f>IF(I22&gt;3,"2")+IF(I22=3,"1")+IF(I22&lt;3,"0")</f>
        <v>0</v>
      </c>
      <c r="J21" s="538"/>
      <c r="K21" s="537">
        <f>IF(K22&gt;3,"2")+IF(K22=3,"1")+IF(K22&lt;3,"0")</f>
        <v>1</v>
      </c>
      <c r="L21" s="538"/>
      <c r="M21" s="537">
        <f>IF(M22&gt;3,"2")+IF(M22=3,"1")+IF(M22&lt;3,"0")</f>
        <v>0</v>
      </c>
      <c r="N21" s="538"/>
      <c r="O21" s="537">
        <f>IF(O22&gt;3,"2")+IF(O22=3,"1")+IF(O22&lt;3,"0")</f>
        <v>0</v>
      </c>
      <c r="P21" s="538"/>
      <c r="Q21" s="537">
        <f>IF(Q22&gt;3,"2")+IF(Q22=3,"1")+IF(Q22&lt;3,"0")</f>
        <v>0</v>
      </c>
      <c r="R21" s="538"/>
      <c r="S21" s="537">
        <f>IF(S22&gt;3,"2")+IF(S22=3,"1")+IF(S22&lt;3,"0")</f>
        <v>0</v>
      </c>
      <c r="T21" s="538"/>
      <c r="U21" s="537">
        <f>IF(U22&gt;3,"2")+IF(U22=3,"1")+IF(U22&lt;3,"0")</f>
        <v>2</v>
      </c>
      <c r="V21" s="538"/>
      <c r="W21" s="355"/>
      <c r="X21" s="356"/>
      <c r="Y21" s="537">
        <f>IF(Y22&gt;3,"2")+IF(Y22=3,"1")+IF(Y22&lt;3,"0")</f>
        <v>0</v>
      </c>
      <c r="Z21" s="538"/>
      <c r="AA21" s="537">
        <f>IF(AA22&gt;3,"2")+IF(AA22=3,"1")+IF(AA22&lt;3,"0")</f>
        <v>1</v>
      </c>
      <c r="AB21" s="538"/>
      <c r="AC21" s="537">
        <f>IF(AC22&gt;3,"2")+IF(AC22=3,"1")+IF(AC22&lt;3,"0")</f>
        <v>0</v>
      </c>
      <c r="AD21" s="538"/>
      <c r="AE21" s="541">
        <f t="shared" si="0"/>
        <v>4</v>
      </c>
      <c r="AF21" s="573" t="s">
        <v>242</v>
      </c>
      <c r="AG21" s="543">
        <v>4</v>
      </c>
      <c r="AH21" s="551"/>
      <c r="AI21" s="543"/>
      <c r="AJ21" s="551">
        <f>RANK(AE21,$AE$5:$AE$28)</f>
        <v>10</v>
      </c>
      <c r="AK21" s="357">
        <f>AX29</f>
        <v>-84</v>
      </c>
      <c r="AL21" s="553"/>
      <c r="AP21" s="539">
        <f>IF(G21=1,"0")+IF(H22=4,$AE21)+IF(G21=2,-$AE21)</f>
        <v>4</v>
      </c>
      <c r="AQ21" s="539">
        <f>IF(I21=1,"0")+IF(J22=4,$AE21)+IF(I21=2,-$AE21)</f>
        <v>4</v>
      </c>
      <c r="AR21" s="539">
        <f>IF(K21=1,"0")+IF(L22=4,$AE21)+IF(K21=2,-$AE21)</f>
        <v>0</v>
      </c>
      <c r="AS21" s="539">
        <f>IF(M21=1,"0")+IF(N22=4,$AE21)+IF(M21=2,-$AE21)</f>
        <v>4</v>
      </c>
      <c r="AT21" s="539">
        <f>IF(O21=1,"0")+IF(P22=4,$AE21)+IF(O21=2,-$AE21)</f>
        <v>4</v>
      </c>
      <c r="AU21" s="539">
        <f>IF(Q21=1,"0")+IF(R22=4,$AE21)+IF(Q21=2,-$AE21)</f>
        <v>4</v>
      </c>
      <c r="AV21" s="539">
        <f>IF(S21=1,"0")+IF(T22=4,$AE21)+IF(S21=2,-$AE21)</f>
        <v>4</v>
      </c>
      <c r="AW21" s="539">
        <f>IF(U21=1,"0")+IF(V22=4,$AE21)+IF(U21=2,-$AE21)</f>
        <v>-4</v>
      </c>
      <c r="AX21" s="555">
        <v>0</v>
      </c>
      <c r="AY21" s="539">
        <f>IF(Y21=1,"0")+IF(Z22=4,$AE21)+IF(Y21=2,-$AE21)</f>
        <v>4</v>
      </c>
      <c r="AZ21" s="539">
        <f>IF(AA21=1,"0")+IF(AB22=4,$AE21)+IF(AA21=2,-$AE21)</f>
        <v>0</v>
      </c>
      <c r="BA21" s="539">
        <f>IF(AC21=1,"0")+IF(AD22=4,$AE21)+IF(AC21=2,-$AE21)</f>
        <v>0</v>
      </c>
    </row>
    <row r="22" spans="2:53">
      <c r="B22" s="566"/>
      <c r="C22" s="572"/>
      <c r="D22" s="548"/>
      <c r="E22" s="548"/>
      <c r="F22" s="550"/>
      <c r="G22" s="137">
        <v>1</v>
      </c>
      <c r="H22" s="139">
        <v>4</v>
      </c>
      <c r="I22" s="137">
        <v>1</v>
      </c>
      <c r="J22" s="139">
        <v>4</v>
      </c>
      <c r="K22" s="137">
        <v>3</v>
      </c>
      <c r="L22" s="139">
        <v>3</v>
      </c>
      <c r="M22" s="137">
        <v>0</v>
      </c>
      <c r="N22" s="139">
        <v>4</v>
      </c>
      <c r="O22" s="137">
        <v>1</v>
      </c>
      <c r="P22" s="139">
        <v>4</v>
      </c>
      <c r="Q22" s="137">
        <v>2</v>
      </c>
      <c r="R22" s="139">
        <v>4</v>
      </c>
      <c r="S22" s="137">
        <v>0</v>
      </c>
      <c r="T22" s="139">
        <v>4</v>
      </c>
      <c r="U22" s="137">
        <v>4</v>
      </c>
      <c r="V22" s="139">
        <v>1</v>
      </c>
      <c r="W22" s="134"/>
      <c r="X22" s="136"/>
      <c r="Y22" s="137">
        <v>2</v>
      </c>
      <c r="Z22" s="139">
        <v>4</v>
      </c>
      <c r="AA22" s="137">
        <v>3</v>
      </c>
      <c r="AB22" s="139">
        <v>3</v>
      </c>
      <c r="AC22" s="137"/>
      <c r="AD22" s="139"/>
      <c r="AE22" s="542"/>
      <c r="AF22" s="574"/>
      <c r="AG22" s="544"/>
      <c r="AH22" s="552"/>
      <c r="AI22" s="544"/>
      <c r="AJ22" s="552"/>
      <c r="AK22" s="358">
        <f>(G22+I22+K22+M22+O22+Q22+S22+U22+W22+Y22+AA22+AC22)/(H22+J22+L22+N22+P22+R22+T22+V22+X22+Z22+AB22+AD22)</f>
        <v>0.48571428571428571</v>
      </c>
      <c r="AL22" s="554"/>
      <c r="AP22" s="540"/>
      <c r="AQ22" s="540"/>
      <c r="AR22" s="540"/>
      <c r="AS22" s="540"/>
      <c r="AT22" s="540"/>
      <c r="AU22" s="540"/>
      <c r="AV22" s="540"/>
      <c r="AW22" s="540"/>
      <c r="AX22" s="556"/>
      <c r="AY22" s="540"/>
      <c r="AZ22" s="540"/>
      <c r="BA22" s="540"/>
    </row>
    <row r="23" spans="2:53" ht="15.75">
      <c r="B23" s="565">
        <v>10</v>
      </c>
      <c r="C23" s="567" t="s">
        <v>88</v>
      </c>
      <c r="D23" s="547"/>
      <c r="E23" s="547"/>
      <c r="F23" s="549" t="s">
        <v>255</v>
      </c>
      <c r="G23" s="537">
        <f>IF(G24&gt;3,"2")+IF(G24=3,"1")+IF(G24&lt;3,"0")</f>
        <v>2</v>
      </c>
      <c r="H23" s="538"/>
      <c r="I23" s="537">
        <f>IF(I24&gt;3,"2")+IF(I24=3,"1")+IF(I24&lt;3,"0")</f>
        <v>2</v>
      </c>
      <c r="J23" s="538"/>
      <c r="K23" s="537">
        <f>IF(K24&gt;3,"2")+IF(K24=3,"1")+IF(K24&lt;3,"0")</f>
        <v>0</v>
      </c>
      <c r="L23" s="538"/>
      <c r="M23" s="537">
        <f>IF(M24&gt;3,"2")+IF(M24=3,"1")+IF(M24&lt;3,"0")</f>
        <v>0</v>
      </c>
      <c r="N23" s="538"/>
      <c r="O23" s="537">
        <f>IF(O24&gt;3,"2")+IF(O24=3,"1")+IF(O24&lt;3,"0")</f>
        <v>0</v>
      </c>
      <c r="P23" s="538"/>
      <c r="Q23" s="537">
        <f>IF(Q24&gt;3,"2")+IF(Q24=3,"1")+IF(Q24&lt;3,"0")</f>
        <v>2</v>
      </c>
      <c r="R23" s="538"/>
      <c r="S23" s="537">
        <f>IF(S24&gt;3,"2")+IF(S24=3,"1")+IF(S24&lt;3,"0")</f>
        <v>1</v>
      </c>
      <c r="T23" s="538"/>
      <c r="U23" s="537">
        <f>IF(U24&gt;3,"2")+IF(U24=3,"1")+IF(U24&lt;3,"0")</f>
        <v>2</v>
      </c>
      <c r="V23" s="538"/>
      <c r="W23" s="537">
        <f>IF(W24&gt;3,"2")+IF(W24=3,"1")+IF(W24&lt;3,"0")</f>
        <v>2</v>
      </c>
      <c r="X23" s="538"/>
      <c r="Y23" s="355"/>
      <c r="Z23" s="356"/>
      <c r="AA23" s="537">
        <f>IF(AA24&gt;3,"2")+IF(AA24=3,"1")+IF(AA24&lt;3,"0")</f>
        <v>1</v>
      </c>
      <c r="AB23" s="538"/>
      <c r="AC23" s="537">
        <f>IF(AC24&gt;3,"2")+IF(AC24=3,"1")+IF(AC24&lt;3,"0")</f>
        <v>0</v>
      </c>
      <c r="AD23" s="538"/>
      <c r="AE23" s="541">
        <f t="shared" si="0"/>
        <v>12</v>
      </c>
      <c r="AF23" s="551"/>
      <c r="AG23" s="543"/>
      <c r="AH23" s="545" t="s">
        <v>243</v>
      </c>
      <c r="AI23" s="543">
        <v>3</v>
      </c>
      <c r="AJ23" s="551">
        <f>RANK(AE23,$AE$5:$AE$28)</f>
        <v>5</v>
      </c>
      <c r="AK23" s="357">
        <f>AY29</f>
        <v>-4</v>
      </c>
      <c r="AL23" s="553"/>
      <c r="AP23" s="539">
        <f>IF(G23=1,"0")+IF(H24=4,$AE23)+IF(G23=2,-$AE23)</f>
        <v>-12</v>
      </c>
      <c r="AQ23" s="539">
        <f>IF(I23=1,"0")+IF(J24=4,$AE23)+IF(I23=2,-$AE23)</f>
        <v>-12</v>
      </c>
      <c r="AR23" s="539">
        <f>IF(K23=1,"0")+IF(L24=4,$AE23)+IF(K23=2,-$AE23)</f>
        <v>12</v>
      </c>
      <c r="AS23" s="539">
        <f>IF(M23=1,"0")+IF(N24=4,$AE23)+IF(M23=2,-$AE23)</f>
        <v>12</v>
      </c>
      <c r="AT23" s="539">
        <f>IF(O23=1,"0")+IF(P24=4,$AE23)+IF(O23=2,-$AE23)</f>
        <v>12</v>
      </c>
      <c r="AU23" s="539">
        <f>IF(Q23=1,"0")+IF(R24=4,$AE23)+IF(Q23=2,-$AE23)</f>
        <v>-12</v>
      </c>
      <c r="AV23" s="539">
        <f>IF(S23=1,"0")+IF(T24=4,$AE23)+IF(S23=2,-$AE23)</f>
        <v>0</v>
      </c>
      <c r="AW23" s="539">
        <f>IF(U23=1,"0")+IF(V24=4,$AE23)+IF(U23=2,-$AE23)</f>
        <v>-12</v>
      </c>
      <c r="AX23" s="539">
        <f>IF(W23=1,"0")+IF(X24=4,$AE23)+IF(W23=2,-$AE23)</f>
        <v>-12</v>
      </c>
      <c r="AY23" s="555">
        <v>0</v>
      </c>
      <c r="AZ23" s="539">
        <f>IF(AA23=1,"0")+IF(AB24=4,$AE23)+IF(AA23=2,-$AE23)</f>
        <v>0</v>
      </c>
      <c r="BA23" s="539">
        <f>IF(AC23=1,"0")+IF(AD24=4,$AE23)+IF(AC23=2,-$AE23)</f>
        <v>0</v>
      </c>
    </row>
    <row r="24" spans="2:53">
      <c r="B24" s="566"/>
      <c r="C24" s="568"/>
      <c r="D24" s="548"/>
      <c r="E24" s="548"/>
      <c r="F24" s="550"/>
      <c r="G24" s="137">
        <v>4</v>
      </c>
      <c r="H24" s="139">
        <v>2</v>
      </c>
      <c r="I24" s="137">
        <v>4</v>
      </c>
      <c r="J24" s="139">
        <v>0</v>
      </c>
      <c r="K24" s="137">
        <v>1</v>
      </c>
      <c r="L24" s="139">
        <v>4</v>
      </c>
      <c r="M24" s="137">
        <v>2</v>
      </c>
      <c r="N24" s="139">
        <v>4</v>
      </c>
      <c r="O24" s="137">
        <v>0</v>
      </c>
      <c r="P24" s="139">
        <v>4</v>
      </c>
      <c r="Q24" s="137">
        <v>4</v>
      </c>
      <c r="R24" s="139">
        <v>0</v>
      </c>
      <c r="S24" s="137">
        <v>3</v>
      </c>
      <c r="T24" s="139">
        <v>3</v>
      </c>
      <c r="U24" s="137">
        <v>4</v>
      </c>
      <c r="V24" s="139">
        <v>1</v>
      </c>
      <c r="W24" s="137">
        <v>4</v>
      </c>
      <c r="X24" s="139">
        <v>2</v>
      </c>
      <c r="Y24" s="134"/>
      <c r="Z24" s="136"/>
      <c r="AA24" s="137">
        <v>3</v>
      </c>
      <c r="AB24" s="139">
        <v>3</v>
      </c>
      <c r="AC24" s="137"/>
      <c r="AD24" s="139"/>
      <c r="AE24" s="542"/>
      <c r="AF24" s="552"/>
      <c r="AG24" s="544"/>
      <c r="AH24" s="546"/>
      <c r="AI24" s="544"/>
      <c r="AJ24" s="552"/>
      <c r="AK24" s="358">
        <f>(G24+I24+K24+M24+O24+Q24+S24+U24+W24+Y24+AA24+AC24)/(H24+J24+L24+N24+P24+R24+T24+V24+X24+Z24+AB24+AD24)</f>
        <v>1.2608695652173914</v>
      </c>
      <c r="AL24" s="554"/>
      <c r="AP24" s="540"/>
      <c r="AQ24" s="540"/>
      <c r="AR24" s="540"/>
      <c r="AS24" s="540"/>
      <c r="AT24" s="540"/>
      <c r="AU24" s="540"/>
      <c r="AV24" s="540"/>
      <c r="AW24" s="540"/>
      <c r="AX24" s="540"/>
      <c r="AY24" s="556"/>
      <c r="AZ24" s="540"/>
      <c r="BA24" s="540"/>
    </row>
    <row r="25" spans="2:53" ht="15.75">
      <c r="B25" s="565">
        <v>11</v>
      </c>
      <c r="C25" s="571" t="s">
        <v>90</v>
      </c>
      <c r="D25" s="547"/>
      <c r="E25" s="547"/>
      <c r="F25" s="549" t="s">
        <v>168</v>
      </c>
      <c r="G25" s="537">
        <f>IF(G26&gt;3,"2")+IF(G26=3,"1")+IF(G26&lt;3,"0")</f>
        <v>0</v>
      </c>
      <c r="H25" s="538"/>
      <c r="I25" s="537">
        <f>IF(I26&gt;3,"2")+IF(I26=3,"1")+IF(I26&lt;3,"0")</f>
        <v>1</v>
      </c>
      <c r="J25" s="538"/>
      <c r="K25" s="537">
        <f>IF(K26&gt;3,"2")+IF(K26=3,"1")+IF(K26&lt;3,"0")</f>
        <v>1</v>
      </c>
      <c r="L25" s="538"/>
      <c r="M25" s="537">
        <f>IF(M26&gt;3,"2")+IF(M26=3,"1")+IF(M26&lt;3,"0")</f>
        <v>2</v>
      </c>
      <c r="N25" s="538"/>
      <c r="O25" s="537">
        <f>IF(O26&gt;3,"2")+IF(O26=3,"1")+IF(O26&lt;3,"0")</f>
        <v>1</v>
      </c>
      <c r="P25" s="538"/>
      <c r="Q25" s="537">
        <f>IF(Q26&gt;3,"2")+IF(Q26=3,"1")+IF(Q26&lt;3,"0")</f>
        <v>2</v>
      </c>
      <c r="R25" s="538"/>
      <c r="S25" s="537">
        <f>IF(S26&gt;3,"2")+IF(S26=3,"1")+IF(S26&lt;3,"0")</f>
        <v>1</v>
      </c>
      <c r="T25" s="538"/>
      <c r="U25" s="537">
        <f>IF(U26&gt;3,"2")+IF(U26=3,"1")+IF(U26&lt;3,"0")</f>
        <v>2</v>
      </c>
      <c r="V25" s="538"/>
      <c r="W25" s="537">
        <f>IF(W26&gt;3,"2")+IF(W26=3,"1")+IF(W26&lt;3,"0")</f>
        <v>1</v>
      </c>
      <c r="X25" s="538"/>
      <c r="Y25" s="537">
        <f>IF(Y26&gt;3,"2")+IF(Y26=3,"1")+IF(Y26&lt;3,"0")</f>
        <v>1</v>
      </c>
      <c r="Z25" s="538"/>
      <c r="AA25" s="355"/>
      <c r="AB25" s="356"/>
      <c r="AC25" s="537">
        <f>IF(AC26&gt;3,"2")+IF(AC26=3,"1")+IF(AC26&lt;3,"0")</f>
        <v>0</v>
      </c>
      <c r="AD25" s="538"/>
      <c r="AE25" s="541">
        <f t="shared" si="0"/>
        <v>12</v>
      </c>
      <c r="AF25" s="573" t="s">
        <v>242</v>
      </c>
      <c r="AG25" s="543">
        <v>3</v>
      </c>
      <c r="AH25" s="551"/>
      <c r="AI25" s="543"/>
      <c r="AJ25" s="551">
        <f>RANK(AE25,$AE$5:$AE$28)</f>
        <v>5</v>
      </c>
      <c r="AK25" s="357">
        <f>AZ29</f>
        <v>15</v>
      </c>
      <c r="AL25" s="553"/>
      <c r="AP25" s="539">
        <f>IF(G25=1,"0")+IF(H26=4,$AE25)+IF(G25=2,-$AE25)</f>
        <v>12</v>
      </c>
      <c r="AQ25" s="539">
        <f>IF(I25=1,"0")+IF(J26=4,$AE25)+IF(I25=2,-$AE25)</f>
        <v>0</v>
      </c>
      <c r="AR25" s="539">
        <f>IF(K25=1,"0")+IF(L26=4,$AE25)+IF(K25=2,-$AE25)</f>
        <v>0</v>
      </c>
      <c r="AS25" s="539">
        <f>IF(M25=1,"0")+IF(N26=4,$AE25)+IF(M25=2,-$AE25)</f>
        <v>-12</v>
      </c>
      <c r="AT25" s="539">
        <f>IF(O25=1,"0")+IF(P26=4,$AE25)+IF(O25=2,-$AE25)</f>
        <v>0</v>
      </c>
      <c r="AU25" s="539">
        <f>IF(Q25=1,"0")+IF(R26=4,$AE25)+IF(Q25=2,-$AE25)</f>
        <v>-12</v>
      </c>
      <c r="AV25" s="539">
        <f>IF(S25=1,"0")+IF(T26=4,$AE25)+IF(S25=2,-$AE25)</f>
        <v>0</v>
      </c>
      <c r="AW25" s="539">
        <f>IF(U25=1,"0")+IF(V26=4,$AE25)+IF(U25=2,-$AE25)</f>
        <v>-12</v>
      </c>
      <c r="AX25" s="539">
        <f>IF(W25=1,"0")+IF(X26=4,$AE25)+IF(W25=2,-$AE25)</f>
        <v>0</v>
      </c>
      <c r="AY25" s="539">
        <f>IF(Y25=1,"0")+IF(Z26=4,$AE25)+IF(Y25=2,-$AE25)</f>
        <v>0</v>
      </c>
      <c r="AZ25" s="555">
        <v>0</v>
      </c>
      <c r="BA25" s="539">
        <f>IF(AC25=1,"0")+IF(AD26=4,$AE25)+IF(AC25=2,-$AE25)</f>
        <v>0</v>
      </c>
    </row>
    <row r="26" spans="2:53">
      <c r="B26" s="566"/>
      <c r="C26" s="572"/>
      <c r="D26" s="548"/>
      <c r="E26" s="548"/>
      <c r="F26" s="550"/>
      <c r="G26" s="384">
        <v>1</v>
      </c>
      <c r="H26" s="385">
        <v>4</v>
      </c>
      <c r="I26" s="137">
        <v>3</v>
      </c>
      <c r="J26" s="139">
        <v>3</v>
      </c>
      <c r="K26" s="137">
        <v>3</v>
      </c>
      <c r="L26" s="139">
        <v>3</v>
      </c>
      <c r="M26" s="137">
        <v>4</v>
      </c>
      <c r="N26" s="139">
        <v>1</v>
      </c>
      <c r="O26" s="137">
        <v>3</v>
      </c>
      <c r="P26" s="139">
        <v>3</v>
      </c>
      <c r="Q26" s="137">
        <v>4</v>
      </c>
      <c r="R26" s="139">
        <v>1</v>
      </c>
      <c r="S26" s="137">
        <v>3</v>
      </c>
      <c r="T26" s="139">
        <v>3</v>
      </c>
      <c r="U26" s="137">
        <v>4</v>
      </c>
      <c r="V26" s="139">
        <v>0</v>
      </c>
      <c r="W26" s="137">
        <v>3</v>
      </c>
      <c r="X26" s="139">
        <v>3</v>
      </c>
      <c r="Y26" s="137">
        <v>3</v>
      </c>
      <c r="Z26" s="139">
        <v>3</v>
      </c>
      <c r="AA26" s="134"/>
      <c r="AB26" s="136"/>
      <c r="AC26" s="137"/>
      <c r="AD26" s="139"/>
      <c r="AE26" s="542"/>
      <c r="AF26" s="574"/>
      <c r="AG26" s="544"/>
      <c r="AH26" s="552"/>
      <c r="AI26" s="544"/>
      <c r="AJ26" s="552"/>
      <c r="AK26" s="358">
        <f>(G26+I26+K26+M26+O26+Q26+S26+U26+W26+Y26+AA26+AC26)/(H26+J26+L26+N26+P26+R26+T26+V26+X26+Z26+AB26+AD26)</f>
        <v>1.2916666666666667</v>
      </c>
      <c r="AL26" s="554"/>
      <c r="AP26" s="540"/>
      <c r="AQ26" s="540"/>
      <c r="AR26" s="540"/>
      <c r="AS26" s="540"/>
      <c r="AT26" s="540"/>
      <c r="AU26" s="540"/>
      <c r="AV26" s="540"/>
      <c r="AW26" s="540"/>
      <c r="AX26" s="540"/>
      <c r="AY26" s="540"/>
      <c r="AZ26" s="556"/>
      <c r="BA26" s="540"/>
    </row>
    <row r="27" spans="2:53" ht="18">
      <c r="B27" s="565">
        <v>12</v>
      </c>
      <c r="C27" s="575" t="s">
        <v>91</v>
      </c>
      <c r="D27" s="547"/>
      <c r="E27" s="547"/>
      <c r="F27" s="547"/>
      <c r="G27" s="537">
        <f>IF(G28&gt;3,"2")+IF(G28=3,"1")+IF(G28&lt;3,"0")</f>
        <v>0</v>
      </c>
      <c r="H27" s="538"/>
      <c r="I27" s="537">
        <f>IF(I28&gt;3,"2")+IF(I28=3,"1")+IF(I28&lt;3,"0")</f>
        <v>0</v>
      </c>
      <c r="J27" s="538"/>
      <c r="K27" s="537">
        <f>IF(K28&gt;3,"2")+IF(K28=3,"1")+IF(K28&lt;3,"0")</f>
        <v>0</v>
      </c>
      <c r="L27" s="538"/>
      <c r="M27" s="537">
        <f>IF(M28&gt;3,"2")+IF(M28=3,"1")+IF(M28&lt;3,"0")</f>
        <v>0</v>
      </c>
      <c r="N27" s="538"/>
      <c r="O27" s="537">
        <f>IF(O28&gt;3,"2")+IF(O28=3,"1")+IF(O28&lt;3,"0")</f>
        <v>0</v>
      </c>
      <c r="P27" s="538"/>
      <c r="Q27" s="537">
        <f>IF(Q28&gt;3,"2")+IF(Q28=3,"1")+IF(Q28&lt;3,"0")</f>
        <v>0</v>
      </c>
      <c r="R27" s="538"/>
      <c r="S27" s="537">
        <f>IF(S28&gt;3,"2")+IF(S28=3,"1")+IF(S28&lt;3,"0")</f>
        <v>0</v>
      </c>
      <c r="T27" s="538"/>
      <c r="U27" s="537">
        <f>IF(U28&gt;3,"2")+IF(U28=3,"1")+IF(U28&lt;3,"0")</f>
        <v>0</v>
      </c>
      <c r="V27" s="538"/>
      <c r="W27" s="537">
        <f>IF(W28&gt;3,"2")+IF(W28=3,"1")+IF(W28&lt;3,"0")</f>
        <v>0</v>
      </c>
      <c r="X27" s="538"/>
      <c r="Y27" s="537">
        <f>IF(Y28&gt;3,"2")+IF(Y28=3,"1")+IF(Y28&lt;3,"0")</f>
        <v>0</v>
      </c>
      <c r="Z27" s="538"/>
      <c r="AA27" s="537">
        <f>IF(AA28&gt;3,"2")+IF(AA28=3,"1")+IF(AA28&lt;3,"0")</f>
        <v>0</v>
      </c>
      <c r="AB27" s="538"/>
      <c r="AC27" s="355"/>
      <c r="AD27" s="356"/>
      <c r="AE27" s="541">
        <f t="shared" si="0"/>
        <v>0</v>
      </c>
      <c r="AF27" s="386"/>
      <c r="AG27" s="386"/>
      <c r="AH27" s="386"/>
      <c r="AI27" s="551"/>
      <c r="AJ27" s="551">
        <f>RANK(AE27,$AE$5:$AE$28)</f>
        <v>11</v>
      </c>
      <c r="AK27" s="357">
        <f>BA29</f>
        <v>0</v>
      </c>
      <c r="AL27" s="553"/>
      <c r="AP27" s="539">
        <f>IF(G27=1,"0")+IF(H28=4,$AE27)+IF(G27=2,-$AE27)</f>
        <v>0</v>
      </c>
      <c r="AQ27" s="539">
        <f>IF(I27=1,"0")+IF(J28=4,$AE27)+IF(I27=2,-$AE27)</f>
        <v>0</v>
      </c>
      <c r="AR27" s="539">
        <f>IF(K27=1,"0")+IF(L28=4,$AE27)+IF(K27=2,-$AE27)</f>
        <v>0</v>
      </c>
      <c r="AS27" s="539">
        <f>IF(M27=1,"0")+IF(N28=4,$AE27)+IF(M27=2,-$AE27)</f>
        <v>0</v>
      </c>
      <c r="AT27" s="539">
        <f>IF(O27=1,"0")+IF(P28=4,$AE27)+IF(O27=2,-$AE27)</f>
        <v>0</v>
      </c>
      <c r="AU27" s="539">
        <f>IF(Q27=1,"0")+IF(R28=4,$AE27)+IF(Q27=2,-$AE27)</f>
        <v>0</v>
      </c>
      <c r="AV27" s="539">
        <f>IF(S27=1,"0")+IF(T28=4,$AE27)+IF(S27=2,-$AE27)</f>
        <v>0</v>
      </c>
      <c r="AW27" s="539">
        <f>IF(U27=1,"0")+IF(V28=4,$AE27)+IF(U27=2,-$AE27)</f>
        <v>0</v>
      </c>
      <c r="AX27" s="539">
        <f>IF(W27=1,"0")+IF(X28=4,$AE27)+IF(W27=2,-$AE27)</f>
        <v>0</v>
      </c>
      <c r="AY27" s="539">
        <f>IF(Y27=1,"0")+IF(Z28=4,$AE27)+IF(Y27=2,-$AE27)</f>
        <v>0</v>
      </c>
      <c r="AZ27" s="539">
        <f>IF(AA27=1,"0")+IF(AB28=4,$AE27)+IF(AA27=2,-$AE27)</f>
        <v>0</v>
      </c>
      <c r="BA27" s="555">
        <v>0</v>
      </c>
    </row>
    <row r="28" spans="2:53" ht="18">
      <c r="B28" s="566"/>
      <c r="C28" s="576"/>
      <c r="D28" s="548"/>
      <c r="E28" s="548"/>
      <c r="F28" s="548"/>
      <c r="G28" s="384"/>
      <c r="H28" s="385"/>
      <c r="I28" s="384"/>
      <c r="J28" s="385"/>
      <c r="K28" s="137"/>
      <c r="L28" s="139"/>
      <c r="M28" s="137"/>
      <c r="N28" s="139"/>
      <c r="O28" s="137"/>
      <c r="P28" s="139"/>
      <c r="Q28" s="137"/>
      <c r="R28" s="139"/>
      <c r="S28" s="137"/>
      <c r="T28" s="139"/>
      <c r="U28" s="137"/>
      <c r="V28" s="139"/>
      <c r="W28" s="137"/>
      <c r="X28" s="139"/>
      <c r="Y28" s="137"/>
      <c r="Z28" s="139"/>
      <c r="AA28" s="137"/>
      <c r="AB28" s="139"/>
      <c r="AC28" s="134"/>
      <c r="AD28" s="136"/>
      <c r="AE28" s="542"/>
      <c r="AF28" s="387"/>
      <c r="AG28" s="387"/>
      <c r="AH28" s="387"/>
      <c r="AI28" s="552"/>
      <c r="AJ28" s="552"/>
      <c r="AK28" s="358" t="e">
        <f>(G28+I28+K28+M28+O28+Q28+S28+U28+W28+Y28+AA28+AC28)/(H28+J28+L28+N28+P28+R28+T28+V28+X28+Z28+AB28+AD28)</f>
        <v>#DIV/0!</v>
      </c>
      <c r="AL28" s="554"/>
      <c r="AP28" s="540"/>
      <c r="AQ28" s="540"/>
      <c r="AR28" s="540"/>
      <c r="AS28" s="540"/>
      <c r="AT28" s="540"/>
      <c r="AU28" s="540"/>
      <c r="AV28" s="540"/>
      <c r="AW28" s="540"/>
      <c r="AX28" s="540"/>
      <c r="AY28" s="540"/>
      <c r="AZ28" s="540"/>
      <c r="BA28" s="556"/>
    </row>
    <row r="29" spans="2:53" ht="15">
      <c r="AP29" s="388">
        <f>SUM(AP5:AP28)</f>
        <v>-48</v>
      </c>
      <c r="AQ29" s="388">
        <f t="shared" ref="AQ29:BA29" si="1">SUM(AQ5:AQ28)</f>
        <v>15</v>
      </c>
      <c r="AR29" s="388">
        <f t="shared" si="1"/>
        <v>-22</v>
      </c>
      <c r="AS29" s="388">
        <f t="shared" si="1"/>
        <v>22</v>
      </c>
      <c r="AT29" s="388">
        <f t="shared" si="1"/>
        <v>16</v>
      </c>
      <c r="AU29" s="388">
        <f t="shared" si="1"/>
        <v>-33</v>
      </c>
      <c r="AV29" s="388">
        <f t="shared" si="1"/>
        <v>27</v>
      </c>
      <c r="AW29" s="388">
        <f t="shared" si="1"/>
        <v>-110</v>
      </c>
      <c r="AX29" s="388">
        <f t="shared" si="1"/>
        <v>-84</v>
      </c>
      <c r="AY29" s="388">
        <f t="shared" si="1"/>
        <v>-4</v>
      </c>
      <c r="AZ29" s="388">
        <f t="shared" si="1"/>
        <v>15</v>
      </c>
      <c r="BA29" s="388">
        <f t="shared" si="1"/>
        <v>0</v>
      </c>
    </row>
    <row r="31" spans="2:53">
      <c r="C31" s="141" t="s">
        <v>256</v>
      </c>
      <c r="L31" s="563"/>
      <c r="M31" s="563"/>
      <c r="N31" s="563"/>
      <c r="O31" s="563"/>
      <c r="P31" s="563"/>
      <c r="Q31" s="563"/>
    </row>
  </sheetData>
  <mergeCells count="944">
    <mergeCell ref="B25:B26"/>
    <mergeCell ref="C25:C26"/>
    <mergeCell ref="AF25:AF26"/>
    <mergeCell ref="AH25:AH26"/>
    <mergeCell ref="AI25:AI26"/>
    <mergeCell ref="AJ25:AJ26"/>
    <mergeCell ref="AL25:AL26"/>
    <mergeCell ref="B27:B28"/>
    <mergeCell ref="C27:C28"/>
    <mergeCell ref="AI27:AI28"/>
    <mergeCell ref="AJ27:AJ28"/>
    <mergeCell ref="D25:D26"/>
    <mergeCell ref="E25:E26"/>
    <mergeCell ref="F25:F26"/>
    <mergeCell ref="G25:H25"/>
    <mergeCell ref="I25:J25"/>
    <mergeCell ref="K25:L25"/>
    <mergeCell ref="M25:N25"/>
    <mergeCell ref="O25:P25"/>
    <mergeCell ref="Q25:R25"/>
    <mergeCell ref="D27:D28"/>
    <mergeCell ref="E27:E28"/>
    <mergeCell ref="F27:F28"/>
    <mergeCell ref="G27:H27"/>
    <mergeCell ref="AW23:AW24"/>
    <mergeCell ref="AX23:AX24"/>
    <mergeCell ref="AY23:AY24"/>
    <mergeCell ref="AZ23:AZ24"/>
    <mergeCell ref="BA23:BA24"/>
    <mergeCell ref="AI23:AI24"/>
    <mergeCell ref="AJ23:AJ24"/>
    <mergeCell ref="AL23:AL24"/>
    <mergeCell ref="AU23:AU24"/>
    <mergeCell ref="AV23:AV24"/>
    <mergeCell ref="AP23:AP24"/>
    <mergeCell ref="AQ23:AQ24"/>
    <mergeCell ref="AR23:AR24"/>
    <mergeCell ref="AS23:AS24"/>
    <mergeCell ref="AT23:AT24"/>
    <mergeCell ref="AV21:AV22"/>
    <mergeCell ref="AW21:AW22"/>
    <mergeCell ref="AX21:AX22"/>
    <mergeCell ref="AY21:AY22"/>
    <mergeCell ref="AS21:AS22"/>
    <mergeCell ref="AT21:AT22"/>
    <mergeCell ref="AZ21:AZ22"/>
    <mergeCell ref="BA21:BA22"/>
    <mergeCell ref="B23:B24"/>
    <mergeCell ref="C23:C24"/>
    <mergeCell ref="D23:D24"/>
    <mergeCell ref="E23:E24"/>
    <mergeCell ref="F23:F24"/>
    <mergeCell ref="G23:H23"/>
    <mergeCell ref="I23:J23"/>
    <mergeCell ref="K23:L23"/>
    <mergeCell ref="M23:N23"/>
    <mergeCell ref="O23:P23"/>
    <mergeCell ref="AF23:AF24"/>
    <mergeCell ref="AG23:AG24"/>
    <mergeCell ref="Q23:R23"/>
    <mergeCell ref="S23:T23"/>
    <mergeCell ref="U23:V23"/>
    <mergeCell ref="W23:X23"/>
    <mergeCell ref="B21:B22"/>
    <mergeCell ref="C21:C22"/>
    <mergeCell ref="AF21:AF22"/>
    <mergeCell ref="AG21:AG22"/>
    <mergeCell ref="AH21:AH22"/>
    <mergeCell ref="AI21:AI22"/>
    <mergeCell ref="AJ21:AJ22"/>
    <mergeCell ref="AL21:AL22"/>
    <mergeCell ref="AU21:AU22"/>
    <mergeCell ref="D21:D22"/>
    <mergeCell ref="E21:E22"/>
    <mergeCell ref="F21:F22"/>
    <mergeCell ref="G21:H21"/>
    <mergeCell ref="I21:J21"/>
    <mergeCell ref="K21:L21"/>
    <mergeCell ref="M21:N21"/>
    <mergeCell ref="O21:P21"/>
    <mergeCell ref="Q21:R21"/>
    <mergeCell ref="S21:T21"/>
    <mergeCell ref="U21:V21"/>
    <mergeCell ref="Y21:Z21"/>
    <mergeCell ref="AA21:AB21"/>
    <mergeCell ref="AC21:AD21"/>
    <mergeCell ref="AE21:AE22"/>
    <mergeCell ref="AZ17:AZ18"/>
    <mergeCell ref="BA17:BA18"/>
    <mergeCell ref="B19:B20"/>
    <mergeCell ref="C19:C20"/>
    <mergeCell ref="AF19:AF20"/>
    <mergeCell ref="AG19:AG20"/>
    <mergeCell ref="AH19:AH20"/>
    <mergeCell ref="AI19:AI20"/>
    <mergeCell ref="AJ19:AJ20"/>
    <mergeCell ref="AL19:AL20"/>
    <mergeCell ref="AU19:AU20"/>
    <mergeCell ref="AV19:AV20"/>
    <mergeCell ref="AW19:AW20"/>
    <mergeCell ref="AX19:AX20"/>
    <mergeCell ref="AY19:AY20"/>
    <mergeCell ref="AZ19:AZ20"/>
    <mergeCell ref="BA19:BA20"/>
    <mergeCell ref="B17:B18"/>
    <mergeCell ref="C17:C18"/>
    <mergeCell ref="AF17:AF18"/>
    <mergeCell ref="AH17:AH18"/>
    <mergeCell ref="AU17:AU18"/>
    <mergeCell ref="AV17:AV18"/>
    <mergeCell ref="AW17:AW18"/>
    <mergeCell ref="BA13:BA14"/>
    <mergeCell ref="B15:B16"/>
    <mergeCell ref="C15:C16"/>
    <mergeCell ref="AF15:AF16"/>
    <mergeCell ref="AG15:AG16"/>
    <mergeCell ref="AH15:AH16"/>
    <mergeCell ref="AI15:AI16"/>
    <mergeCell ref="AJ15:AJ16"/>
    <mergeCell ref="AL15:AL16"/>
    <mergeCell ref="AU15:AU16"/>
    <mergeCell ref="AV15:AV16"/>
    <mergeCell ref="AW15:AW16"/>
    <mergeCell ref="AX15:AX16"/>
    <mergeCell ref="AS15:AS16"/>
    <mergeCell ref="AT15:AT16"/>
    <mergeCell ref="AY15:AY16"/>
    <mergeCell ref="AZ15:AZ16"/>
    <mergeCell ref="BA15:BA16"/>
    <mergeCell ref="AI13:AI14"/>
    <mergeCell ref="AZ13:AZ14"/>
    <mergeCell ref="Q13:R13"/>
    <mergeCell ref="AF13:AF14"/>
    <mergeCell ref="AH13:AH14"/>
    <mergeCell ref="S13:T13"/>
    <mergeCell ref="AX17:AX18"/>
    <mergeCell ref="AY17:AY18"/>
    <mergeCell ref="AJ13:AJ14"/>
    <mergeCell ref="AL13:AL14"/>
    <mergeCell ref="AU13:AU14"/>
    <mergeCell ref="AV13:AV14"/>
    <mergeCell ref="AW13:AW14"/>
    <mergeCell ref="AX13:AX14"/>
    <mergeCell ref="AY13:AY14"/>
    <mergeCell ref="AP13:AP14"/>
    <mergeCell ref="AQ13:AQ14"/>
    <mergeCell ref="AR13:AR14"/>
    <mergeCell ref="AS13:AS14"/>
    <mergeCell ref="AT13:AT14"/>
    <mergeCell ref="AR17:AR18"/>
    <mergeCell ref="AS17:AS18"/>
    <mergeCell ref="AT17:AT18"/>
    <mergeCell ref="U13:V13"/>
    <mergeCell ref="W13:X13"/>
    <mergeCell ref="Y13:Z13"/>
    <mergeCell ref="AA13:AB13"/>
    <mergeCell ref="AC13:AD13"/>
    <mergeCell ref="AE13:AE14"/>
    <mergeCell ref="AG13:AG14"/>
    <mergeCell ref="B13:B14"/>
    <mergeCell ref="C13:C14"/>
    <mergeCell ref="D13:D14"/>
    <mergeCell ref="E13:E14"/>
    <mergeCell ref="F13:F14"/>
    <mergeCell ref="G13:H13"/>
    <mergeCell ref="I13:J13"/>
    <mergeCell ref="K13:L13"/>
    <mergeCell ref="M13:N13"/>
    <mergeCell ref="B11:B12"/>
    <mergeCell ref="C11:C12"/>
    <mergeCell ref="AF11:AF12"/>
    <mergeCell ref="AG11:AG12"/>
    <mergeCell ref="AH11:AH12"/>
    <mergeCell ref="AI11:AI12"/>
    <mergeCell ref="AJ11:AJ12"/>
    <mergeCell ref="AL11:AL12"/>
    <mergeCell ref="AU11:AU12"/>
    <mergeCell ref="AT11:AT12"/>
    <mergeCell ref="Q9:R9"/>
    <mergeCell ref="AF9:AF10"/>
    <mergeCell ref="AG9:AG10"/>
    <mergeCell ref="S9:T9"/>
    <mergeCell ref="U9:V9"/>
    <mergeCell ref="W9:X9"/>
    <mergeCell ref="Y9:Z9"/>
    <mergeCell ref="AA9:AB9"/>
    <mergeCell ref="AC9:AD9"/>
    <mergeCell ref="AE9:AE10"/>
    <mergeCell ref="B9:B10"/>
    <mergeCell ref="C9:C10"/>
    <mergeCell ref="D9:D10"/>
    <mergeCell ref="E9:E10"/>
    <mergeCell ref="F9:F10"/>
    <mergeCell ref="G9:H9"/>
    <mergeCell ref="I9:J9"/>
    <mergeCell ref="M9:N9"/>
    <mergeCell ref="O9:P9"/>
    <mergeCell ref="U5:V5"/>
    <mergeCell ref="W5:X5"/>
    <mergeCell ref="Y5:Z5"/>
    <mergeCell ref="AA5:AB5"/>
    <mergeCell ref="AC5:AD5"/>
    <mergeCell ref="AE5:AE6"/>
    <mergeCell ref="B7:B8"/>
    <mergeCell ref="C7:C8"/>
    <mergeCell ref="AF7:AF8"/>
    <mergeCell ref="B5:B6"/>
    <mergeCell ref="C5:C6"/>
    <mergeCell ref="D5:D6"/>
    <mergeCell ref="E5:E6"/>
    <mergeCell ref="F5:F6"/>
    <mergeCell ref="I5:J5"/>
    <mergeCell ref="K5:L5"/>
    <mergeCell ref="M5:N5"/>
    <mergeCell ref="O5:P5"/>
    <mergeCell ref="Q5:R5"/>
    <mergeCell ref="S5:T5"/>
    <mergeCell ref="D7:D8"/>
    <mergeCell ref="E7:E8"/>
    <mergeCell ref="F7:F8"/>
    <mergeCell ref="G7:H7"/>
    <mergeCell ref="AV5:AV6"/>
    <mergeCell ref="AU7:AU8"/>
    <mergeCell ref="AV7:AV8"/>
    <mergeCell ref="AW7:AW8"/>
    <mergeCell ref="AH5:AH6"/>
    <mergeCell ref="AI5:AI6"/>
    <mergeCell ref="AJ5:AJ6"/>
    <mergeCell ref="AL5:AL6"/>
    <mergeCell ref="AF5:AF6"/>
    <mergeCell ref="AG5:AG6"/>
    <mergeCell ref="AP5:AP6"/>
    <mergeCell ref="AQ5:AQ6"/>
    <mergeCell ref="AR5:AR6"/>
    <mergeCell ref="AS5:AS6"/>
    <mergeCell ref="AT5:AT6"/>
    <mergeCell ref="AR7:AR8"/>
    <mergeCell ref="AS7:AS8"/>
    <mergeCell ref="AT7:AT8"/>
    <mergeCell ref="AU5:AU6"/>
    <mergeCell ref="AX7:AX8"/>
    <mergeCell ref="AY7:AY8"/>
    <mergeCell ref="AZ7:AZ8"/>
    <mergeCell ref="BA7:BA8"/>
    <mergeCell ref="AW5:AW6"/>
    <mergeCell ref="AX5:AX6"/>
    <mergeCell ref="AY5:AY6"/>
    <mergeCell ref="AZ5:AZ6"/>
    <mergeCell ref="BA5:BA6"/>
    <mergeCell ref="AU25:AU26"/>
    <mergeCell ref="AV25:AV26"/>
    <mergeCell ref="AW25:AW26"/>
    <mergeCell ref="AX25:AX26"/>
    <mergeCell ref="AY25:AY26"/>
    <mergeCell ref="AZ25:AZ26"/>
    <mergeCell ref="BA25:BA26"/>
    <mergeCell ref="AH9:AH10"/>
    <mergeCell ref="AI9:AI10"/>
    <mergeCell ref="AJ9:AJ10"/>
    <mergeCell ref="AL9:AL10"/>
    <mergeCell ref="AU9:AU10"/>
    <mergeCell ref="AV9:AV10"/>
    <mergeCell ref="AW9:AW10"/>
    <mergeCell ref="AX9:AX10"/>
    <mergeCell ref="AY9:AY10"/>
    <mergeCell ref="AZ9:AZ10"/>
    <mergeCell ref="BA9:BA10"/>
    <mergeCell ref="AV11:AV12"/>
    <mergeCell ref="AW11:AW12"/>
    <mergeCell ref="AX11:AX12"/>
    <mergeCell ref="AY11:AY12"/>
    <mergeCell ref="AZ11:AZ12"/>
    <mergeCell ref="BA11:BA12"/>
    <mergeCell ref="L31:Q31"/>
    <mergeCell ref="AL27:AL28"/>
    <mergeCell ref="AU27:AU28"/>
    <mergeCell ref="AV27:AV28"/>
    <mergeCell ref="AW27:AW28"/>
    <mergeCell ref="AX27:AX28"/>
    <mergeCell ref="AY27:AY28"/>
    <mergeCell ref="AZ27:AZ28"/>
    <mergeCell ref="BA27:BA28"/>
    <mergeCell ref="AA27:AB27"/>
    <mergeCell ref="AE27:AE28"/>
    <mergeCell ref="AP27:AP28"/>
    <mergeCell ref="AQ27:AQ28"/>
    <mergeCell ref="AR27:AR28"/>
    <mergeCell ref="AS27:AS28"/>
    <mergeCell ref="AT27:AT28"/>
    <mergeCell ref="B2:AE2"/>
    <mergeCell ref="B3:I3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E8"/>
    <mergeCell ref="AG7:AG8"/>
    <mergeCell ref="AP7:AP8"/>
    <mergeCell ref="AQ7:AQ8"/>
    <mergeCell ref="AH7:AH8"/>
    <mergeCell ref="AI7:AI8"/>
    <mergeCell ref="AJ7:AJ8"/>
    <mergeCell ref="AL7:AL8"/>
    <mergeCell ref="AP9:AP10"/>
    <mergeCell ref="AQ9:AQ10"/>
    <mergeCell ref="AR9:AR10"/>
    <mergeCell ref="AS9:AS10"/>
    <mergeCell ref="AT9:AT10"/>
    <mergeCell ref="D11:D12"/>
    <mergeCell ref="E11:E12"/>
    <mergeCell ref="F11:F12"/>
    <mergeCell ref="G11:H11"/>
    <mergeCell ref="I11:J11"/>
    <mergeCell ref="K11:L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E12"/>
    <mergeCell ref="AP11:AP12"/>
    <mergeCell ref="AQ11:AQ12"/>
    <mergeCell ref="AR11:AR12"/>
    <mergeCell ref="AS11:AS12"/>
    <mergeCell ref="D15:D16"/>
    <mergeCell ref="E15:E16"/>
    <mergeCell ref="F15:F16"/>
    <mergeCell ref="G15:H15"/>
    <mergeCell ref="I15:J15"/>
    <mergeCell ref="K15:L15"/>
    <mergeCell ref="M15:N15"/>
    <mergeCell ref="O15:P15"/>
    <mergeCell ref="S15:T15"/>
    <mergeCell ref="U15:V15"/>
    <mergeCell ref="W15:X15"/>
    <mergeCell ref="Y15:Z15"/>
    <mergeCell ref="AA15:AB15"/>
    <mergeCell ref="AC15:AD15"/>
    <mergeCell ref="AE15:AE16"/>
    <mergeCell ref="AP15:AP16"/>
    <mergeCell ref="AQ15:AQ16"/>
    <mergeCell ref="AR15:AR16"/>
    <mergeCell ref="W17:X17"/>
    <mergeCell ref="Y17:Z17"/>
    <mergeCell ref="AA17:AB17"/>
    <mergeCell ref="AC17:AD17"/>
    <mergeCell ref="AE17:AE18"/>
    <mergeCell ref="AG17:AG18"/>
    <mergeCell ref="AP17:AP18"/>
    <mergeCell ref="AQ17:AQ18"/>
    <mergeCell ref="D17:D18"/>
    <mergeCell ref="E17:E18"/>
    <mergeCell ref="F17:F18"/>
    <mergeCell ref="G17:H17"/>
    <mergeCell ref="I17:J17"/>
    <mergeCell ref="K17:L17"/>
    <mergeCell ref="M17:N17"/>
    <mergeCell ref="O17:P17"/>
    <mergeCell ref="Q17:R17"/>
    <mergeCell ref="AI17:AI18"/>
    <mergeCell ref="AJ17:AJ18"/>
    <mergeCell ref="AL17:AL18"/>
    <mergeCell ref="D19:D20"/>
    <mergeCell ref="E19:E20"/>
    <mergeCell ref="F19:F20"/>
    <mergeCell ref="G19:H19"/>
    <mergeCell ref="I19:J19"/>
    <mergeCell ref="K19:L19"/>
    <mergeCell ref="M19:N19"/>
    <mergeCell ref="O19:P19"/>
    <mergeCell ref="Q19:R19"/>
    <mergeCell ref="AA23:AB23"/>
    <mergeCell ref="AC23:AD23"/>
    <mergeCell ref="AE23:AE24"/>
    <mergeCell ref="AH23:AH24"/>
    <mergeCell ref="AS25:AS26"/>
    <mergeCell ref="AT25:AT26"/>
    <mergeCell ref="S19:T19"/>
    <mergeCell ref="W19:X19"/>
    <mergeCell ref="Y19:Z19"/>
    <mergeCell ref="AA19:AB19"/>
    <mergeCell ref="AC19:AD19"/>
    <mergeCell ref="AE19:AE20"/>
    <mergeCell ref="AP19:AP20"/>
    <mergeCell ref="AQ19:AQ20"/>
    <mergeCell ref="AR19:AR20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S25:T25"/>
    <mergeCell ref="A1:AF1"/>
    <mergeCell ref="AG1:BL1"/>
    <mergeCell ref="BM1:CR1"/>
    <mergeCell ref="CS1:DX1"/>
    <mergeCell ref="DY1:FD1"/>
    <mergeCell ref="FE1:GJ1"/>
    <mergeCell ref="GK1:HP1"/>
    <mergeCell ref="HQ1:IV1"/>
    <mergeCell ref="AS19:AS20"/>
    <mergeCell ref="AT19:AT20"/>
    <mergeCell ref="U17:V17"/>
    <mergeCell ref="AP21:AP22"/>
    <mergeCell ref="AQ21:AQ22"/>
    <mergeCell ref="AR21:AR22"/>
    <mergeCell ref="U25:V25"/>
    <mergeCell ref="W25:X25"/>
    <mergeCell ref="Y25:Z25"/>
    <mergeCell ref="AC25:AD25"/>
    <mergeCell ref="AE25:AE26"/>
    <mergeCell ref="AG25:AG26"/>
    <mergeCell ref="AP25:AP26"/>
    <mergeCell ref="AQ25:AQ26"/>
    <mergeCell ref="AR25:AR26"/>
    <mergeCell ref="IW1:KB1"/>
    <mergeCell ref="KC1:LH1"/>
    <mergeCell ref="LI1:MN1"/>
    <mergeCell ref="MO1:NT1"/>
    <mergeCell ref="NU1:OZ1"/>
    <mergeCell ref="PA1:QF1"/>
    <mergeCell ref="QG1:RL1"/>
    <mergeCell ref="RM1:SR1"/>
    <mergeCell ref="SS1:TX1"/>
    <mergeCell ref="TY1:VD1"/>
    <mergeCell ref="VE1:WJ1"/>
    <mergeCell ref="WK1:XP1"/>
    <mergeCell ref="XQ1:YV1"/>
    <mergeCell ref="YW1:AAB1"/>
    <mergeCell ref="AAC1:ABH1"/>
    <mergeCell ref="ABI1:ACN1"/>
    <mergeCell ref="ACO1:ADT1"/>
    <mergeCell ref="ADU1:AEZ1"/>
    <mergeCell ref="AFA1:AGF1"/>
    <mergeCell ref="AGG1:AHL1"/>
    <mergeCell ref="AHM1:AIR1"/>
    <mergeCell ref="AIS1:AJX1"/>
    <mergeCell ref="AJY1:ALD1"/>
    <mergeCell ref="ALE1:AMJ1"/>
    <mergeCell ref="AMK1:ANP1"/>
    <mergeCell ref="ANQ1:AOV1"/>
    <mergeCell ref="AOW1:AQB1"/>
    <mergeCell ref="AQC1:ARH1"/>
    <mergeCell ref="ARI1:ASN1"/>
    <mergeCell ref="ASO1:ATT1"/>
    <mergeCell ref="ATU1:AUZ1"/>
    <mergeCell ref="AVA1:AWF1"/>
    <mergeCell ref="AWG1:AXL1"/>
    <mergeCell ref="AXM1:AYR1"/>
    <mergeCell ref="AYS1:AZX1"/>
    <mergeCell ref="AZY1:BBD1"/>
    <mergeCell ref="BBE1:BCJ1"/>
    <mergeCell ref="BCK1:BDP1"/>
    <mergeCell ref="BDQ1:BEV1"/>
    <mergeCell ref="BEW1:BGB1"/>
    <mergeCell ref="BGC1:BHH1"/>
    <mergeCell ref="BHI1:BIN1"/>
    <mergeCell ref="BIO1:BJT1"/>
    <mergeCell ref="BJU1:BKZ1"/>
    <mergeCell ref="BLA1:BMF1"/>
    <mergeCell ref="BMG1:BNL1"/>
    <mergeCell ref="BNM1:BOR1"/>
    <mergeCell ref="BOS1:BPX1"/>
    <mergeCell ref="BPY1:BRD1"/>
    <mergeCell ref="BRE1:BSJ1"/>
    <mergeCell ref="BSK1:BTP1"/>
    <mergeCell ref="BTQ1:BUV1"/>
    <mergeCell ref="BUW1:BWB1"/>
    <mergeCell ref="BWC1:BXH1"/>
    <mergeCell ref="BXI1:BYN1"/>
    <mergeCell ref="BYO1:BZT1"/>
    <mergeCell ref="BZU1:CAZ1"/>
    <mergeCell ref="CBA1:CCF1"/>
    <mergeCell ref="CCG1:CDL1"/>
    <mergeCell ref="CDM1:CER1"/>
    <mergeCell ref="CES1:CFX1"/>
    <mergeCell ref="CFY1:CHD1"/>
    <mergeCell ref="CHE1:CIJ1"/>
    <mergeCell ref="CIK1:CJP1"/>
    <mergeCell ref="CJQ1:CKV1"/>
    <mergeCell ref="CKW1:CMB1"/>
    <mergeCell ref="CMC1:CNH1"/>
    <mergeCell ref="CNI1:CON1"/>
    <mergeCell ref="COO1:CPT1"/>
    <mergeCell ref="CPU1:CQZ1"/>
    <mergeCell ref="CRA1:CSF1"/>
    <mergeCell ref="CSG1:CTL1"/>
    <mergeCell ref="CTM1:CUR1"/>
    <mergeCell ref="CUS1:CVX1"/>
    <mergeCell ref="CVY1:CXD1"/>
    <mergeCell ref="CXE1:CYJ1"/>
    <mergeCell ref="CYK1:CZP1"/>
    <mergeCell ref="CZQ1:DAV1"/>
    <mergeCell ref="DAW1:DCB1"/>
    <mergeCell ref="DCC1:DDH1"/>
    <mergeCell ref="DDI1:DEN1"/>
    <mergeCell ref="DEO1:DFT1"/>
    <mergeCell ref="DFU1:DGZ1"/>
    <mergeCell ref="DHA1:DIF1"/>
    <mergeCell ref="DIG1:DJL1"/>
    <mergeCell ref="DJM1:DKR1"/>
    <mergeCell ref="DKS1:DLX1"/>
    <mergeCell ref="DLY1:DND1"/>
    <mergeCell ref="DNE1:DOJ1"/>
    <mergeCell ref="DOK1:DPP1"/>
    <mergeCell ref="DPQ1:DQV1"/>
    <mergeCell ref="DQW1:DSB1"/>
    <mergeCell ref="DSC1:DTH1"/>
    <mergeCell ref="DTI1:DUN1"/>
    <mergeCell ref="DUO1:DVT1"/>
    <mergeCell ref="DVU1:DWZ1"/>
    <mergeCell ref="DXA1:DYF1"/>
    <mergeCell ref="DYG1:DZL1"/>
    <mergeCell ref="DZM1:EAR1"/>
    <mergeCell ref="EAS1:EBX1"/>
    <mergeCell ref="EBY1:EDD1"/>
    <mergeCell ref="EDE1:EEJ1"/>
    <mergeCell ref="EEK1:EFP1"/>
    <mergeCell ref="EFQ1:EGV1"/>
    <mergeCell ref="EGW1:EIB1"/>
    <mergeCell ref="EIC1:EJH1"/>
    <mergeCell ref="EJI1:EKN1"/>
    <mergeCell ref="EKO1:ELT1"/>
    <mergeCell ref="ELU1:EMZ1"/>
    <mergeCell ref="ENA1:EOF1"/>
    <mergeCell ref="EOG1:EPL1"/>
    <mergeCell ref="EPM1:EQR1"/>
    <mergeCell ref="EQS1:ERX1"/>
    <mergeCell ref="ERY1:ETD1"/>
    <mergeCell ref="ETE1:EUJ1"/>
    <mergeCell ref="EUK1:EVP1"/>
    <mergeCell ref="EVQ1:EWV1"/>
    <mergeCell ref="EWW1:EYB1"/>
    <mergeCell ref="EYC1:EZH1"/>
    <mergeCell ref="EZI1:FAN1"/>
    <mergeCell ref="FAO1:FBT1"/>
    <mergeCell ref="FBU1:FCZ1"/>
    <mergeCell ref="FDA1:FEF1"/>
    <mergeCell ref="FEG1:FFL1"/>
    <mergeCell ref="FFM1:FGR1"/>
    <mergeCell ref="FGS1:FHX1"/>
    <mergeCell ref="FHY1:FJD1"/>
    <mergeCell ref="FJE1:FKJ1"/>
    <mergeCell ref="FKK1:FLP1"/>
    <mergeCell ref="FLQ1:FMV1"/>
    <mergeCell ref="FMW1:FOB1"/>
    <mergeCell ref="FOC1:FPH1"/>
    <mergeCell ref="FPI1:FQN1"/>
    <mergeCell ref="FQO1:FRT1"/>
    <mergeCell ref="FRU1:FSZ1"/>
    <mergeCell ref="FTA1:FUF1"/>
    <mergeCell ref="FUG1:FVL1"/>
    <mergeCell ref="FVM1:FWR1"/>
    <mergeCell ref="FWS1:FXX1"/>
    <mergeCell ref="FXY1:FZD1"/>
    <mergeCell ref="FZE1:GAJ1"/>
    <mergeCell ref="GAK1:GBP1"/>
    <mergeCell ref="GBQ1:GCV1"/>
    <mergeCell ref="GCW1:GEB1"/>
    <mergeCell ref="GEC1:GFH1"/>
    <mergeCell ref="GFI1:GGN1"/>
    <mergeCell ref="GGO1:GHT1"/>
    <mergeCell ref="GHU1:GIZ1"/>
    <mergeCell ref="GJA1:GKF1"/>
    <mergeCell ref="GKG1:GLL1"/>
    <mergeCell ref="GLM1:GMR1"/>
    <mergeCell ref="GMS1:GNX1"/>
    <mergeCell ref="GNY1:GPD1"/>
    <mergeCell ref="GPE1:GQJ1"/>
    <mergeCell ref="GQK1:GRP1"/>
    <mergeCell ref="GRQ1:GSV1"/>
    <mergeCell ref="GSW1:GUB1"/>
    <mergeCell ref="GUC1:GVH1"/>
    <mergeCell ref="GVI1:GWN1"/>
    <mergeCell ref="GWO1:GXT1"/>
    <mergeCell ref="GXU1:GYZ1"/>
    <mergeCell ref="GZA1:HAF1"/>
    <mergeCell ref="HAG1:HBL1"/>
    <mergeCell ref="HBM1:HCR1"/>
    <mergeCell ref="HCS1:HDX1"/>
    <mergeCell ref="HDY1:HFD1"/>
    <mergeCell ref="HFE1:HGJ1"/>
    <mergeCell ref="HGK1:HHP1"/>
    <mergeCell ref="HHQ1:HIV1"/>
    <mergeCell ref="HIW1:HKB1"/>
    <mergeCell ref="HKC1:HLH1"/>
    <mergeCell ref="HLI1:HMN1"/>
    <mergeCell ref="HMO1:HNT1"/>
    <mergeCell ref="HNU1:HOZ1"/>
    <mergeCell ref="HPA1:HQF1"/>
    <mergeCell ref="HQG1:HRL1"/>
    <mergeCell ref="HRM1:HSR1"/>
    <mergeCell ref="HSS1:HTX1"/>
    <mergeCell ref="HTY1:HVD1"/>
    <mergeCell ref="HVE1:HWJ1"/>
    <mergeCell ref="HWK1:HXP1"/>
    <mergeCell ref="HXQ1:HYV1"/>
    <mergeCell ref="HYW1:IAB1"/>
    <mergeCell ref="IAC1:IBH1"/>
    <mergeCell ref="IBI1:ICN1"/>
    <mergeCell ref="ICO1:IDT1"/>
    <mergeCell ref="IDU1:IEZ1"/>
    <mergeCell ref="IFA1:IGF1"/>
    <mergeCell ref="IGG1:IHL1"/>
    <mergeCell ref="IHM1:IIR1"/>
    <mergeCell ref="IIS1:IJX1"/>
    <mergeCell ref="IJY1:ILD1"/>
    <mergeCell ref="ILE1:IMJ1"/>
    <mergeCell ref="IMK1:INP1"/>
    <mergeCell ref="INQ1:IOV1"/>
    <mergeCell ref="IOW1:IQB1"/>
    <mergeCell ref="IQC1:IRH1"/>
    <mergeCell ref="IRI1:ISN1"/>
    <mergeCell ref="ISO1:ITT1"/>
    <mergeCell ref="ITU1:IUZ1"/>
    <mergeCell ref="IVA1:IWF1"/>
    <mergeCell ref="IWG1:IXL1"/>
    <mergeCell ref="IXM1:IYR1"/>
    <mergeCell ref="IYS1:IZX1"/>
    <mergeCell ref="IZY1:JBD1"/>
    <mergeCell ref="JBE1:JCJ1"/>
    <mergeCell ref="JCK1:JDP1"/>
    <mergeCell ref="JDQ1:JEV1"/>
    <mergeCell ref="JEW1:JGB1"/>
    <mergeCell ref="JGC1:JHH1"/>
    <mergeCell ref="JHI1:JIN1"/>
    <mergeCell ref="JIO1:JJT1"/>
    <mergeCell ref="JJU1:JKZ1"/>
    <mergeCell ref="JLA1:JMF1"/>
    <mergeCell ref="JMG1:JNL1"/>
    <mergeCell ref="JNM1:JOR1"/>
    <mergeCell ref="JOS1:JPX1"/>
    <mergeCell ref="JPY1:JRD1"/>
    <mergeCell ref="JRE1:JSJ1"/>
    <mergeCell ref="JSK1:JTP1"/>
    <mergeCell ref="JTQ1:JUV1"/>
    <mergeCell ref="JUW1:JWB1"/>
    <mergeCell ref="JWC1:JXH1"/>
    <mergeCell ref="JXI1:JYN1"/>
    <mergeCell ref="JYO1:JZT1"/>
    <mergeCell ref="JZU1:KAZ1"/>
    <mergeCell ref="KBA1:KCF1"/>
    <mergeCell ref="KCG1:KDL1"/>
    <mergeCell ref="KDM1:KER1"/>
    <mergeCell ref="KES1:KFX1"/>
    <mergeCell ref="KFY1:KHD1"/>
    <mergeCell ref="KHE1:KIJ1"/>
    <mergeCell ref="KIK1:KJP1"/>
    <mergeCell ref="KJQ1:KKV1"/>
    <mergeCell ref="KKW1:KMB1"/>
    <mergeCell ref="KMC1:KNH1"/>
    <mergeCell ref="KNI1:KON1"/>
    <mergeCell ref="KOO1:KPT1"/>
    <mergeCell ref="KPU1:KQZ1"/>
    <mergeCell ref="KRA1:KSF1"/>
    <mergeCell ref="KSG1:KTL1"/>
    <mergeCell ref="KTM1:KUR1"/>
    <mergeCell ref="KUS1:KVX1"/>
    <mergeCell ref="KVY1:KXD1"/>
    <mergeCell ref="KXE1:KYJ1"/>
    <mergeCell ref="KYK1:KZP1"/>
    <mergeCell ref="KZQ1:LAV1"/>
    <mergeCell ref="LAW1:LCB1"/>
    <mergeCell ref="LCC1:LDH1"/>
    <mergeCell ref="LDI1:LEN1"/>
    <mergeCell ref="LEO1:LFT1"/>
    <mergeCell ref="LFU1:LGZ1"/>
    <mergeCell ref="LHA1:LIF1"/>
    <mergeCell ref="LIG1:LJL1"/>
    <mergeCell ref="LJM1:LKR1"/>
    <mergeCell ref="LKS1:LLX1"/>
    <mergeCell ref="LLY1:LND1"/>
    <mergeCell ref="LNE1:LOJ1"/>
    <mergeCell ref="LOK1:LPP1"/>
    <mergeCell ref="LPQ1:LQV1"/>
    <mergeCell ref="LQW1:LSB1"/>
    <mergeCell ref="LSC1:LTH1"/>
    <mergeCell ref="LTI1:LUN1"/>
    <mergeCell ref="LUO1:LVT1"/>
    <mergeCell ref="LVU1:LWZ1"/>
    <mergeCell ref="LXA1:LYF1"/>
    <mergeCell ref="LYG1:LZL1"/>
    <mergeCell ref="LZM1:MAR1"/>
    <mergeCell ref="MAS1:MBX1"/>
    <mergeCell ref="MBY1:MDD1"/>
    <mergeCell ref="MDE1:MEJ1"/>
    <mergeCell ref="MEK1:MFP1"/>
    <mergeCell ref="MFQ1:MGV1"/>
    <mergeCell ref="MGW1:MIB1"/>
    <mergeCell ref="MIC1:MJH1"/>
    <mergeCell ref="MJI1:MKN1"/>
    <mergeCell ref="MKO1:MLT1"/>
    <mergeCell ref="MLU1:MMZ1"/>
    <mergeCell ref="MNA1:MOF1"/>
    <mergeCell ref="MOG1:MPL1"/>
    <mergeCell ref="MPM1:MQR1"/>
    <mergeCell ref="MQS1:MRX1"/>
    <mergeCell ref="MRY1:MTD1"/>
    <mergeCell ref="MTE1:MUJ1"/>
    <mergeCell ref="MUK1:MVP1"/>
    <mergeCell ref="MVQ1:MWV1"/>
    <mergeCell ref="MWW1:MYB1"/>
    <mergeCell ref="MYC1:MZH1"/>
    <mergeCell ref="MZI1:NAN1"/>
    <mergeCell ref="NAO1:NBT1"/>
    <mergeCell ref="NBU1:NCZ1"/>
    <mergeCell ref="NDA1:NEF1"/>
    <mergeCell ref="NEG1:NFL1"/>
    <mergeCell ref="NFM1:NGR1"/>
    <mergeCell ref="NGS1:NHX1"/>
    <mergeCell ref="NHY1:NJD1"/>
    <mergeCell ref="NJE1:NKJ1"/>
    <mergeCell ref="NKK1:NLP1"/>
    <mergeCell ref="NLQ1:NMV1"/>
    <mergeCell ref="NMW1:NOB1"/>
    <mergeCell ref="NOC1:NPH1"/>
    <mergeCell ref="NPI1:NQN1"/>
    <mergeCell ref="NQO1:NRT1"/>
    <mergeCell ref="NRU1:NSZ1"/>
    <mergeCell ref="NTA1:NUF1"/>
    <mergeCell ref="NUG1:NVL1"/>
    <mergeCell ref="NVM1:NWR1"/>
    <mergeCell ref="NWS1:NXX1"/>
    <mergeCell ref="NXY1:NZD1"/>
    <mergeCell ref="NZE1:OAJ1"/>
    <mergeCell ref="OAK1:OBP1"/>
    <mergeCell ref="OBQ1:OCV1"/>
    <mergeCell ref="OCW1:OEB1"/>
    <mergeCell ref="OEC1:OFH1"/>
    <mergeCell ref="OFI1:OGN1"/>
    <mergeCell ref="OGO1:OHT1"/>
    <mergeCell ref="OHU1:OIZ1"/>
    <mergeCell ref="OJA1:OKF1"/>
    <mergeCell ref="OKG1:OLL1"/>
    <mergeCell ref="OLM1:OMR1"/>
    <mergeCell ref="OMS1:ONX1"/>
    <mergeCell ref="ONY1:OPD1"/>
    <mergeCell ref="OPE1:OQJ1"/>
    <mergeCell ref="OQK1:ORP1"/>
    <mergeCell ref="ORQ1:OSV1"/>
    <mergeCell ref="OSW1:OUB1"/>
    <mergeCell ref="OUC1:OVH1"/>
    <mergeCell ref="OVI1:OWN1"/>
    <mergeCell ref="OWO1:OXT1"/>
    <mergeCell ref="OXU1:OYZ1"/>
    <mergeCell ref="OZA1:PAF1"/>
    <mergeCell ref="PAG1:PBL1"/>
    <mergeCell ref="PBM1:PCR1"/>
    <mergeCell ref="PCS1:PDX1"/>
    <mergeCell ref="PDY1:PFD1"/>
    <mergeCell ref="PFE1:PGJ1"/>
    <mergeCell ref="PGK1:PHP1"/>
    <mergeCell ref="PHQ1:PIV1"/>
    <mergeCell ref="PIW1:PKB1"/>
    <mergeCell ref="PKC1:PLH1"/>
    <mergeCell ref="PLI1:PMN1"/>
    <mergeCell ref="PMO1:PNT1"/>
    <mergeCell ref="PNU1:POZ1"/>
    <mergeCell ref="PPA1:PQF1"/>
    <mergeCell ref="PQG1:PRL1"/>
    <mergeCell ref="PRM1:PSR1"/>
    <mergeCell ref="PSS1:PTX1"/>
    <mergeCell ref="PTY1:PVD1"/>
    <mergeCell ref="PVE1:PWJ1"/>
    <mergeCell ref="PWK1:PXP1"/>
    <mergeCell ref="PXQ1:PYV1"/>
    <mergeCell ref="PYW1:QAB1"/>
    <mergeCell ref="QAC1:QBH1"/>
    <mergeCell ref="QBI1:QCN1"/>
    <mergeCell ref="QCO1:QDT1"/>
    <mergeCell ref="QDU1:QEZ1"/>
    <mergeCell ref="QFA1:QGF1"/>
    <mergeCell ref="QGG1:QHL1"/>
    <mergeCell ref="QHM1:QIR1"/>
    <mergeCell ref="QIS1:QJX1"/>
    <mergeCell ref="QJY1:QLD1"/>
    <mergeCell ref="QLE1:QMJ1"/>
    <mergeCell ref="QMK1:QNP1"/>
    <mergeCell ref="QNQ1:QOV1"/>
    <mergeCell ref="QOW1:QQB1"/>
    <mergeCell ref="QQC1:QRH1"/>
    <mergeCell ref="QRI1:QSN1"/>
    <mergeCell ref="QSO1:QTT1"/>
    <mergeCell ref="QTU1:QUZ1"/>
    <mergeCell ref="QVA1:QWF1"/>
    <mergeCell ref="QWG1:QXL1"/>
    <mergeCell ref="QXM1:QYR1"/>
    <mergeCell ref="QYS1:QZX1"/>
    <mergeCell ref="QZY1:RBD1"/>
    <mergeCell ref="RBE1:RCJ1"/>
    <mergeCell ref="RCK1:RDP1"/>
    <mergeCell ref="RDQ1:REV1"/>
    <mergeCell ref="REW1:RGB1"/>
    <mergeCell ref="RGC1:RHH1"/>
    <mergeCell ref="RHI1:RIN1"/>
    <mergeCell ref="RIO1:RJT1"/>
    <mergeCell ref="RJU1:RKZ1"/>
    <mergeCell ref="RLA1:RMF1"/>
    <mergeCell ref="RMG1:RNL1"/>
    <mergeCell ref="RNM1:ROR1"/>
    <mergeCell ref="ROS1:RPX1"/>
    <mergeCell ref="RPY1:RRD1"/>
    <mergeCell ref="RRE1:RSJ1"/>
    <mergeCell ref="RSK1:RTP1"/>
    <mergeCell ref="RTQ1:RUV1"/>
    <mergeCell ref="RUW1:RWB1"/>
    <mergeCell ref="RWC1:RXH1"/>
    <mergeCell ref="RXI1:RYN1"/>
    <mergeCell ref="RYO1:RZT1"/>
    <mergeCell ref="RZU1:SAZ1"/>
    <mergeCell ref="SBA1:SCF1"/>
    <mergeCell ref="SCG1:SDL1"/>
    <mergeCell ref="SDM1:SER1"/>
    <mergeCell ref="SES1:SFX1"/>
    <mergeCell ref="SFY1:SHD1"/>
    <mergeCell ref="SHE1:SIJ1"/>
    <mergeCell ref="SIK1:SJP1"/>
    <mergeCell ref="SJQ1:SKV1"/>
    <mergeCell ref="SKW1:SMB1"/>
    <mergeCell ref="SMC1:SNH1"/>
    <mergeCell ref="SNI1:SON1"/>
    <mergeCell ref="SOO1:SPT1"/>
    <mergeCell ref="SPU1:SQZ1"/>
    <mergeCell ref="SRA1:SSF1"/>
    <mergeCell ref="SSG1:STL1"/>
    <mergeCell ref="STM1:SUR1"/>
    <mergeCell ref="SUS1:SVX1"/>
    <mergeCell ref="SVY1:SXD1"/>
    <mergeCell ref="SXE1:SYJ1"/>
    <mergeCell ref="SYK1:SZP1"/>
    <mergeCell ref="SZQ1:TAV1"/>
    <mergeCell ref="TAW1:TCB1"/>
    <mergeCell ref="TCC1:TDH1"/>
    <mergeCell ref="TDI1:TEN1"/>
    <mergeCell ref="TEO1:TFT1"/>
    <mergeCell ref="TFU1:TGZ1"/>
    <mergeCell ref="THA1:TIF1"/>
    <mergeCell ref="TIG1:TJL1"/>
    <mergeCell ref="TJM1:TKR1"/>
    <mergeCell ref="TKS1:TLX1"/>
    <mergeCell ref="TLY1:TND1"/>
    <mergeCell ref="TNE1:TOJ1"/>
    <mergeCell ref="TOK1:TPP1"/>
    <mergeCell ref="TPQ1:TQV1"/>
    <mergeCell ref="TQW1:TSB1"/>
    <mergeCell ref="TSC1:TTH1"/>
    <mergeCell ref="TTI1:TUN1"/>
    <mergeCell ref="TUO1:TVT1"/>
    <mergeCell ref="TVU1:TWZ1"/>
    <mergeCell ref="TXA1:TYF1"/>
    <mergeCell ref="TYG1:TZL1"/>
    <mergeCell ref="TZM1:UAR1"/>
    <mergeCell ref="UAS1:UBX1"/>
    <mergeCell ref="UBY1:UDD1"/>
    <mergeCell ref="UDE1:UEJ1"/>
    <mergeCell ref="UEK1:UFP1"/>
    <mergeCell ref="UFQ1:UGV1"/>
    <mergeCell ref="UGW1:UIB1"/>
    <mergeCell ref="UIC1:UJH1"/>
    <mergeCell ref="UJI1:UKN1"/>
    <mergeCell ref="UKO1:ULT1"/>
    <mergeCell ref="ULU1:UMZ1"/>
    <mergeCell ref="UNA1:UOF1"/>
    <mergeCell ref="UOG1:UPL1"/>
    <mergeCell ref="UPM1:UQR1"/>
    <mergeCell ref="UQS1:URX1"/>
    <mergeCell ref="URY1:UTD1"/>
    <mergeCell ref="UTE1:UUJ1"/>
    <mergeCell ref="UUK1:UVP1"/>
    <mergeCell ref="UVQ1:UWV1"/>
    <mergeCell ref="UWW1:UYB1"/>
    <mergeCell ref="UYC1:UZH1"/>
    <mergeCell ref="UZI1:VAN1"/>
    <mergeCell ref="VAO1:VBT1"/>
    <mergeCell ref="VBU1:VCZ1"/>
    <mergeCell ref="VDA1:VEF1"/>
    <mergeCell ref="VEG1:VFL1"/>
    <mergeCell ref="VFM1:VGR1"/>
    <mergeCell ref="VGS1:VHX1"/>
    <mergeCell ref="VHY1:VJD1"/>
    <mergeCell ref="VJE1:VKJ1"/>
    <mergeCell ref="VKK1:VLP1"/>
    <mergeCell ref="VLQ1:VMV1"/>
    <mergeCell ref="VMW1:VOB1"/>
    <mergeCell ref="VOC1:VPH1"/>
    <mergeCell ref="VPI1:VQN1"/>
    <mergeCell ref="VQO1:VRT1"/>
    <mergeCell ref="VRU1:VSZ1"/>
    <mergeCell ref="VTA1:VUF1"/>
    <mergeCell ref="VUG1:VVL1"/>
    <mergeCell ref="VVM1:VWR1"/>
    <mergeCell ref="VWS1:VXX1"/>
    <mergeCell ref="VXY1:VZD1"/>
    <mergeCell ref="VZE1:WAJ1"/>
    <mergeCell ref="WAK1:WBP1"/>
    <mergeCell ref="WBQ1:WCV1"/>
    <mergeCell ref="WCW1:WEB1"/>
    <mergeCell ref="WEC1:WFH1"/>
    <mergeCell ref="WFI1:WGN1"/>
    <mergeCell ref="WGO1:WHT1"/>
    <mergeCell ref="WHU1:WIZ1"/>
    <mergeCell ref="WJA1:WKF1"/>
    <mergeCell ref="WVI1:WWN1"/>
    <mergeCell ref="WWO1:WXT1"/>
    <mergeCell ref="WXU1:WYZ1"/>
    <mergeCell ref="WZA1:XAF1"/>
    <mergeCell ref="XAG1:XBL1"/>
    <mergeCell ref="XBM1:XCR1"/>
    <mergeCell ref="XCS1:XDX1"/>
    <mergeCell ref="XDY1:XFD1"/>
    <mergeCell ref="WKG1:WLL1"/>
    <mergeCell ref="WLM1:WMR1"/>
    <mergeCell ref="WMS1:WNX1"/>
    <mergeCell ref="WNY1:WPD1"/>
    <mergeCell ref="WPE1:WQJ1"/>
    <mergeCell ref="WQK1:WRP1"/>
    <mergeCell ref="WRQ1:WSV1"/>
    <mergeCell ref="WSW1:WUB1"/>
    <mergeCell ref="WUC1:WVH1"/>
  </mergeCells>
  <phoneticPr fontId="1" type="noConversion"/>
  <conditionalFormatting sqref="G13:N13 G19:T19 G7:H7 G9:J9 G17:R17 G15:P15 AA23:AD23 G11:L11 G21:V21 G25:Z25 G23:X23 AC25:AD25 I5:AD5 K7:AD7 M9:AD9 O11:AD11 Q13:AD13 S15:AD15 U17:AD17 W19:AD19 Y21:AD21 G27:AB27">
    <cfRule type="cellIs" dxfId="3771" priority="491" stopIfTrue="1" operator="equal">
      <formula>2</formula>
    </cfRule>
    <cfRule type="cellIs" dxfId="3770" priority="492" stopIfTrue="1" operator="equal">
      <formula>1</formula>
    </cfRule>
    <cfRule type="expression" dxfId="3769" priority="493" stopIfTrue="1">
      <formula>G6+H6&lt;3</formula>
    </cfRule>
  </conditionalFormatting>
  <conditionalFormatting sqref="I6">
    <cfRule type="cellIs" dxfId="3768" priority="489" stopIfTrue="1" operator="notEqual">
      <formula>H8</formula>
    </cfRule>
    <cfRule type="expression" dxfId="3767" priority="490" stopIfTrue="1">
      <formula>$G$5=2</formula>
    </cfRule>
  </conditionalFormatting>
  <conditionalFormatting sqref="J6">
    <cfRule type="cellIs" dxfId="3766" priority="487" stopIfTrue="1" operator="notEqual">
      <formula>G8</formula>
    </cfRule>
    <cfRule type="expression" dxfId="3765" priority="488" stopIfTrue="1">
      <formula>$G$5=2</formula>
    </cfRule>
  </conditionalFormatting>
  <conditionalFormatting sqref="G8">
    <cfRule type="cellIs" dxfId="3764" priority="485" stopIfTrue="1" operator="notEqual">
      <formula>J6</formula>
    </cfRule>
    <cfRule type="expression" dxfId="3763" priority="486" stopIfTrue="1">
      <formula>$G$5=2</formula>
    </cfRule>
  </conditionalFormatting>
  <conditionalFormatting sqref="K6">
    <cfRule type="cellIs" dxfId="3762" priority="483" stopIfTrue="1" operator="notEqual">
      <formula>H10</formula>
    </cfRule>
    <cfRule type="expression" dxfId="3761" priority="484" stopIfTrue="1">
      <formula>$G$5=3</formula>
    </cfRule>
  </conditionalFormatting>
  <conditionalFormatting sqref="L6">
    <cfRule type="cellIs" dxfId="3760" priority="481" stopIfTrue="1" operator="notEqual">
      <formula>G10</formula>
    </cfRule>
    <cfRule type="expression" dxfId="3759" priority="482" stopIfTrue="1">
      <formula>$G$5=3</formula>
    </cfRule>
  </conditionalFormatting>
  <conditionalFormatting sqref="H10">
    <cfRule type="cellIs" dxfId="3758" priority="479" stopIfTrue="1" operator="notEqual">
      <formula>K6</formula>
    </cfRule>
    <cfRule type="expression" dxfId="3757" priority="480" stopIfTrue="1">
      <formula>$G$5=3</formula>
    </cfRule>
  </conditionalFormatting>
  <conditionalFormatting sqref="N6">
    <cfRule type="cellIs" dxfId="3756" priority="477" stopIfTrue="1" operator="notEqual">
      <formula>G12</formula>
    </cfRule>
    <cfRule type="expression" dxfId="3755" priority="478" stopIfTrue="1">
      <formula>$G$5=4</formula>
    </cfRule>
  </conditionalFormatting>
  <conditionalFormatting sqref="H12">
    <cfRule type="cellIs" dxfId="3754" priority="475" stopIfTrue="1" operator="notEqual">
      <formula>M6</formula>
    </cfRule>
    <cfRule type="expression" dxfId="3753" priority="476" stopIfTrue="1">
      <formula>$G$5=4</formula>
    </cfRule>
  </conditionalFormatting>
  <conditionalFormatting sqref="G12">
    <cfRule type="cellIs" dxfId="3752" priority="473" stopIfTrue="1" operator="notEqual">
      <formula>N6</formula>
    </cfRule>
    <cfRule type="expression" dxfId="3751" priority="474" stopIfTrue="1">
      <formula>$G$5=4</formula>
    </cfRule>
  </conditionalFormatting>
  <conditionalFormatting sqref="L8">
    <cfRule type="cellIs" dxfId="3750" priority="471" stopIfTrue="1" operator="notEqual">
      <formula>I10</formula>
    </cfRule>
    <cfRule type="expression" dxfId="3749" priority="472" stopIfTrue="1">
      <formula>$G$5=4</formula>
    </cfRule>
  </conditionalFormatting>
  <conditionalFormatting sqref="I10">
    <cfRule type="cellIs" dxfId="3748" priority="469" stopIfTrue="1" operator="notEqual">
      <formula>L8</formula>
    </cfRule>
    <cfRule type="expression" dxfId="3747" priority="470" stopIfTrue="1">
      <formula>$G$5=4</formula>
    </cfRule>
  </conditionalFormatting>
  <conditionalFormatting sqref="M8">
    <cfRule type="cellIs" dxfId="3746" priority="467" stopIfTrue="1" operator="notEqual">
      <formula>J12</formula>
    </cfRule>
    <cfRule type="expression" dxfId="3745" priority="468" stopIfTrue="1">
      <formula>$G$5=5</formula>
    </cfRule>
  </conditionalFormatting>
  <conditionalFormatting sqref="N8">
    <cfRule type="cellIs" dxfId="3744" priority="465" stopIfTrue="1" operator="notEqual">
      <formula>I12</formula>
    </cfRule>
    <cfRule type="expression" dxfId="3743" priority="466" stopIfTrue="1">
      <formula>$G$5=5</formula>
    </cfRule>
  </conditionalFormatting>
  <conditionalFormatting sqref="I12">
    <cfRule type="cellIs" dxfId="3742" priority="463" stopIfTrue="1" operator="notEqual">
      <formula>N8</formula>
    </cfRule>
    <cfRule type="expression" dxfId="3741" priority="464" stopIfTrue="1">
      <formula>$G$5=5</formula>
    </cfRule>
  </conditionalFormatting>
  <conditionalFormatting sqref="J12">
    <cfRule type="cellIs" dxfId="3740" priority="461" stopIfTrue="1" operator="notEqual">
      <formula>M8</formula>
    </cfRule>
    <cfRule type="expression" dxfId="3739" priority="462" stopIfTrue="1">
      <formula>$G$5=5</formula>
    </cfRule>
  </conditionalFormatting>
  <conditionalFormatting sqref="O6">
    <cfRule type="cellIs" dxfId="3738" priority="459" stopIfTrue="1" operator="notEqual">
      <formula>H14</formula>
    </cfRule>
    <cfRule type="expression" dxfId="3737" priority="460" stopIfTrue="1">
      <formula>$G$5=5</formula>
    </cfRule>
  </conditionalFormatting>
  <conditionalFormatting sqref="P6">
    <cfRule type="cellIs" dxfId="3736" priority="457" stopIfTrue="1" operator="notEqual">
      <formula>G14</formula>
    </cfRule>
    <cfRule type="expression" dxfId="3735" priority="458" stopIfTrue="1">
      <formula>$G$5=5</formula>
    </cfRule>
  </conditionalFormatting>
  <conditionalFormatting sqref="G14">
    <cfRule type="cellIs" dxfId="3734" priority="455" stopIfTrue="1" operator="notEqual">
      <formula>P6</formula>
    </cfRule>
    <cfRule type="expression" dxfId="3733" priority="456" stopIfTrue="1">
      <formula>$G$5=5</formula>
    </cfRule>
  </conditionalFormatting>
  <conditionalFormatting sqref="H14">
    <cfRule type="cellIs" dxfId="3732" priority="453" stopIfTrue="1" operator="notEqual">
      <formula>O6</formula>
    </cfRule>
    <cfRule type="expression" dxfId="3731" priority="454" stopIfTrue="1">
      <formula>$G$5=5</formula>
    </cfRule>
  </conditionalFormatting>
  <conditionalFormatting sqref="Z20">
    <cfRule type="cellIs" dxfId="3730" priority="451" stopIfTrue="1" operator="notEqual">
      <formula>U24</formula>
    </cfRule>
    <cfRule type="expression" dxfId="3729" priority="452" stopIfTrue="1">
      <formula>$G$5=6</formula>
    </cfRule>
  </conditionalFormatting>
  <conditionalFormatting sqref="U24">
    <cfRule type="cellIs" dxfId="3728" priority="449" stopIfTrue="1" operator="notEqual">
      <formula>Z20</formula>
    </cfRule>
    <cfRule type="expression" dxfId="3727" priority="450" stopIfTrue="1">
      <formula>$G$5=6</formula>
    </cfRule>
  </conditionalFormatting>
  <conditionalFormatting sqref="V24">
    <cfRule type="cellIs" dxfId="3726" priority="447" stopIfTrue="1" operator="notEqual">
      <formula>Y20</formula>
    </cfRule>
    <cfRule type="expression" dxfId="3725" priority="448" stopIfTrue="1">
      <formula>$G$5=6</formula>
    </cfRule>
  </conditionalFormatting>
  <conditionalFormatting sqref="Q6">
    <cfRule type="cellIs" dxfId="3724" priority="445" stopIfTrue="1" operator="notEqual">
      <formula>H16</formula>
    </cfRule>
    <cfRule type="expression" dxfId="3723" priority="446" stopIfTrue="1">
      <formula>$G$5=6</formula>
    </cfRule>
  </conditionalFormatting>
  <conditionalFormatting sqref="R6">
    <cfRule type="cellIs" dxfId="3722" priority="443" stopIfTrue="1" operator="notEqual">
      <formula>G16</formula>
    </cfRule>
    <cfRule type="expression" dxfId="3721" priority="444" stopIfTrue="1">
      <formula>$G$5=6</formula>
    </cfRule>
  </conditionalFormatting>
  <conditionalFormatting sqref="O8 AC22">
    <cfRule type="cellIs" dxfId="3720" priority="441" stopIfTrue="1" operator="notEqual">
      <formula>J14</formula>
    </cfRule>
    <cfRule type="expression" dxfId="3719" priority="442" stopIfTrue="1">
      <formula>$G$5=6</formula>
    </cfRule>
  </conditionalFormatting>
  <conditionalFormatting sqref="P8 AD22">
    <cfRule type="cellIs" dxfId="3718" priority="439" stopIfTrue="1" operator="notEqual">
      <formula>I14</formula>
    </cfRule>
    <cfRule type="expression" dxfId="3717" priority="440" stopIfTrue="1">
      <formula>$G$5=6</formula>
    </cfRule>
  </conditionalFormatting>
  <conditionalFormatting sqref="I14 W28">
    <cfRule type="cellIs" dxfId="3716" priority="437" stopIfTrue="1" operator="notEqual">
      <formula>P8</formula>
    </cfRule>
    <cfRule type="expression" dxfId="3715" priority="438" stopIfTrue="1">
      <formula>$G$5=6</formula>
    </cfRule>
  </conditionalFormatting>
  <conditionalFormatting sqref="J14 X28">
    <cfRule type="cellIs" dxfId="3714" priority="435" stopIfTrue="1" operator="notEqual">
      <formula>O8</formula>
    </cfRule>
    <cfRule type="expression" dxfId="3713" priority="436" stopIfTrue="1">
      <formula>$G$5=6</formula>
    </cfRule>
  </conditionalFormatting>
  <conditionalFormatting sqref="M10">
    <cfRule type="cellIs" dxfId="3712" priority="433" stopIfTrue="1" operator="notEqual">
      <formula>L12</formula>
    </cfRule>
    <cfRule type="expression" dxfId="3711" priority="434" stopIfTrue="1">
      <formula>$G$5=6</formula>
    </cfRule>
  </conditionalFormatting>
  <conditionalFormatting sqref="N10">
    <cfRule type="cellIs" dxfId="3710" priority="431" stopIfTrue="1" operator="notEqual">
      <formula>K12</formula>
    </cfRule>
    <cfRule type="expression" dxfId="3709" priority="432" stopIfTrue="1">
      <formula>$G$5=6</formula>
    </cfRule>
  </conditionalFormatting>
  <conditionalFormatting sqref="K12">
    <cfRule type="cellIs" dxfId="3708" priority="429" stopIfTrue="1" operator="notEqual">
      <formula>N10</formula>
    </cfRule>
    <cfRule type="expression" dxfId="3707" priority="430" stopIfTrue="1">
      <formula>$G$5=6</formula>
    </cfRule>
  </conditionalFormatting>
  <conditionalFormatting sqref="S6">
    <cfRule type="cellIs" dxfId="3706" priority="427" stopIfTrue="1" operator="notEqual">
      <formula>H18</formula>
    </cfRule>
    <cfRule type="expression" dxfId="3705" priority="428" stopIfTrue="1">
      <formula>$G$5=7</formula>
    </cfRule>
  </conditionalFormatting>
  <conditionalFormatting sqref="T6">
    <cfRule type="cellIs" dxfId="3704" priority="425" stopIfTrue="1" operator="notEqual">
      <formula>G18</formula>
    </cfRule>
    <cfRule type="expression" dxfId="3703" priority="426" stopIfTrue="1">
      <formula>$G$5=7</formula>
    </cfRule>
  </conditionalFormatting>
  <conditionalFormatting sqref="G18">
    <cfRule type="cellIs" dxfId="3702" priority="423" stopIfTrue="1" operator="notEqual">
      <formula>T6</formula>
    </cfRule>
    <cfRule type="expression" dxfId="3701" priority="424" stopIfTrue="1">
      <formula>$G$5=7</formula>
    </cfRule>
  </conditionalFormatting>
  <conditionalFormatting sqref="H18">
    <cfRule type="cellIs" dxfId="3700" priority="421" stopIfTrue="1" operator="notEqual">
      <formula>S6</formula>
    </cfRule>
    <cfRule type="expression" dxfId="3699" priority="422" stopIfTrue="1">
      <formula>$G$5=7</formula>
    </cfRule>
  </conditionalFormatting>
  <conditionalFormatting sqref="O10">
    <cfRule type="cellIs" dxfId="3698" priority="419" stopIfTrue="1" operator="notEqual">
      <formula>L14</formula>
    </cfRule>
    <cfRule type="expression" dxfId="3697" priority="420" stopIfTrue="1">
      <formula>$G$5=7</formula>
    </cfRule>
  </conditionalFormatting>
  <conditionalFormatting sqref="P10">
    <cfRule type="cellIs" dxfId="3696" priority="417" stopIfTrue="1" operator="notEqual">
      <formula>K14</formula>
    </cfRule>
    <cfRule type="expression" dxfId="3695" priority="418" stopIfTrue="1">
      <formula>$G$5=7</formula>
    </cfRule>
  </conditionalFormatting>
  <conditionalFormatting sqref="K14">
    <cfRule type="cellIs" dxfId="3694" priority="415" stopIfTrue="1" operator="notEqual">
      <formula>P10</formula>
    </cfRule>
    <cfRule type="expression" dxfId="3693" priority="416" stopIfTrue="1">
      <formula>$G$5=7</formula>
    </cfRule>
  </conditionalFormatting>
  <conditionalFormatting sqref="L14">
    <cfRule type="cellIs" dxfId="3692" priority="413" stopIfTrue="1" operator="notEqual">
      <formula>O10</formula>
    </cfRule>
    <cfRule type="expression" dxfId="3691" priority="414" stopIfTrue="1">
      <formula>$G$5=7</formula>
    </cfRule>
  </conditionalFormatting>
  <conditionalFormatting sqref="I16">
    <cfRule type="cellIs" dxfId="3690" priority="411" stopIfTrue="1" operator="notEqual">
      <formula>R8</formula>
    </cfRule>
    <cfRule type="expression" dxfId="3689" priority="412" stopIfTrue="1">
      <formula>$G$5=7</formula>
    </cfRule>
  </conditionalFormatting>
  <conditionalFormatting sqref="J16">
    <cfRule type="cellIs" dxfId="3688" priority="409" stopIfTrue="1" operator="notEqual">
      <formula>Q8</formula>
    </cfRule>
    <cfRule type="expression" dxfId="3687" priority="410" stopIfTrue="1">
      <formula>$G$5=7</formula>
    </cfRule>
  </conditionalFormatting>
  <conditionalFormatting sqref="Q8">
    <cfRule type="cellIs" dxfId="3686" priority="407" stopIfTrue="1" operator="notEqual">
      <formula>J16</formula>
    </cfRule>
    <cfRule type="expression" dxfId="3685" priority="408" stopIfTrue="1">
      <formula>$G$5=7</formula>
    </cfRule>
  </conditionalFormatting>
  <conditionalFormatting sqref="R8">
    <cfRule type="cellIs" dxfId="3684" priority="405" stopIfTrue="1" operator="notEqual">
      <formula>I16</formula>
    </cfRule>
    <cfRule type="expression" dxfId="3683" priority="406" stopIfTrue="1">
      <formula>$G$5=7</formula>
    </cfRule>
  </conditionalFormatting>
  <conditionalFormatting sqref="O12">
    <cfRule type="cellIs" dxfId="3682" priority="403" stopIfTrue="1" operator="notEqual">
      <formula>N14</formula>
    </cfRule>
    <cfRule type="expression" dxfId="3681" priority="404" stopIfTrue="1">
      <formula>$G$5=8</formula>
    </cfRule>
  </conditionalFormatting>
  <conditionalFormatting sqref="P12">
    <cfRule type="cellIs" dxfId="3680" priority="401" stopIfTrue="1" operator="notEqual">
      <formula>M14</formula>
    </cfRule>
    <cfRule type="expression" dxfId="3679" priority="402" stopIfTrue="1">
      <formula>$G$5=8</formula>
    </cfRule>
  </conditionalFormatting>
  <conditionalFormatting sqref="M14">
    <cfRule type="cellIs" dxfId="3678" priority="399" stopIfTrue="1" operator="notEqual">
      <formula>P12</formula>
    </cfRule>
    <cfRule type="expression" dxfId="3677" priority="400" stopIfTrue="1">
      <formula>$G$5=8</formula>
    </cfRule>
  </conditionalFormatting>
  <conditionalFormatting sqref="U6">
    <cfRule type="cellIs" dxfId="3676" priority="397" stopIfTrue="1" operator="notEqual">
      <formula>H20</formula>
    </cfRule>
    <cfRule type="expression" dxfId="3675" priority="398" stopIfTrue="1">
      <formula>$G$5=8</formula>
    </cfRule>
  </conditionalFormatting>
  <conditionalFormatting sqref="V6">
    <cfRule type="cellIs" dxfId="3674" priority="395" stopIfTrue="1" operator="notEqual">
      <formula>G20</formula>
    </cfRule>
    <cfRule type="expression" dxfId="3673" priority="396" stopIfTrue="1">
      <formula>$G$5=8</formula>
    </cfRule>
  </conditionalFormatting>
  <conditionalFormatting sqref="S8">
    <cfRule type="cellIs" dxfId="3672" priority="393" stopIfTrue="1" operator="notEqual">
      <formula>J18</formula>
    </cfRule>
    <cfRule type="expression" dxfId="3671" priority="394" stopIfTrue="1">
      <formula>$G$5=8</formula>
    </cfRule>
  </conditionalFormatting>
  <conditionalFormatting sqref="T8">
    <cfRule type="cellIs" dxfId="3670" priority="391" stopIfTrue="1" operator="notEqual">
      <formula>I18</formula>
    </cfRule>
    <cfRule type="expression" dxfId="3669" priority="392" stopIfTrue="1">
      <formula>$G$5=8</formula>
    </cfRule>
  </conditionalFormatting>
  <conditionalFormatting sqref="I18">
    <cfRule type="cellIs" dxfId="3668" priority="389" stopIfTrue="1" operator="notEqual">
      <formula>T8</formula>
    </cfRule>
    <cfRule type="expression" dxfId="3667" priority="390" stopIfTrue="1">
      <formula>$G$5=8</formula>
    </cfRule>
  </conditionalFormatting>
  <conditionalFormatting sqref="J18">
    <cfRule type="cellIs" dxfId="3666" priority="387" stopIfTrue="1" operator="notEqual">
      <formula>S8</formula>
    </cfRule>
    <cfRule type="expression" dxfId="3665" priority="388" stopIfTrue="1">
      <formula>$G$5=8</formula>
    </cfRule>
  </conditionalFormatting>
  <conditionalFormatting sqref="Q10">
    <cfRule type="cellIs" dxfId="3664" priority="385" stopIfTrue="1" operator="notEqual">
      <formula>L16</formula>
    </cfRule>
    <cfRule type="expression" dxfId="3663" priority="386" stopIfTrue="1">
      <formula>$G$5=8</formula>
    </cfRule>
  </conditionalFormatting>
  <conditionalFormatting sqref="R10">
    <cfRule type="cellIs" dxfId="3662" priority="383" stopIfTrue="1" operator="notEqual">
      <formula>K16</formula>
    </cfRule>
    <cfRule type="expression" dxfId="3661" priority="384" stopIfTrue="1">
      <formula>$G$5=8</formula>
    </cfRule>
  </conditionalFormatting>
  <conditionalFormatting sqref="K16">
    <cfRule type="cellIs" dxfId="3660" priority="381" stopIfTrue="1" operator="notEqual">
      <formula>R10</formula>
    </cfRule>
    <cfRule type="expression" dxfId="3659" priority="382" stopIfTrue="1">
      <formula>$G$5=8</formula>
    </cfRule>
  </conditionalFormatting>
  <conditionalFormatting sqref="L16">
    <cfRule type="cellIs" dxfId="3658" priority="379" stopIfTrue="1" operator="notEqual">
      <formula>Q10</formula>
    </cfRule>
    <cfRule type="expression" dxfId="3657" priority="380" stopIfTrue="1">
      <formula>$G$5=8</formula>
    </cfRule>
  </conditionalFormatting>
  <conditionalFormatting sqref="M16">
    <cfRule type="cellIs" dxfId="3656" priority="377" stopIfTrue="1" operator="notEqual">
      <formula>R12</formula>
    </cfRule>
    <cfRule type="expression" dxfId="3655" priority="378" stopIfTrue="1">
      <formula>$G$5=9</formula>
    </cfRule>
  </conditionalFormatting>
  <conditionalFormatting sqref="N16">
    <cfRule type="cellIs" dxfId="3654" priority="375" stopIfTrue="1" operator="notEqual">
      <formula>Q12</formula>
    </cfRule>
    <cfRule type="expression" dxfId="3653" priority="376" stopIfTrue="1">
      <formula>$G$5=9</formula>
    </cfRule>
  </conditionalFormatting>
  <conditionalFormatting sqref="Q12">
    <cfRule type="cellIs" dxfId="3652" priority="373" stopIfTrue="1" operator="notEqual">
      <formula>N16</formula>
    </cfRule>
    <cfRule type="expression" dxfId="3651" priority="374" stopIfTrue="1">
      <formula>$G$5=9</formula>
    </cfRule>
  </conditionalFormatting>
  <conditionalFormatting sqref="R12">
    <cfRule type="cellIs" dxfId="3650" priority="371" stopIfTrue="1" operator="notEqual">
      <formula>M16</formula>
    </cfRule>
    <cfRule type="expression" dxfId="3649" priority="372" stopIfTrue="1">
      <formula>$G$5=9</formula>
    </cfRule>
  </conditionalFormatting>
  <conditionalFormatting sqref="K18">
    <cfRule type="cellIs" dxfId="3648" priority="369" stopIfTrue="1" operator="notEqual">
      <formula>T10</formula>
    </cfRule>
    <cfRule type="expression" dxfId="3647" priority="370" stopIfTrue="1">
      <formula>$G$5=9</formula>
    </cfRule>
  </conditionalFormatting>
  <conditionalFormatting sqref="L18">
    <cfRule type="cellIs" dxfId="3646" priority="367" stopIfTrue="1" operator="notEqual">
      <formula>S10</formula>
    </cfRule>
    <cfRule type="expression" dxfId="3645" priority="368" stopIfTrue="1">
      <formula>$G$5=9</formula>
    </cfRule>
  </conditionalFormatting>
  <conditionalFormatting sqref="S10">
    <cfRule type="cellIs" dxfId="3644" priority="365" stopIfTrue="1" operator="notEqual">
      <formula>L18</formula>
    </cfRule>
    <cfRule type="expression" dxfId="3643" priority="366" stopIfTrue="1">
      <formula>$G$5=9</formula>
    </cfRule>
  </conditionalFormatting>
  <conditionalFormatting sqref="T10">
    <cfRule type="cellIs" dxfId="3642" priority="363" stopIfTrue="1" operator="notEqual">
      <formula>K18</formula>
    </cfRule>
    <cfRule type="expression" dxfId="3641" priority="364" stopIfTrue="1">
      <formula>$G$5=9</formula>
    </cfRule>
  </conditionalFormatting>
  <conditionalFormatting sqref="I20">
    <cfRule type="cellIs" dxfId="3640" priority="361" stopIfTrue="1" operator="notEqual">
      <formula>V8</formula>
    </cfRule>
    <cfRule type="expression" dxfId="3639" priority="362" stopIfTrue="1">
      <formula>$G$5=9</formula>
    </cfRule>
  </conditionalFormatting>
  <conditionalFormatting sqref="J20">
    <cfRule type="cellIs" dxfId="3638" priority="359" stopIfTrue="1" operator="notEqual">
      <formula>U8</formula>
    </cfRule>
    <cfRule type="expression" dxfId="3637" priority="360" stopIfTrue="1">
      <formula>$G$5=9</formula>
    </cfRule>
  </conditionalFormatting>
  <conditionalFormatting sqref="U8">
    <cfRule type="cellIs" dxfId="3636" priority="357" stopIfTrue="1" operator="notEqual">
      <formula>J20</formula>
    </cfRule>
    <cfRule type="expression" dxfId="3635" priority="358" stopIfTrue="1">
      <formula>$G$5=9</formula>
    </cfRule>
  </conditionalFormatting>
  <conditionalFormatting sqref="V8">
    <cfRule type="cellIs" dxfId="3634" priority="355" stopIfTrue="1" operator="notEqual">
      <formula>I20</formula>
    </cfRule>
    <cfRule type="expression" dxfId="3633" priority="356" stopIfTrue="1">
      <formula>$G$5=9</formula>
    </cfRule>
  </conditionalFormatting>
  <conditionalFormatting sqref="G22">
    <cfRule type="cellIs" dxfId="3632" priority="353" stopIfTrue="1" operator="notEqual">
      <formula>X6</formula>
    </cfRule>
    <cfRule type="expression" dxfId="3631" priority="354" stopIfTrue="1">
      <formula>$G$5=9</formula>
    </cfRule>
  </conditionalFormatting>
  <conditionalFormatting sqref="H22">
    <cfRule type="cellIs" dxfId="3630" priority="351" stopIfTrue="1" operator="notEqual">
      <formula>W6</formula>
    </cfRule>
    <cfRule type="expression" dxfId="3629" priority="352" stopIfTrue="1">
      <formula>$G$5=9</formula>
    </cfRule>
  </conditionalFormatting>
  <conditionalFormatting sqref="W6">
    <cfRule type="cellIs" dxfId="3628" priority="349" stopIfTrue="1" operator="notEqual">
      <formula>H22</formula>
    </cfRule>
    <cfRule type="expression" dxfId="3627" priority="350" stopIfTrue="1">
      <formula>$G$5=9</formula>
    </cfRule>
  </conditionalFormatting>
  <conditionalFormatting sqref="X6">
    <cfRule type="cellIs" dxfId="3626" priority="347" stopIfTrue="1" operator="notEqual">
      <formula>G22</formula>
    </cfRule>
    <cfRule type="expression" dxfId="3625" priority="348" stopIfTrue="1">
      <formula>$G$5=9</formula>
    </cfRule>
  </conditionalFormatting>
  <conditionalFormatting sqref="H20">
    <cfRule type="cellIs" dxfId="3624" priority="345" stopIfTrue="1" operator="notEqual">
      <formula>U6</formula>
    </cfRule>
    <cfRule type="expression" dxfId="3623" priority="346" stopIfTrue="1">
      <formula>$G$5=8</formula>
    </cfRule>
  </conditionalFormatting>
  <conditionalFormatting sqref="J10">
    <cfRule type="cellIs" dxfId="3622" priority="343" stopIfTrue="1" operator="notEqual">
      <formula>K8</formula>
    </cfRule>
    <cfRule type="expression" dxfId="3621" priority="344" stopIfTrue="1">
      <formula>$G$5=4</formula>
    </cfRule>
  </conditionalFormatting>
  <conditionalFormatting sqref="L12">
    <cfRule type="cellIs" dxfId="3620" priority="341" stopIfTrue="1" operator="notEqual">
      <formula>M10</formula>
    </cfRule>
    <cfRule type="expression" dxfId="3619" priority="342" stopIfTrue="1">
      <formula>$G$5=6</formula>
    </cfRule>
  </conditionalFormatting>
  <conditionalFormatting sqref="N14">
    <cfRule type="cellIs" dxfId="3618" priority="339" stopIfTrue="1" operator="notEqual">
      <formula>O12</formula>
    </cfRule>
    <cfRule type="expression" dxfId="3617" priority="340" stopIfTrue="1">
      <formula>$G$5=8</formula>
    </cfRule>
  </conditionalFormatting>
  <conditionalFormatting sqref="AC6">
    <cfRule type="cellIs" dxfId="3616" priority="337" stopIfTrue="1" operator="notEqual">
      <formula>H28</formula>
    </cfRule>
    <cfRule type="expression" dxfId="3615" priority="338" stopIfTrue="1">
      <formula>$G$5=1</formula>
    </cfRule>
  </conditionalFormatting>
  <conditionalFormatting sqref="AD6">
    <cfRule type="cellIs" dxfId="3614" priority="335" stopIfTrue="1" operator="notEqual">
      <formula>G28</formula>
    </cfRule>
    <cfRule type="expression" dxfId="3613" priority="336" stopIfTrue="1">
      <formula>$G$5=1</formula>
    </cfRule>
  </conditionalFormatting>
  <conditionalFormatting sqref="AA8">
    <cfRule type="cellIs" dxfId="3612" priority="333" stopIfTrue="1" operator="notEqual">
      <formula>J26</formula>
    </cfRule>
    <cfRule type="expression" dxfId="3611" priority="334" stopIfTrue="1">
      <formula>$G$5=1</formula>
    </cfRule>
  </conditionalFormatting>
  <conditionalFormatting sqref="AB8">
    <cfRule type="cellIs" dxfId="3610" priority="331" stopIfTrue="1" operator="notEqual">
      <formula>I26</formula>
    </cfRule>
    <cfRule type="expression" dxfId="3609" priority="332" stopIfTrue="1">
      <formula>$G$5=1</formula>
    </cfRule>
  </conditionalFormatting>
  <conditionalFormatting sqref="K24">
    <cfRule type="cellIs" dxfId="3608" priority="329" stopIfTrue="1" operator="notEqual">
      <formula>Z10</formula>
    </cfRule>
    <cfRule type="expression" dxfId="3607" priority="330" stopIfTrue="1">
      <formula>$G$5=1</formula>
    </cfRule>
  </conditionalFormatting>
  <conditionalFormatting sqref="L24">
    <cfRule type="cellIs" dxfId="3606" priority="327" stopIfTrue="1" operator="notEqual">
      <formula>Y10</formula>
    </cfRule>
    <cfRule type="expression" dxfId="3605" priority="328" stopIfTrue="1">
      <formula>$G$5=1</formula>
    </cfRule>
  </conditionalFormatting>
  <conditionalFormatting sqref="M22">
    <cfRule type="cellIs" dxfId="3604" priority="325" stopIfTrue="1" operator="notEqual">
      <formula>X12</formula>
    </cfRule>
    <cfRule type="expression" dxfId="3603" priority="326" stopIfTrue="1">
      <formula>$G$5=1</formula>
    </cfRule>
  </conditionalFormatting>
  <conditionalFormatting sqref="N22">
    <cfRule type="cellIs" dxfId="3602" priority="323" stopIfTrue="1" operator="notEqual">
      <formula>W12</formula>
    </cfRule>
    <cfRule type="expression" dxfId="3601" priority="324" stopIfTrue="1">
      <formula>$G$5=1</formula>
    </cfRule>
  </conditionalFormatting>
  <conditionalFormatting sqref="O20">
    <cfRule type="cellIs" dxfId="3600" priority="321" stopIfTrue="1" operator="notEqual">
      <formula>V14</formula>
    </cfRule>
    <cfRule type="expression" dxfId="3599" priority="322" stopIfTrue="1">
      <formula>$G$5=1</formula>
    </cfRule>
  </conditionalFormatting>
  <conditionalFormatting sqref="P20">
    <cfRule type="cellIs" dxfId="3598" priority="319" stopIfTrue="1" operator="notEqual">
      <formula>U14</formula>
    </cfRule>
    <cfRule type="expression" dxfId="3597" priority="320" stopIfTrue="1">
      <formula>$G$5=1</formula>
    </cfRule>
  </conditionalFormatting>
  <conditionalFormatting sqref="Q18">
    <cfRule type="cellIs" dxfId="3596" priority="317" stopIfTrue="1" operator="notEqual">
      <formula>T16</formula>
    </cfRule>
    <cfRule type="expression" dxfId="3595" priority="318" stopIfTrue="1">
      <formula>$G$5=1</formula>
    </cfRule>
  </conditionalFormatting>
  <conditionalFormatting sqref="R18">
    <cfRule type="cellIs" dxfId="3594" priority="315" stopIfTrue="1" operator="notEqual">
      <formula>S16</formula>
    </cfRule>
    <cfRule type="expression" dxfId="3593" priority="316" stopIfTrue="1">
      <formula>$G$5=1</formula>
    </cfRule>
  </conditionalFormatting>
  <conditionalFormatting sqref="S16">
    <cfRule type="cellIs" dxfId="3592" priority="313" stopIfTrue="1" operator="notEqual">
      <formula>R18</formula>
    </cfRule>
    <cfRule type="expression" dxfId="3591" priority="314" stopIfTrue="1">
      <formula>$G$5=1</formula>
    </cfRule>
  </conditionalFormatting>
  <conditionalFormatting sqref="T16">
    <cfRule type="cellIs" dxfId="3590" priority="311" stopIfTrue="1" operator="notEqual">
      <formula>Q18</formula>
    </cfRule>
    <cfRule type="expression" dxfId="3589" priority="312" stopIfTrue="1">
      <formula>$G$5=1</formula>
    </cfRule>
  </conditionalFormatting>
  <conditionalFormatting sqref="U14">
    <cfRule type="cellIs" dxfId="3588" priority="309" stopIfTrue="1" operator="notEqual">
      <formula>P20</formula>
    </cfRule>
    <cfRule type="expression" dxfId="3587" priority="310" stopIfTrue="1">
      <formula>$G$5=1</formula>
    </cfRule>
  </conditionalFormatting>
  <conditionalFormatting sqref="V14">
    <cfRule type="cellIs" dxfId="3586" priority="307" stopIfTrue="1" operator="notEqual">
      <formula>O20</formula>
    </cfRule>
    <cfRule type="expression" dxfId="3585" priority="308" stopIfTrue="1">
      <formula>$G$5=1</formula>
    </cfRule>
  </conditionalFormatting>
  <conditionalFormatting sqref="W12">
    <cfRule type="cellIs" dxfId="3584" priority="305" stopIfTrue="1" operator="notEqual">
      <formula>N22</formula>
    </cfRule>
    <cfRule type="expression" dxfId="3583" priority="306" stopIfTrue="1">
      <formula>$G$5=1</formula>
    </cfRule>
  </conditionalFormatting>
  <conditionalFormatting sqref="X12">
    <cfRule type="cellIs" dxfId="3582" priority="303" stopIfTrue="1" operator="notEqual">
      <formula>M22</formula>
    </cfRule>
    <cfRule type="expression" dxfId="3581" priority="304" stopIfTrue="1">
      <formula>$G$5=1</formula>
    </cfRule>
  </conditionalFormatting>
  <conditionalFormatting sqref="Y10">
    <cfRule type="cellIs" dxfId="3580" priority="301" stopIfTrue="1" operator="notEqual">
      <formula>L24</formula>
    </cfRule>
    <cfRule type="expression" dxfId="3579" priority="302" stopIfTrue="1">
      <formula>$G$5=1</formula>
    </cfRule>
  </conditionalFormatting>
  <conditionalFormatting sqref="Z10">
    <cfRule type="cellIs" dxfId="3578" priority="299" stopIfTrue="1" operator="notEqual">
      <formula>K24</formula>
    </cfRule>
    <cfRule type="expression" dxfId="3577" priority="300" stopIfTrue="1">
      <formula>$G$5=1</formula>
    </cfRule>
  </conditionalFormatting>
  <conditionalFormatting sqref="AC18">
    <cfRule type="cellIs" dxfId="3576" priority="297" stopIfTrue="1" operator="notEqual">
      <formula>T28</formula>
    </cfRule>
    <cfRule type="expression" dxfId="3575" priority="298" stopIfTrue="1">
      <formula>$G$5=2</formula>
    </cfRule>
  </conditionalFormatting>
  <conditionalFormatting sqref="AD18">
    <cfRule type="cellIs" dxfId="3574" priority="295" stopIfTrue="1" operator="notEqual">
      <formula>S28</formula>
    </cfRule>
    <cfRule type="expression" dxfId="3573" priority="296" stopIfTrue="1">
      <formula>$G$5=2</formula>
    </cfRule>
  </conditionalFormatting>
  <conditionalFormatting sqref="S28">
    <cfRule type="cellIs" dxfId="3572" priority="293" stopIfTrue="1" operator="notEqual">
      <formula>AD18</formula>
    </cfRule>
    <cfRule type="expression" dxfId="3571" priority="294" stopIfTrue="1">
      <formula>$G$5=2</formula>
    </cfRule>
  </conditionalFormatting>
  <conditionalFormatting sqref="T28">
    <cfRule type="cellIs" dxfId="3570" priority="291" stopIfTrue="1" operator="notEqual">
      <formula>AC18</formula>
    </cfRule>
    <cfRule type="expression" dxfId="3569" priority="292" stopIfTrue="1">
      <formula>$G$5=2</formula>
    </cfRule>
  </conditionalFormatting>
  <conditionalFormatting sqref="U16">
    <cfRule type="cellIs" dxfId="3568" priority="289" stopIfTrue="1" operator="notEqual">
      <formula>R20</formula>
    </cfRule>
    <cfRule type="expression" dxfId="3567" priority="290" stopIfTrue="1">
      <formula>$G$5=2</formula>
    </cfRule>
  </conditionalFormatting>
  <conditionalFormatting sqref="V16">
    <cfRule type="cellIs" dxfId="3566" priority="287" stopIfTrue="1" operator="notEqual">
      <formula>Q20</formula>
    </cfRule>
    <cfRule type="expression" dxfId="3565" priority="288" stopIfTrue="1">
      <formula>$G$5=2</formula>
    </cfRule>
  </conditionalFormatting>
  <conditionalFormatting sqref="Q20">
    <cfRule type="cellIs" dxfId="3564" priority="285" stopIfTrue="1" operator="notEqual">
      <formula>V16</formula>
    </cfRule>
    <cfRule type="expression" dxfId="3563" priority="286" stopIfTrue="1">
      <formula>$G$5=2</formula>
    </cfRule>
  </conditionalFormatting>
  <conditionalFormatting sqref="R20">
    <cfRule type="cellIs" dxfId="3562" priority="283" stopIfTrue="1" operator="notEqual">
      <formula>U16</formula>
    </cfRule>
    <cfRule type="expression" dxfId="3561" priority="284" stopIfTrue="1">
      <formula>$G$5=2</formula>
    </cfRule>
  </conditionalFormatting>
  <conditionalFormatting sqref="W14">
    <cfRule type="cellIs" dxfId="3560" priority="281" stopIfTrue="1" operator="notEqual">
      <formula>P22</formula>
    </cfRule>
    <cfRule type="expression" dxfId="3559" priority="282" stopIfTrue="1">
      <formula>$G$5=2</formula>
    </cfRule>
  </conditionalFormatting>
  <conditionalFormatting sqref="X14">
    <cfRule type="cellIs" dxfId="3558" priority="279" stopIfTrue="1" operator="notEqual">
      <formula>O22</formula>
    </cfRule>
    <cfRule type="expression" dxfId="3557" priority="280" stopIfTrue="1">
      <formula>$G$5=2</formula>
    </cfRule>
  </conditionalFormatting>
  <conditionalFormatting sqref="O22">
    <cfRule type="cellIs" dxfId="3556" priority="277" stopIfTrue="1" operator="notEqual">
      <formula>X14</formula>
    </cfRule>
    <cfRule type="expression" dxfId="3555" priority="278" stopIfTrue="1">
      <formula>$G$5=2</formula>
    </cfRule>
  </conditionalFormatting>
  <conditionalFormatting sqref="P22">
    <cfRule type="cellIs" dxfId="3554" priority="275" stopIfTrue="1" operator="notEqual">
      <formula>W14</formula>
    </cfRule>
    <cfRule type="expression" dxfId="3553" priority="276" stopIfTrue="1">
      <formula>$G$5=2</formula>
    </cfRule>
  </conditionalFormatting>
  <conditionalFormatting sqref="Y12">
    <cfRule type="cellIs" dxfId="3552" priority="273" stopIfTrue="1" operator="notEqual">
      <formula>N24</formula>
    </cfRule>
    <cfRule type="expression" dxfId="3551" priority="274" stopIfTrue="1">
      <formula>$G$5=2</formula>
    </cfRule>
  </conditionalFormatting>
  <conditionalFormatting sqref="Z12">
    <cfRule type="cellIs" dxfId="3550" priority="271" stopIfTrue="1" operator="notEqual">
      <formula>M24</formula>
    </cfRule>
    <cfRule type="expression" dxfId="3549" priority="272" stopIfTrue="1">
      <formula>$G$5=2</formula>
    </cfRule>
  </conditionalFormatting>
  <conditionalFormatting sqref="M24">
    <cfRule type="cellIs" dxfId="3548" priority="269" stopIfTrue="1" operator="notEqual">
      <formula>Z12</formula>
    </cfRule>
    <cfRule type="expression" dxfId="3547" priority="270" stopIfTrue="1">
      <formula>$G$5=2</formula>
    </cfRule>
  </conditionalFormatting>
  <conditionalFormatting sqref="N24">
    <cfRule type="cellIs" dxfId="3546" priority="267" stopIfTrue="1" operator="notEqual">
      <formula>Y12</formula>
    </cfRule>
    <cfRule type="expression" dxfId="3545" priority="268" stopIfTrue="1">
      <formula>$G$5=2</formula>
    </cfRule>
  </conditionalFormatting>
  <conditionalFormatting sqref="AA10">
    <cfRule type="cellIs" dxfId="3544" priority="265" stopIfTrue="1" operator="notEqual">
      <formula>L26</formula>
    </cfRule>
    <cfRule type="expression" dxfId="3543" priority="266" stopIfTrue="1">
      <formula>$G$5=2</formula>
    </cfRule>
  </conditionalFormatting>
  <conditionalFormatting sqref="AB10">
    <cfRule type="cellIs" dxfId="3542" priority="263" stopIfTrue="1" operator="notEqual">
      <formula>K26</formula>
    </cfRule>
    <cfRule type="expression" dxfId="3541" priority="264" stopIfTrue="1">
      <formula>$G$5=2</formula>
    </cfRule>
  </conditionalFormatting>
  <conditionalFormatting sqref="K26">
    <cfRule type="cellIs" dxfId="3540" priority="261" stopIfTrue="1" operator="notEqual">
      <formula>AB10</formula>
    </cfRule>
    <cfRule type="expression" dxfId="3539" priority="262" stopIfTrue="1">
      <formula>$G$5=2</formula>
    </cfRule>
  </conditionalFormatting>
  <conditionalFormatting sqref="L26">
    <cfRule type="cellIs" dxfId="3538" priority="259" stopIfTrue="1" operator="notEqual">
      <formula>AA10</formula>
    </cfRule>
    <cfRule type="expression" dxfId="3537" priority="260" stopIfTrue="1">
      <formula>$G$5=2</formula>
    </cfRule>
  </conditionalFormatting>
  <conditionalFormatting sqref="AC8">
    <cfRule type="cellIs" dxfId="3536" priority="257" stopIfTrue="1" operator="notEqual">
      <formula>J28</formula>
    </cfRule>
    <cfRule type="expression" dxfId="3535" priority="258" stopIfTrue="1">
      <formula>$G$5=3</formula>
    </cfRule>
  </conditionalFormatting>
  <conditionalFormatting sqref="I28">
    <cfRule type="cellIs" dxfId="3534" priority="255" stopIfTrue="1" operator="notEqual">
      <formula>AD8</formula>
    </cfRule>
    <cfRule type="expression" dxfId="3533" priority="256" stopIfTrue="1">
      <formula>$G$5=3</formula>
    </cfRule>
  </conditionalFormatting>
  <conditionalFormatting sqref="J28">
    <cfRule type="cellIs" dxfId="3532" priority="253" stopIfTrue="1" operator="notEqual">
      <formula>AC8</formula>
    </cfRule>
    <cfRule type="expression" dxfId="3531" priority="254" stopIfTrue="1">
      <formula>$G$5=3</formula>
    </cfRule>
  </conditionalFormatting>
  <conditionalFormatting sqref="G10">
    <cfRule type="cellIs" dxfId="3530" priority="251" stopIfTrue="1" operator="notEqual">
      <formula>L6</formula>
    </cfRule>
    <cfRule type="expression" dxfId="3529" priority="252" stopIfTrue="1">
      <formula>$G$5=3</formula>
    </cfRule>
  </conditionalFormatting>
  <conditionalFormatting sqref="AA12">
    <cfRule type="cellIs" dxfId="3528" priority="249" stopIfTrue="1" operator="notEqual">
      <formula>N26</formula>
    </cfRule>
    <cfRule type="expression" dxfId="3527" priority="250" stopIfTrue="1">
      <formula>$G$5=3</formula>
    </cfRule>
  </conditionalFormatting>
  <conditionalFormatting sqref="AB12">
    <cfRule type="cellIs" dxfId="3526" priority="247" stopIfTrue="1" operator="notEqual">
      <formula>M26</formula>
    </cfRule>
    <cfRule type="expression" dxfId="3525" priority="248" stopIfTrue="1">
      <formula>$G$5=3</formula>
    </cfRule>
  </conditionalFormatting>
  <conditionalFormatting sqref="M26">
    <cfRule type="cellIs" dxfId="3524" priority="245" stopIfTrue="1" operator="notEqual">
      <formula>AB12</formula>
    </cfRule>
    <cfRule type="expression" dxfId="3523" priority="246" stopIfTrue="1">
      <formula>$G$5=3</formula>
    </cfRule>
  </conditionalFormatting>
  <conditionalFormatting sqref="N26">
    <cfRule type="cellIs" dxfId="3522" priority="243" stopIfTrue="1" operator="notEqual">
      <formula>AA12</formula>
    </cfRule>
    <cfRule type="expression" dxfId="3521" priority="244" stopIfTrue="1">
      <formula>$G$5=3</formula>
    </cfRule>
  </conditionalFormatting>
  <conditionalFormatting sqref="Y14">
    <cfRule type="cellIs" dxfId="3520" priority="241" stopIfTrue="1" operator="notEqual">
      <formula>P24</formula>
    </cfRule>
    <cfRule type="expression" dxfId="3519" priority="242" stopIfTrue="1">
      <formula>$G$5=3</formula>
    </cfRule>
  </conditionalFormatting>
  <conditionalFormatting sqref="Z14">
    <cfRule type="cellIs" dxfId="3518" priority="239" stopIfTrue="1" operator="notEqual">
      <formula>O24</formula>
    </cfRule>
    <cfRule type="expression" dxfId="3517" priority="240" stopIfTrue="1">
      <formula>$G$5=3</formula>
    </cfRule>
  </conditionalFormatting>
  <conditionalFormatting sqref="O24">
    <cfRule type="cellIs" dxfId="3516" priority="237" stopIfTrue="1" operator="notEqual">
      <formula>Z14</formula>
    </cfRule>
    <cfRule type="expression" dxfId="3515" priority="238" stopIfTrue="1">
      <formula>$G$5=3</formula>
    </cfRule>
  </conditionalFormatting>
  <conditionalFormatting sqref="P24">
    <cfRule type="cellIs" dxfId="3514" priority="235" stopIfTrue="1" operator="notEqual">
      <formula>Y14</formula>
    </cfRule>
    <cfRule type="expression" dxfId="3513" priority="236" stopIfTrue="1">
      <formula>$G$5=3</formula>
    </cfRule>
  </conditionalFormatting>
  <conditionalFormatting sqref="W16">
    <cfRule type="cellIs" dxfId="3512" priority="233" stopIfTrue="1" operator="notEqual">
      <formula>R22</formula>
    </cfRule>
    <cfRule type="expression" dxfId="3511" priority="234" stopIfTrue="1">
      <formula>$G$5=3</formula>
    </cfRule>
  </conditionalFormatting>
  <conditionalFormatting sqref="X16">
    <cfRule type="cellIs" dxfId="3510" priority="231" stopIfTrue="1" operator="notEqual">
      <formula>Q22</formula>
    </cfRule>
    <cfRule type="expression" dxfId="3509" priority="232" stopIfTrue="1">
      <formula>$G$5=3</formula>
    </cfRule>
  </conditionalFormatting>
  <conditionalFormatting sqref="Q22">
    <cfRule type="cellIs" dxfId="3508" priority="229" stopIfTrue="1" operator="notEqual">
      <formula>X16</formula>
    </cfRule>
    <cfRule type="expression" dxfId="3507" priority="230" stopIfTrue="1">
      <formula>$G$5=3</formula>
    </cfRule>
  </conditionalFormatting>
  <conditionalFormatting sqref="R22">
    <cfRule type="cellIs" dxfId="3506" priority="227" stopIfTrue="1" operator="notEqual">
      <formula>W16</formula>
    </cfRule>
    <cfRule type="expression" dxfId="3505" priority="228" stopIfTrue="1">
      <formula>$G$5=3</formula>
    </cfRule>
  </conditionalFormatting>
  <conditionalFormatting sqref="U18">
    <cfRule type="cellIs" dxfId="3504" priority="225" stopIfTrue="1" operator="notEqual">
      <formula>T20</formula>
    </cfRule>
    <cfRule type="expression" dxfId="3503" priority="226" stopIfTrue="1">
      <formula>$G$5=3</formula>
    </cfRule>
  </conditionalFormatting>
  <conditionalFormatting sqref="V18">
    <cfRule type="cellIs" dxfId="3502" priority="223" stopIfTrue="1" operator="notEqual">
      <formula>S20</formula>
    </cfRule>
    <cfRule type="expression" dxfId="3501" priority="224" stopIfTrue="1">
      <formula>$G$5=3</formula>
    </cfRule>
  </conditionalFormatting>
  <conditionalFormatting sqref="S20">
    <cfRule type="cellIs" dxfId="3500" priority="221" stopIfTrue="1" operator="notEqual">
      <formula>V18</formula>
    </cfRule>
    <cfRule type="expression" dxfId="3499" priority="222" stopIfTrue="1">
      <formula>$G$5=3</formula>
    </cfRule>
  </conditionalFormatting>
  <conditionalFormatting sqref="T20">
    <cfRule type="cellIs" dxfId="3498" priority="219" stopIfTrue="1" operator="notEqual">
      <formula>U18</formula>
    </cfRule>
    <cfRule type="expression" dxfId="3497" priority="220" stopIfTrue="1">
      <formula>$G$5=3</formula>
    </cfRule>
  </conditionalFormatting>
  <conditionalFormatting sqref="AD8">
    <cfRule type="cellIs" dxfId="3496" priority="217" stopIfTrue="1" operator="notEqual">
      <formula>I28</formula>
    </cfRule>
    <cfRule type="expression" dxfId="3495" priority="218" stopIfTrue="1">
      <formula>$G$5=3</formula>
    </cfRule>
  </conditionalFormatting>
  <conditionalFormatting sqref="AC20 Y16">
    <cfRule type="cellIs" dxfId="3494" priority="215" stopIfTrue="1" operator="notEqual">
      <formula>R24</formula>
    </cfRule>
    <cfRule type="expression" dxfId="3493" priority="216" stopIfTrue="1">
      <formula>$G$5=4</formula>
    </cfRule>
  </conditionalFormatting>
  <conditionalFormatting sqref="AD20 Z16">
    <cfRule type="cellIs" dxfId="3492" priority="213" stopIfTrue="1" operator="notEqual">
      <formula>Q24</formula>
    </cfRule>
    <cfRule type="expression" dxfId="3491" priority="214" stopIfTrue="1">
      <formula>$G$5=4</formula>
    </cfRule>
  </conditionalFormatting>
  <conditionalFormatting sqref="U28 Q24">
    <cfRule type="cellIs" dxfId="3490" priority="211" stopIfTrue="1" operator="notEqual">
      <formula>Z16</formula>
    </cfRule>
    <cfRule type="expression" dxfId="3489" priority="212" stopIfTrue="1">
      <formula>$G$5=4</formula>
    </cfRule>
  </conditionalFormatting>
  <conditionalFormatting sqref="V28 R24">
    <cfRule type="cellIs" dxfId="3488" priority="209" stopIfTrue="1" operator="notEqual">
      <formula>Y16</formula>
    </cfRule>
    <cfRule type="expression" dxfId="3487" priority="210" stopIfTrue="1">
      <formula>$G$5=4</formula>
    </cfRule>
  </conditionalFormatting>
  <conditionalFormatting sqref="W18">
    <cfRule type="cellIs" dxfId="3486" priority="207" stopIfTrue="1" operator="notEqual">
      <formula>T22</formula>
    </cfRule>
    <cfRule type="expression" dxfId="3485" priority="208" stopIfTrue="1">
      <formula>$G$5=4</formula>
    </cfRule>
  </conditionalFormatting>
  <conditionalFormatting sqref="X18">
    <cfRule type="cellIs" dxfId="3484" priority="205" stopIfTrue="1" operator="notEqual">
      <formula>S22</formula>
    </cfRule>
    <cfRule type="expression" dxfId="3483" priority="206" stopIfTrue="1">
      <formula>$G$5=4</formula>
    </cfRule>
  </conditionalFormatting>
  <conditionalFormatting sqref="S22">
    <cfRule type="cellIs" dxfId="3482" priority="203" stopIfTrue="1" operator="notEqual">
      <formula>X18</formula>
    </cfRule>
    <cfRule type="expression" dxfId="3481" priority="204" stopIfTrue="1">
      <formula>$G$5=4</formula>
    </cfRule>
  </conditionalFormatting>
  <conditionalFormatting sqref="T22">
    <cfRule type="cellIs" dxfId="3480" priority="201" stopIfTrue="1" operator="notEqual">
      <formula>W18</formula>
    </cfRule>
    <cfRule type="expression" dxfId="3479" priority="202" stopIfTrue="1">
      <formula>$G$5=4</formula>
    </cfRule>
  </conditionalFormatting>
  <conditionalFormatting sqref="O26">
    <cfRule type="cellIs" dxfId="3478" priority="199" stopIfTrue="1" operator="notEqual">
      <formula>AB14</formula>
    </cfRule>
    <cfRule type="expression" dxfId="3477" priority="200" stopIfTrue="1">
      <formula>$G$5=4</formula>
    </cfRule>
  </conditionalFormatting>
  <conditionalFormatting sqref="P26">
    <cfRule type="cellIs" dxfId="3476" priority="197" stopIfTrue="1" operator="notEqual">
      <formula>AA14</formula>
    </cfRule>
    <cfRule type="expression" dxfId="3475" priority="198" stopIfTrue="1">
      <formula>$G$5=4</formula>
    </cfRule>
  </conditionalFormatting>
  <conditionalFormatting sqref="AA14">
    <cfRule type="cellIs" dxfId="3474" priority="195" stopIfTrue="1" operator="notEqual">
      <formula>P26</formula>
    </cfRule>
    <cfRule type="expression" dxfId="3473" priority="196" stopIfTrue="1">
      <formula>$G$5=4</formula>
    </cfRule>
  </conditionalFormatting>
  <conditionalFormatting sqref="AB14">
    <cfRule type="cellIs" dxfId="3472" priority="193" stopIfTrue="1" operator="notEqual">
      <formula>O26</formula>
    </cfRule>
    <cfRule type="expression" dxfId="3471" priority="194" stopIfTrue="1">
      <formula>$G$5=4</formula>
    </cfRule>
  </conditionalFormatting>
  <conditionalFormatting sqref="M6">
    <cfRule type="cellIs" dxfId="3470" priority="191" stopIfTrue="1" operator="notEqual">
      <formula>H12</formula>
    </cfRule>
    <cfRule type="expression" dxfId="3469" priority="192" stopIfTrue="1">
      <formula>$G$5=4</formula>
    </cfRule>
  </conditionalFormatting>
  <conditionalFormatting sqref="K8">
    <cfRule type="cellIs" dxfId="3468" priority="189" stopIfTrue="1" operator="notEqual">
      <formula>J10</formula>
    </cfRule>
    <cfRule type="expression" dxfId="3467" priority="190" stopIfTrue="1">
      <formula>$G$5=4</formula>
    </cfRule>
  </conditionalFormatting>
  <conditionalFormatting sqref="AC10">
    <cfRule type="cellIs" dxfId="3466" priority="187" stopIfTrue="1" operator="notEqual">
      <formula>L28</formula>
    </cfRule>
    <cfRule type="expression" dxfId="3465" priority="188" stopIfTrue="1">
      <formula>$G$5=5</formula>
    </cfRule>
  </conditionalFormatting>
  <conditionalFormatting sqref="AD10">
    <cfRule type="cellIs" dxfId="3464" priority="185" stopIfTrue="1" operator="notEqual">
      <formula>K28</formula>
    </cfRule>
    <cfRule type="expression" dxfId="3463" priority="186" stopIfTrue="1">
      <formula>$G$5=5</formula>
    </cfRule>
  </conditionalFormatting>
  <conditionalFormatting sqref="K28">
    <cfRule type="cellIs" dxfId="3462" priority="183" stopIfTrue="1" operator="notEqual">
      <formula>AD10</formula>
    </cfRule>
    <cfRule type="expression" dxfId="3461" priority="184" stopIfTrue="1">
      <formula>$G$5=5</formula>
    </cfRule>
  </conditionalFormatting>
  <conditionalFormatting sqref="L28">
    <cfRule type="cellIs" dxfId="3460" priority="181" stopIfTrue="1" operator="notEqual">
      <formula>AC10</formula>
    </cfRule>
    <cfRule type="expression" dxfId="3459" priority="182" stopIfTrue="1">
      <formula>$G$5=5</formula>
    </cfRule>
  </conditionalFormatting>
  <conditionalFormatting sqref="AA16">
    <cfRule type="cellIs" dxfId="3458" priority="179" stopIfTrue="1" operator="notEqual">
      <formula>R26</formula>
    </cfRule>
    <cfRule type="expression" dxfId="3457" priority="180" stopIfTrue="1">
      <formula>$G$5=5</formula>
    </cfRule>
  </conditionalFormatting>
  <conditionalFormatting sqref="AB16">
    <cfRule type="cellIs" dxfId="3456" priority="177" stopIfTrue="1" operator="notEqual">
      <formula>Q26</formula>
    </cfRule>
    <cfRule type="expression" dxfId="3455" priority="178" stopIfTrue="1">
      <formula>$G$5=5</formula>
    </cfRule>
  </conditionalFormatting>
  <conditionalFormatting sqref="Q26">
    <cfRule type="cellIs" dxfId="3454" priority="175" stopIfTrue="1" operator="notEqual">
      <formula>AB16</formula>
    </cfRule>
    <cfRule type="expression" dxfId="3453" priority="176" stopIfTrue="1">
      <formula>$G$5=5</formula>
    </cfRule>
  </conditionalFormatting>
  <conditionalFormatting sqref="R26">
    <cfRule type="cellIs" dxfId="3452" priority="173" stopIfTrue="1" operator="notEqual">
      <formula>AA16</formula>
    </cfRule>
    <cfRule type="expression" dxfId="3451" priority="174" stopIfTrue="1">
      <formula>$G$5=5</formula>
    </cfRule>
  </conditionalFormatting>
  <conditionalFormatting sqref="Y18">
    <cfRule type="cellIs" dxfId="3450" priority="171" stopIfTrue="1" operator="notEqual">
      <formula>T24</formula>
    </cfRule>
    <cfRule type="expression" dxfId="3449" priority="172" stopIfTrue="1">
      <formula>$G$5=5</formula>
    </cfRule>
  </conditionalFormatting>
  <conditionalFormatting sqref="Z18">
    <cfRule type="cellIs" dxfId="3448" priority="169" stopIfTrue="1" operator="notEqual">
      <formula>S24</formula>
    </cfRule>
    <cfRule type="expression" dxfId="3447" priority="170" stopIfTrue="1">
      <formula>$G$5=5</formula>
    </cfRule>
  </conditionalFormatting>
  <conditionalFormatting sqref="S24">
    <cfRule type="cellIs" dxfId="3446" priority="167" stopIfTrue="1" operator="notEqual">
      <formula>Z18</formula>
    </cfRule>
    <cfRule type="expression" dxfId="3445" priority="168" stopIfTrue="1">
      <formula>$G$5=5</formula>
    </cfRule>
  </conditionalFormatting>
  <conditionalFormatting sqref="T24">
    <cfRule type="cellIs" dxfId="3444" priority="165" stopIfTrue="1" operator="notEqual">
      <formula>Y18</formula>
    </cfRule>
    <cfRule type="expression" dxfId="3443" priority="166" stopIfTrue="1">
      <formula>$G$5=5</formula>
    </cfRule>
  </conditionalFormatting>
  <conditionalFormatting sqref="W20">
    <cfRule type="cellIs" dxfId="3442" priority="163" stopIfTrue="1" operator="notEqual">
      <formula>V22</formula>
    </cfRule>
    <cfRule type="expression" dxfId="3441" priority="164" stopIfTrue="1">
      <formula>$G$5=5</formula>
    </cfRule>
  </conditionalFormatting>
  <conditionalFormatting sqref="X20">
    <cfRule type="cellIs" dxfId="3440" priority="161" stopIfTrue="1" operator="notEqual">
      <formula>U22</formula>
    </cfRule>
    <cfRule type="expression" dxfId="3439" priority="162" stopIfTrue="1">
      <formula>$G$5=5</formula>
    </cfRule>
  </conditionalFormatting>
  <conditionalFormatting sqref="U22">
    <cfRule type="cellIs" dxfId="3438" priority="159" stopIfTrue="1" operator="notEqual">
      <formula>X20</formula>
    </cfRule>
    <cfRule type="expression" dxfId="3437" priority="160" stopIfTrue="1">
      <formula>$G$5=5</formula>
    </cfRule>
  </conditionalFormatting>
  <conditionalFormatting sqref="V22">
    <cfRule type="cellIs" dxfId="3436" priority="157" stopIfTrue="1" operator="notEqual">
      <formula>W20</formula>
    </cfRule>
    <cfRule type="expression" dxfId="3435" priority="158" stopIfTrue="1">
      <formula>$G$5=5</formula>
    </cfRule>
  </conditionalFormatting>
  <conditionalFormatting sqref="Y20">
    <cfRule type="cellIs" dxfId="3434" priority="155" stopIfTrue="1" operator="notEqual">
      <formula>V24</formula>
    </cfRule>
    <cfRule type="expression" dxfId="3433" priority="156" stopIfTrue="1">
      <formula>$G$5=6</formula>
    </cfRule>
  </conditionalFormatting>
  <conditionalFormatting sqref="S26">
    <cfRule type="cellIs" dxfId="3432" priority="153" stopIfTrue="1" operator="notEqual">
      <formula>AB18</formula>
    </cfRule>
    <cfRule type="expression" dxfId="3431" priority="154" stopIfTrue="1">
      <formula>$G$5=6</formula>
    </cfRule>
  </conditionalFormatting>
  <conditionalFormatting sqref="T26">
    <cfRule type="cellIs" dxfId="3430" priority="151" stopIfTrue="1" operator="notEqual">
      <formula>AA18</formula>
    </cfRule>
    <cfRule type="expression" dxfId="3429" priority="152" stopIfTrue="1">
      <formula>$G$5=6</formula>
    </cfRule>
  </conditionalFormatting>
  <conditionalFormatting sqref="AA18">
    <cfRule type="cellIs" dxfId="3428" priority="149" stopIfTrue="1" operator="notEqual">
      <formula>T26</formula>
    </cfRule>
    <cfRule type="expression" dxfId="3427" priority="150" stopIfTrue="1">
      <formula>$G$5=6</formula>
    </cfRule>
  </conditionalFormatting>
  <conditionalFormatting sqref="AB18">
    <cfRule type="cellIs" dxfId="3426" priority="147" stopIfTrue="1" operator="notEqual">
      <formula>S26</formula>
    </cfRule>
    <cfRule type="expression" dxfId="3425" priority="148" stopIfTrue="1">
      <formula>$G$5=6</formula>
    </cfRule>
  </conditionalFormatting>
  <conditionalFormatting sqref="AC12">
    <cfRule type="cellIs" dxfId="3424" priority="145" stopIfTrue="1" operator="notEqual">
      <formula>N28</formula>
    </cfRule>
    <cfRule type="expression" dxfId="3423" priority="146" stopIfTrue="1">
      <formula>$G$5=7</formula>
    </cfRule>
  </conditionalFormatting>
  <conditionalFormatting sqref="AD12">
    <cfRule type="cellIs" dxfId="3422" priority="143" stopIfTrue="1" operator="notEqual">
      <formula>M28</formula>
    </cfRule>
    <cfRule type="expression" dxfId="3421" priority="144" stopIfTrue="1">
      <formula>$G$5=7</formula>
    </cfRule>
  </conditionalFormatting>
  <conditionalFormatting sqref="M28">
    <cfRule type="cellIs" dxfId="3420" priority="141" stopIfTrue="1" operator="notEqual">
      <formula>AD12</formula>
    </cfRule>
    <cfRule type="expression" dxfId="3419" priority="142" stopIfTrue="1">
      <formula>$G$5=7</formula>
    </cfRule>
  </conditionalFormatting>
  <conditionalFormatting sqref="N28">
    <cfRule type="cellIs" dxfId="3418" priority="139" stopIfTrue="1" operator="notEqual">
      <formula>AC12</formula>
    </cfRule>
    <cfRule type="expression" dxfId="3417" priority="140" stopIfTrue="1">
      <formula>$G$5=7</formula>
    </cfRule>
  </conditionalFormatting>
  <conditionalFormatting sqref="AA20">
    <cfRule type="cellIs" dxfId="3416" priority="137" stopIfTrue="1" operator="notEqual">
      <formula>V26</formula>
    </cfRule>
    <cfRule type="expression" dxfId="3415" priority="138" stopIfTrue="1">
      <formula>$G$5=7</formula>
    </cfRule>
  </conditionalFormatting>
  <conditionalFormatting sqref="AB20">
    <cfRule type="cellIs" dxfId="3414" priority="135" stopIfTrue="1" operator="notEqual">
      <formula>U26</formula>
    </cfRule>
    <cfRule type="expression" dxfId="3413" priority="136" stopIfTrue="1">
      <formula>$G$5=7</formula>
    </cfRule>
  </conditionalFormatting>
  <conditionalFormatting sqref="U26">
    <cfRule type="cellIs" dxfId="3412" priority="133" stopIfTrue="1" operator="notEqual">
      <formula>AB20</formula>
    </cfRule>
    <cfRule type="expression" dxfId="3411" priority="134" stopIfTrue="1">
      <formula>$G$5=7</formula>
    </cfRule>
  </conditionalFormatting>
  <conditionalFormatting sqref="V26">
    <cfRule type="cellIs" dxfId="3410" priority="131" stopIfTrue="1" operator="notEqual">
      <formula>AA20</formula>
    </cfRule>
    <cfRule type="expression" dxfId="3409" priority="132" stopIfTrue="1">
      <formula>$G$5=7</formula>
    </cfRule>
  </conditionalFormatting>
  <conditionalFormatting sqref="Y22">
    <cfRule type="cellIs" dxfId="3408" priority="129" stopIfTrue="1" operator="notEqual">
      <formula>X24</formula>
    </cfRule>
    <cfRule type="expression" dxfId="3407" priority="130" stopIfTrue="1">
      <formula>$G$5=7</formula>
    </cfRule>
  </conditionalFormatting>
  <conditionalFormatting sqref="Z22">
    <cfRule type="cellIs" dxfId="3406" priority="127" stopIfTrue="1" operator="notEqual">
      <formula>W24</formula>
    </cfRule>
    <cfRule type="expression" dxfId="3405" priority="128" stopIfTrue="1">
      <formula>$G$5=7</formula>
    </cfRule>
  </conditionalFormatting>
  <conditionalFormatting sqref="W24">
    <cfRule type="cellIs" dxfId="3404" priority="125" stopIfTrue="1" operator="notEqual">
      <formula>Z22</formula>
    </cfRule>
    <cfRule type="expression" dxfId="3403" priority="126" stopIfTrue="1">
      <formula>$G$5=7</formula>
    </cfRule>
  </conditionalFormatting>
  <conditionalFormatting sqref="X24">
    <cfRule type="cellIs" dxfId="3402" priority="123" stopIfTrue="1" operator="notEqual">
      <formula>Y22</formula>
    </cfRule>
    <cfRule type="expression" dxfId="3401" priority="124" stopIfTrue="1">
      <formula>$G$5=7</formula>
    </cfRule>
  </conditionalFormatting>
  <conditionalFormatting sqref="AC24 AA22">
    <cfRule type="cellIs" dxfId="3400" priority="121" stopIfTrue="1" operator="notEqual">
      <formula>X26</formula>
    </cfRule>
    <cfRule type="expression" dxfId="3399" priority="122" stopIfTrue="1">
      <formula>$G$5=8</formula>
    </cfRule>
  </conditionalFormatting>
  <conditionalFormatting sqref="AD24 AB22">
    <cfRule type="cellIs" dxfId="3398" priority="119" stopIfTrue="1" operator="notEqual">
      <formula>W26</formula>
    </cfRule>
    <cfRule type="expression" dxfId="3397" priority="120" stopIfTrue="1">
      <formula>$G$5=8</formula>
    </cfRule>
  </conditionalFormatting>
  <conditionalFormatting sqref="Y28 W26">
    <cfRule type="cellIs" dxfId="3396" priority="117" stopIfTrue="1" operator="notEqual">
      <formula>AB22</formula>
    </cfRule>
    <cfRule type="expression" dxfId="3395" priority="118" stopIfTrue="1">
      <formula>$G$5=8</formula>
    </cfRule>
  </conditionalFormatting>
  <conditionalFormatting sqref="Z28 X26">
    <cfRule type="cellIs" dxfId="3394" priority="115" stopIfTrue="1" operator="notEqual">
      <formula>AA22</formula>
    </cfRule>
    <cfRule type="expression" dxfId="3393" priority="116" stopIfTrue="1">
      <formula>$G$5=8</formula>
    </cfRule>
  </conditionalFormatting>
  <conditionalFormatting sqref="AC14">
    <cfRule type="cellIs" dxfId="3392" priority="113" stopIfTrue="1" operator="notEqual">
      <formula>P28</formula>
    </cfRule>
    <cfRule type="expression" dxfId="3391" priority="114" stopIfTrue="1">
      <formula>$G$5=9</formula>
    </cfRule>
  </conditionalFormatting>
  <conditionalFormatting sqref="AD14">
    <cfRule type="cellIs" dxfId="3390" priority="111" stopIfTrue="1" operator="notEqual">
      <formula>O28</formula>
    </cfRule>
    <cfRule type="expression" dxfId="3389" priority="112" stopIfTrue="1">
      <formula>$G$5=9</formula>
    </cfRule>
  </conditionalFormatting>
  <conditionalFormatting sqref="O28">
    <cfRule type="cellIs" dxfId="3388" priority="109" stopIfTrue="1" operator="notEqual">
      <formula>AD14</formula>
    </cfRule>
    <cfRule type="expression" dxfId="3387" priority="110" stopIfTrue="1">
      <formula>$G$5=9</formula>
    </cfRule>
  </conditionalFormatting>
  <conditionalFormatting sqref="P28">
    <cfRule type="cellIs" dxfId="3386" priority="107" stopIfTrue="1" operator="notEqual">
      <formula>AC14</formula>
    </cfRule>
    <cfRule type="expression" dxfId="3385" priority="108" stopIfTrue="1">
      <formula>$G$5=9</formula>
    </cfRule>
  </conditionalFormatting>
  <conditionalFormatting sqref="AA24">
    <cfRule type="cellIs" dxfId="3384" priority="105" stopIfTrue="1" operator="notEqual">
      <formula>Z26</formula>
    </cfRule>
    <cfRule type="expression" dxfId="3383" priority="106" stopIfTrue="1">
      <formula>$G$5=9</formula>
    </cfRule>
  </conditionalFormatting>
  <conditionalFormatting sqref="AB24">
    <cfRule type="cellIs" dxfId="3382" priority="103" stopIfTrue="1" operator="notEqual">
      <formula>Y26</formula>
    </cfRule>
    <cfRule type="expression" dxfId="3381" priority="104" stopIfTrue="1">
      <formula>$G$5=9</formula>
    </cfRule>
  </conditionalFormatting>
  <conditionalFormatting sqref="Y26">
    <cfRule type="cellIs" dxfId="3380" priority="101" stopIfTrue="1" operator="notEqual">
      <formula>AB24</formula>
    </cfRule>
    <cfRule type="expression" dxfId="3379" priority="102" stopIfTrue="1">
      <formula>$G$5=9</formula>
    </cfRule>
  </conditionalFormatting>
  <conditionalFormatting sqref="Z26">
    <cfRule type="cellIs" dxfId="3378" priority="99" stopIfTrue="1" operator="notEqual">
      <formula>AA24</formula>
    </cfRule>
    <cfRule type="expression" dxfId="3377" priority="100" stopIfTrue="1">
      <formula>$G$5=9</formula>
    </cfRule>
  </conditionalFormatting>
  <conditionalFormatting sqref="AC26 Q14">
    <cfRule type="cellIs" dxfId="3376" priority="97" stopIfTrue="1" operator="notEqual">
      <formula>P16</formula>
    </cfRule>
    <cfRule type="expression" dxfId="3375" priority="98" stopIfTrue="1">
      <formula>$G$5=10</formula>
    </cfRule>
  </conditionalFormatting>
  <conditionalFormatting sqref="AD26 R14">
    <cfRule type="cellIs" dxfId="3374" priority="95" stopIfTrue="1" operator="notEqual">
      <formula>O16</formula>
    </cfRule>
    <cfRule type="expression" dxfId="3373" priority="96" stopIfTrue="1">
      <formula>$G$5=10</formula>
    </cfRule>
  </conditionalFormatting>
  <conditionalFormatting sqref="AA28 O16">
    <cfRule type="cellIs" dxfId="3372" priority="93" stopIfTrue="1" operator="notEqual">
      <formula>R14</formula>
    </cfRule>
    <cfRule type="expression" dxfId="3371" priority="94" stopIfTrue="1">
      <formula>$G$5=10</formula>
    </cfRule>
  </conditionalFormatting>
  <conditionalFormatting sqref="AB28 P16">
    <cfRule type="cellIs" dxfId="3370" priority="91" stopIfTrue="1" operator="notEqual">
      <formula>Q14</formula>
    </cfRule>
    <cfRule type="expression" dxfId="3369" priority="92" stopIfTrue="1">
      <formula>$G$5=10</formula>
    </cfRule>
  </conditionalFormatting>
  <conditionalFormatting sqref="Y6">
    <cfRule type="cellIs" dxfId="3368" priority="89" stopIfTrue="1" operator="notEqual">
      <formula>H24</formula>
    </cfRule>
    <cfRule type="expression" dxfId="3367" priority="90" stopIfTrue="1">
      <formula>$G$5=10</formula>
    </cfRule>
  </conditionalFormatting>
  <conditionalFormatting sqref="Z6">
    <cfRule type="cellIs" dxfId="3366" priority="87" stopIfTrue="1" operator="notEqual">
      <formula>G24</formula>
    </cfRule>
    <cfRule type="expression" dxfId="3365" priority="88" stopIfTrue="1">
      <formula>$G$5=10</formula>
    </cfRule>
  </conditionalFormatting>
  <conditionalFormatting sqref="G24">
    <cfRule type="cellIs" dxfId="3364" priority="85" stopIfTrue="1" operator="notEqual">
      <formula>Z6</formula>
    </cfRule>
    <cfRule type="expression" dxfId="3363" priority="86" stopIfTrue="1">
      <formula>$G$5=10</formula>
    </cfRule>
  </conditionalFormatting>
  <conditionalFormatting sqref="W8">
    <cfRule type="cellIs" dxfId="3362" priority="83" stopIfTrue="1" operator="notEqual">
      <formula>J22</formula>
    </cfRule>
    <cfRule type="expression" dxfId="3361" priority="84" stopIfTrue="1">
      <formula>$G$5=10</formula>
    </cfRule>
  </conditionalFormatting>
  <conditionalFormatting sqref="X8">
    <cfRule type="cellIs" dxfId="3360" priority="81" stopIfTrue="1" operator="notEqual">
      <formula>I22</formula>
    </cfRule>
    <cfRule type="expression" dxfId="3359" priority="82" stopIfTrue="1">
      <formula>$G$5=10</formula>
    </cfRule>
  </conditionalFormatting>
  <conditionalFormatting sqref="I22">
    <cfRule type="cellIs" dxfId="3358" priority="79" stopIfTrue="1" operator="notEqual">
      <formula>X8</formula>
    </cfRule>
    <cfRule type="expression" dxfId="3357" priority="80" stopIfTrue="1">
      <formula>$G$5=10</formula>
    </cfRule>
  </conditionalFormatting>
  <conditionalFormatting sqref="J22">
    <cfRule type="cellIs" dxfId="3356" priority="77" stopIfTrue="1" operator="notEqual">
      <formula>W8</formula>
    </cfRule>
    <cfRule type="expression" dxfId="3355" priority="78" stopIfTrue="1">
      <formula>$G$5=10</formula>
    </cfRule>
  </conditionalFormatting>
  <conditionalFormatting sqref="U10">
    <cfRule type="cellIs" dxfId="3354" priority="75" stopIfTrue="1" operator="notEqual">
      <formula>L20</formula>
    </cfRule>
    <cfRule type="expression" dxfId="3353" priority="76" stopIfTrue="1">
      <formula>$G$5=10</formula>
    </cfRule>
  </conditionalFormatting>
  <conditionalFormatting sqref="V10">
    <cfRule type="cellIs" dxfId="3352" priority="73" stopIfTrue="1" operator="notEqual">
      <formula>K20</formula>
    </cfRule>
    <cfRule type="expression" dxfId="3351" priority="74" stopIfTrue="1">
      <formula>$G$5=10</formula>
    </cfRule>
  </conditionalFormatting>
  <conditionalFormatting sqref="K20">
    <cfRule type="cellIs" dxfId="3350" priority="71" stopIfTrue="1" operator="notEqual">
      <formula>V10</formula>
    </cfRule>
    <cfRule type="expression" dxfId="3349" priority="72" stopIfTrue="1">
      <formula>$G$5=10</formula>
    </cfRule>
  </conditionalFormatting>
  <conditionalFormatting sqref="L20">
    <cfRule type="cellIs" dxfId="3348" priority="69" stopIfTrue="1" operator="notEqual">
      <formula>U10</formula>
    </cfRule>
    <cfRule type="expression" dxfId="3347" priority="70" stopIfTrue="1">
      <formula>$G$5=10</formula>
    </cfRule>
  </conditionalFormatting>
  <conditionalFormatting sqref="S12">
    <cfRule type="cellIs" dxfId="3346" priority="67" stopIfTrue="1" operator="notEqual">
      <formula>N18</formula>
    </cfRule>
    <cfRule type="expression" dxfId="3345" priority="68" stopIfTrue="1">
      <formula>$G$5=10</formula>
    </cfRule>
  </conditionalFormatting>
  <conditionalFormatting sqref="T12">
    <cfRule type="cellIs" dxfId="3344" priority="65" stopIfTrue="1" operator="notEqual">
      <formula>M18</formula>
    </cfRule>
    <cfRule type="expression" dxfId="3343" priority="66" stopIfTrue="1">
      <formula>$G$5=10</formula>
    </cfRule>
  </conditionalFormatting>
  <conditionalFormatting sqref="M18">
    <cfRule type="cellIs" dxfId="3342" priority="63" stopIfTrue="1" operator="notEqual">
      <formula>T12</formula>
    </cfRule>
    <cfRule type="expression" dxfId="3341" priority="64" stopIfTrue="1">
      <formula>$G$5=10</formula>
    </cfRule>
  </conditionalFormatting>
  <conditionalFormatting sqref="N18">
    <cfRule type="cellIs" dxfId="3340" priority="61" stopIfTrue="1" operator="notEqual">
      <formula>S12</formula>
    </cfRule>
    <cfRule type="expression" dxfId="3339" priority="62" stopIfTrue="1">
      <formula>$G$5=10</formula>
    </cfRule>
  </conditionalFormatting>
  <conditionalFormatting sqref="AC16 W10">
    <cfRule type="cellIs" dxfId="3338" priority="59" stopIfTrue="1" operator="notEqual">
      <formula>L22</formula>
    </cfRule>
    <cfRule type="expression" dxfId="3337" priority="60" stopIfTrue="1">
      <formula>$G$5=11</formula>
    </cfRule>
  </conditionalFormatting>
  <conditionalFormatting sqref="Q28 K22">
    <cfRule type="cellIs" dxfId="3336" priority="57" stopIfTrue="1" operator="notEqual">
      <formula>X10</formula>
    </cfRule>
    <cfRule type="expression" dxfId="3335" priority="58" stopIfTrue="1">
      <formula>$G$5=11</formula>
    </cfRule>
  </conditionalFormatting>
  <conditionalFormatting sqref="R28 L22">
    <cfRule type="cellIs" dxfId="3334" priority="55" stopIfTrue="1" operator="notEqual">
      <formula>W10</formula>
    </cfRule>
    <cfRule type="expression" dxfId="3333" priority="56" stopIfTrue="1">
      <formula>$G$5=11</formula>
    </cfRule>
  </conditionalFormatting>
  <conditionalFormatting sqref="S14">
    <cfRule type="cellIs" dxfId="3332" priority="53" stopIfTrue="1" operator="notEqual">
      <formula>P18</formula>
    </cfRule>
    <cfRule type="expression" dxfId="3331" priority="54" stopIfTrue="1">
      <formula>$G$5=11</formula>
    </cfRule>
  </conditionalFormatting>
  <conditionalFormatting sqref="T14">
    <cfRule type="cellIs" dxfId="3330" priority="51" stopIfTrue="1" operator="notEqual">
      <formula>O18</formula>
    </cfRule>
    <cfRule type="expression" dxfId="3329" priority="52" stopIfTrue="1">
      <formula>$G$5=11</formula>
    </cfRule>
  </conditionalFormatting>
  <conditionalFormatting sqref="O18">
    <cfRule type="cellIs" dxfId="3328" priority="49" stopIfTrue="1" operator="notEqual">
      <formula>T14</formula>
    </cfRule>
    <cfRule type="expression" dxfId="3327" priority="50" stopIfTrue="1">
      <formula>$G$5=11</formula>
    </cfRule>
  </conditionalFormatting>
  <conditionalFormatting sqref="P18">
    <cfRule type="cellIs" dxfId="3326" priority="47" stopIfTrue="1" operator="notEqual">
      <formula>S14</formula>
    </cfRule>
    <cfRule type="expression" dxfId="3325" priority="48" stopIfTrue="1">
      <formula>$G$5=11</formula>
    </cfRule>
  </conditionalFormatting>
  <conditionalFormatting sqref="U12">
    <cfRule type="cellIs" dxfId="3324" priority="45" stopIfTrue="1" operator="notEqual">
      <formula>N20</formula>
    </cfRule>
    <cfRule type="expression" dxfId="3323" priority="46" stopIfTrue="1">
      <formula>$G$5=11</formula>
    </cfRule>
  </conditionalFormatting>
  <conditionalFormatting sqref="V12">
    <cfRule type="cellIs" dxfId="3322" priority="43" stopIfTrue="1" operator="notEqual">
      <formula>M20</formula>
    </cfRule>
    <cfRule type="expression" dxfId="3321" priority="44" stopIfTrue="1">
      <formula>$G$5=11</formula>
    </cfRule>
  </conditionalFormatting>
  <conditionalFormatting sqref="M20">
    <cfRule type="cellIs" dxfId="3320" priority="41" stopIfTrue="1" operator="notEqual">
      <formula>V12</formula>
    </cfRule>
    <cfRule type="expression" dxfId="3319" priority="42" stopIfTrue="1">
      <formula>$G$5=11</formula>
    </cfRule>
  </conditionalFormatting>
  <conditionalFormatting sqref="N20">
    <cfRule type="cellIs" dxfId="3318" priority="39" stopIfTrue="1" operator="notEqual">
      <formula>U12</formula>
    </cfRule>
    <cfRule type="expression" dxfId="3317" priority="40" stopIfTrue="1">
      <formula>$G$5=11</formula>
    </cfRule>
  </conditionalFormatting>
  <conditionalFormatting sqref="X10 AD16">
    <cfRule type="cellIs" dxfId="3316" priority="37" stopIfTrue="1" operator="notEqual">
      <formula>K22</formula>
    </cfRule>
    <cfRule type="expression" dxfId="3315" priority="38" stopIfTrue="1">
      <formula>$G$5=11</formula>
    </cfRule>
  </conditionalFormatting>
  <conditionalFormatting sqref="I24">
    <cfRule type="cellIs" dxfId="3314" priority="35" stopIfTrue="1" operator="notEqual">
      <formula>Z8</formula>
    </cfRule>
    <cfRule type="expression" dxfId="3313" priority="36" stopIfTrue="1">
      <formula>$G$5=11</formula>
    </cfRule>
  </conditionalFormatting>
  <conditionalFormatting sqref="J24">
    <cfRule type="cellIs" dxfId="3312" priority="33" stopIfTrue="1" operator="notEqual">
      <formula>Y8</formula>
    </cfRule>
    <cfRule type="expression" dxfId="3311" priority="34" stopIfTrue="1">
      <formula>$G$5=11</formula>
    </cfRule>
  </conditionalFormatting>
  <conditionalFormatting sqref="Y8">
    <cfRule type="cellIs" dxfId="3310" priority="31" stopIfTrue="1" operator="notEqual">
      <formula>J24</formula>
    </cfRule>
    <cfRule type="expression" dxfId="3309" priority="32" stopIfTrue="1">
      <formula>$G$5=11</formula>
    </cfRule>
  </conditionalFormatting>
  <conditionalFormatting sqref="Z8">
    <cfRule type="cellIs" dxfId="3308" priority="29" stopIfTrue="1" operator="notEqual">
      <formula>I24</formula>
    </cfRule>
    <cfRule type="expression" dxfId="3307" priority="30" stopIfTrue="1">
      <formula>$G$5=11</formula>
    </cfRule>
  </conditionalFormatting>
  <conditionalFormatting sqref="AA6">
    <cfRule type="cellIs" dxfId="3306" priority="27" stopIfTrue="1" operator="notEqual">
      <formula>H26</formula>
    </cfRule>
    <cfRule type="expression" dxfId="3305" priority="28" stopIfTrue="1">
      <formula>$G$5=11</formula>
    </cfRule>
  </conditionalFormatting>
  <conditionalFormatting sqref="AB6">
    <cfRule type="cellIs" dxfId="3304" priority="25" stopIfTrue="1" operator="notEqual">
      <formula>G26</formula>
    </cfRule>
    <cfRule type="expression" dxfId="3303" priority="26" stopIfTrue="1">
      <formula>$G$5=11</formula>
    </cfRule>
  </conditionalFormatting>
  <conditionalFormatting sqref="G26">
    <cfRule type="cellIs" dxfId="3302" priority="23" stopIfTrue="1" operator="notEqual">
      <formula>AB6</formula>
    </cfRule>
    <cfRule type="expression" dxfId="3301" priority="24" stopIfTrue="1">
      <formula>$G$5=11</formula>
    </cfRule>
  </conditionalFormatting>
  <conditionalFormatting sqref="H26">
    <cfRule type="cellIs" dxfId="3300" priority="21" stopIfTrue="1" operator="notEqual">
      <formula>AA6</formula>
    </cfRule>
    <cfRule type="expression" dxfId="3299" priority="22" stopIfTrue="1">
      <formula>$G$5=11</formula>
    </cfRule>
  </conditionalFormatting>
  <conditionalFormatting sqref="H8">
    <cfRule type="cellIs" dxfId="3298" priority="19" stopIfTrue="1" operator="notEqual">
      <formula>$I$6</formula>
    </cfRule>
    <cfRule type="expression" dxfId="3297" priority="20" stopIfTrue="1">
      <formula>$G$5=2</formula>
    </cfRule>
  </conditionalFormatting>
  <conditionalFormatting sqref="G16">
    <cfRule type="cellIs" dxfId="3296" priority="17" stopIfTrue="1" operator="notEqual">
      <formula>$R$6</formula>
    </cfRule>
    <cfRule type="expression" dxfId="3295" priority="18" stopIfTrue="1">
      <formula>$G$5=6</formula>
    </cfRule>
  </conditionalFormatting>
  <conditionalFormatting sqref="H16">
    <cfRule type="cellIs" dxfId="3294" priority="15" stopIfTrue="1" operator="notEqual">
      <formula>$Q$6</formula>
    </cfRule>
    <cfRule type="expression" dxfId="3293" priority="16" stopIfTrue="1">
      <formula>$G$5=6</formula>
    </cfRule>
  </conditionalFormatting>
  <conditionalFormatting sqref="G20">
    <cfRule type="cellIs" dxfId="3292" priority="13" stopIfTrue="1" operator="notEqual">
      <formula>$V$6</formula>
    </cfRule>
    <cfRule type="expression" dxfId="3291" priority="14" stopIfTrue="1">
      <formula>$G$5=8</formula>
    </cfRule>
  </conditionalFormatting>
  <conditionalFormatting sqref="G28">
    <cfRule type="cellIs" dxfId="3290" priority="11" stopIfTrue="1" operator="notEqual">
      <formula>$AD$6</formula>
    </cfRule>
    <cfRule type="expression" dxfId="3289" priority="12" stopIfTrue="1">
      <formula>$G$5=1</formula>
    </cfRule>
  </conditionalFormatting>
  <conditionalFormatting sqref="H28">
    <cfRule type="cellIs" dxfId="3288" priority="9" stopIfTrue="1" operator="notEqual">
      <formula>$AC$6</formula>
    </cfRule>
    <cfRule type="expression" dxfId="3287" priority="10" stopIfTrue="1">
      <formula>$G$5=1</formula>
    </cfRule>
  </conditionalFormatting>
  <conditionalFormatting sqref="I26">
    <cfRule type="cellIs" dxfId="3286" priority="7" stopIfTrue="1" operator="notEqual">
      <formula>$AB$8</formula>
    </cfRule>
    <cfRule type="expression" dxfId="3285" priority="8" stopIfTrue="1">
      <formula>$G$5=1</formula>
    </cfRule>
  </conditionalFormatting>
  <conditionalFormatting sqref="J26">
    <cfRule type="cellIs" dxfId="3284" priority="5" stopIfTrue="1" operator="notEqual">
      <formula>$AA$8</formula>
    </cfRule>
    <cfRule type="expression" dxfId="3283" priority="6" stopIfTrue="1">
      <formula>$G$5=1</formula>
    </cfRule>
  </conditionalFormatting>
  <conditionalFormatting sqref="H24">
    <cfRule type="cellIs" dxfId="3282" priority="3" stopIfTrue="1" operator="notEqual">
      <formula>$Y$6</formula>
    </cfRule>
    <cfRule type="expression" dxfId="3281" priority="4" stopIfTrue="1">
      <formula>$G$5=10</formula>
    </cfRule>
  </conditionalFormatting>
  <conditionalFormatting sqref="AE27:AH28 AE5:AE26">
    <cfRule type="cellIs" dxfId="3280" priority="1" stopIfTrue="1" operator="equal">
      <formula>$AL$3</formula>
    </cfRule>
    <cfRule type="cellIs" dxfId="3279" priority="2" stopIfTrue="1" operator="greaterThan">
      <formula>$AL$2</formula>
    </cfRule>
  </conditionalFormatting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39"/>
  <sheetViews>
    <sheetView topLeftCell="A7" workbookViewId="0">
      <selection activeCell="H26" sqref="H26"/>
    </sheetView>
  </sheetViews>
  <sheetFormatPr defaultColWidth="9.140625" defaultRowHeight="12.75"/>
  <cols>
    <col min="1" max="1" width="3.42578125" style="80" customWidth="1"/>
    <col min="2" max="2" width="17.42578125" style="80" customWidth="1"/>
    <col min="3" max="3" width="18.85546875" style="80" bestFit="1" customWidth="1"/>
    <col min="4" max="4" width="5" style="80" customWidth="1"/>
    <col min="5" max="5" width="5" style="446" customWidth="1"/>
    <col min="6" max="9" width="5" style="80" customWidth="1"/>
    <col min="10" max="12" width="4.7109375" style="80" customWidth="1"/>
    <col min="13" max="13" width="4.7109375" style="80" hidden="1" customWidth="1"/>
    <col min="14" max="16" width="4.7109375" style="80" customWidth="1"/>
    <col min="17" max="19" width="5" style="80" customWidth="1"/>
    <col min="20" max="20" width="3.28515625" style="80" customWidth="1"/>
    <col min="21" max="21" width="2.7109375" style="80" customWidth="1"/>
    <col min="22" max="22" width="3.28515625" style="80" customWidth="1"/>
    <col min="23" max="23" width="2.7109375" style="80" customWidth="1"/>
    <col min="24" max="24" width="3.28515625" style="80" customWidth="1"/>
    <col min="25" max="25" width="2.7109375" style="80" customWidth="1"/>
    <col min="26" max="26" width="3.28515625" style="80" customWidth="1"/>
    <col min="27" max="27" width="2.7109375" style="80" customWidth="1"/>
    <col min="28" max="28" width="3.28515625" style="80" customWidth="1"/>
    <col min="29" max="29" width="2.7109375" style="80" customWidth="1"/>
    <col min="30" max="30" width="3.28515625" style="80" customWidth="1"/>
    <col min="31" max="31" width="2.7109375" style="80" customWidth="1"/>
    <col min="32" max="32" width="3.28515625" style="80" customWidth="1"/>
    <col min="33" max="33" width="2.7109375" style="80" customWidth="1"/>
    <col min="34" max="34" width="3.28515625" style="80" customWidth="1"/>
    <col min="35" max="35" width="2.7109375" style="80" customWidth="1"/>
    <col min="36" max="36" width="3.28515625" style="80" customWidth="1"/>
    <col min="37" max="37" width="2.7109375" style="80" customWidth="1"/>
    <col min="38" max="38" width="3.28515625" style="80" hidden="1" customWidth="1"/>
    <col min="39" max="39" width="2.7109375" style="80" hidden="1" customWidth="1"/>
    <col min="40" max="40" width="3.28515625" style="80" hidden="1" customWidth="1"/>
    <col min="41" max="41" width="2.7109375" style="80" hidden="1" customWidth="1"/>
    <col min="42" max="42" width="2.42578125" style="80" customWidth="1"/>
    <col min="43" max="43" width="3.42578125" style="80" customWidth="1"/>
    <col min="44" max="44" width="2.42578125" style="80" customWidth="1"/>
    <col min="45" max="55" width="4.7109375" style="80" customWidth="1"/>
    <col min="56" max="56" width="2.42578125" style="80" customWidth="1"/>
    <col min="57" max="67" width="4.7109375" style="80" customWidth="1"/>
    <col min="68" max="68" width="5.85546875" style="80" customWidth="1"/>
    <col min="69" max="70" width="6.42578125" style="80" customWidth="1"/>
    <col min="71" max="71" width="6.7109375" style="80" customWidth="1"/>
    <col min="72" max="72" width="9.140625" style="412"/>
    <col min="73" max="73" width="18.7109375" style="412" customWidth="1"/>
    <col min="74" max="74" width="7.42578125" style="412" customWidth="1"/>
    <col min="75" max="87" width="9.140625" style="412"/>
    <col min="88" max="256" width="9.140625" style="80"/>
    <col min="257" max="257" width="3.42578125" style="80" customWidth="1"/>
    <col min="258" max="258" width="17.42578125" style="80" customWidth="1"/>
    <col min="259" max="259" width="11.28515625" style="80" customWidth="1"/>
    <col min="260" max="265" width="5" style="80" customWidth="1"/>
    <col min="266" max="268" width="4.7109375" style="80" customWidth="1"/>
    <col min="269" max="269" width="0" style="80" hidden="1" customWidth="1"/>
    <col min="270" max="272" width="4.7109375" style="80" customWidth="1"/>
    <col min="273" max="275" width="5" style="80" customWidth="1"/>
    <col min="276" max="276" width="3.28515625" style="80" customWidth="1"/>
    <col min="277" max="277" width="2.7109375" style="80" customWidth="1"/>
    <col min="278" max="278" width="3.28515625" style="80" customWidth="1"/>
    <col min="279" max="279" width="2.7109375" style="80" customWidth="1"/>
    <col min="280" max="280" width="3.28515625" style="80" customWidth="1"/>
    <col min="281" max="281" width="2.7109375" style="80" customWidth="1"/>
    <col min="282" max="282" width="3.28515625" style="80" customWidth="1"/>
    <col min="283" max="283" width="2.7109375" style="80" customWidth="1"/>
    <col min="284" max="284" width="3.28515625" style="80" customWidth="1"/>
    <col min="285" max="285" width="2.7109375" style="80" customWidth="1"/>
    <col min="286" max="286" width="3.28515625" style="80" customWidth="1"/>
    <col min="287" max="287" width="2.7109375" style="80" customWidth="1"/>
    <col min="288" max="288" width="3.28515625" style="80" customWidth="1"/>
    <col min="289" max="289" width="2.7109375" style="80" customWidth="1"/>
    <col min="290" max="290" width="3.28515625" style="80" customWidth="1"/>
    <col min="291" max="291" width="2.7109375" style="80" customWidth="1"/>
    <col min="292" max="292" width="3.28515625" style="80" customWidth="1"/>
    <col min="293" max="293" width="2.7109375" style="80" customWidth="1"/>
    <col min="294" max="297" width="0" style="80" hidden="1" customWidth="1"/>
    <col min="298" max="298" width="2.42578125" style="80" customWidth="1"/>
    <col min="299" max="299" width="3.42578125" style="80" customWidth="1"/>
    <col min="300" max="300" width="2.42578125" style="80" customWidth="1"/>
    <col min="301" max="311" width="4.7109375" style="80" customWidth="1"/>
    <col min="312" max="312" width="2.42578125" style="80" customWidth="1"/>
    <col min="313" max="323" width="4.7109375" style="80" customWidth="1"/>
    <col min="324" max="324" width="5.85546875" style="80" customWidth="1"/>
    <col min="325" max="326" width="6.42578125" style="80" customWidth="1"/>
    <col min="327" max="327" width="6.7109375" style="80" customWidth="1"/>
    <col min="328" max="328" width="9.140625" style="80"/>
    <col min="329" max="329" width="18.7109375" style="80" customWidth="1"/>
    <col min="330" max="330" width="7.42578125" style="80" customWidth="1"/>
    <col min="331" max="512" width="9.140625" style="80"/>
    <col min="513" max="513" width="3.42578125" style="80" customWidth="1"/>
    <col min="514" max="514" width="17.42578125" style="80" customWidth="1"/>
    <col min="515" max="515" width="11.28515625" style="80" customWidth="1"/>
    <col min="516" max="521" width="5" style="80" customWidth="1"/>
    <col min="522" max="524" width="4.7109375" style="80" customWidth="1"/>
    <col min="525" max="525" width="0" style="80" hidden="1" customWidth="1"/>
    <col min="526" max="528" width="4.7109375" style="80" customWidth="1"/>
    <col min="529" max="531" width="5" style="80" customWidth="1"/>
    <col min="532" max="532" width="3.28515625" style="80" customWidth="1"/>
    <col min="533" max="533" width="2.7109375" style="80" customWidth="1"/>
    <col min="534" max="534" width="3.28515625" style="80" customWidth="1"/>
    <col min="535" max="535" width="2.7109375" style="80" customWidth="1"/>
    <col min="536" max="536" width="3.28515625" style="80" customWidth="1"/>
    <col min="537" max="537" width="2.7109375" style="80" customWidth="1"/>
    <col min="538" max="538" width="3.28515625" style="80" customWidth="1"/>
    <col min="539" max="539" width="2.7109375" style="80" customWidth="1"/>
    <col min="540" max="540" width="3.28515625" style="80" customWidth="1"/>
    <col min="541" max="541" width="2.7109375" style="80" customWidth="1"/>
    <col min="542" max="542" width="3.28515625" style="80" customWidth="1"/>
    <col min="543" max="543" width="2.7109375" style="80" customWidth="1"/>
    <col min="544" max="544" width="3.28515625" style="80" customWidth="1"/>
    <col min="545" max="545" width="2.7109375" style="80" customWidth="1"/>
    <col min="546" max="546" width="3.28515625" style="80" customWidth="1"/>
    <col min="547" max="547" width="2.7109375" style="80" customWidth="1"/>
    <col min="548" max="548" width="3.28515625" style="80" customWidth="1"/>
    <col min="549" max="549" width="2.7109375" style="80" customWidth="1"/>
    <col min="550" max="553" width="0" style="80" hidden="1" customWidth="1"/>
    <col min="554" max="554" width="2.42578125" style="80" customWidth="1"/>
    <col min="555" max="555" width="3.42578125" style="80" customWidth="1"/>
    <col min="556" max="556" width="2.42578125" style="80" customWidth="1"/>
    <col min="557" max="567" width="4.7109375" style="80" customWidth="1"/>
    <col min="568" max="568" width="2.42578125" style="80" customWidth="1"/>
    <col min="569" max="579" width="4.7109375" style="80" customWidth="1"/>
    <col min="580" max="580" width="5.85546875" style="80" customWidth="1"/>
    <col min="581" max="582" width="6.42578125" style="80" customWidth="1"/>
    <col min="583" max="583" width="6.7109375" style="80" customWidth="1"/>
    <col min="584" max="584" width="9.140625" style="80"/>
    <col min="585" max="585" width="18.7109375" style="80" customWidth="1"/>
    <col min="586" max="586" width="7.42578125" style="80" customWidth="1"/>
    <col min="587" max="768" width="9.140625" style="80"/>
    <col min="769" max="769" width="3.42578125" style="80" customWidth="1"/>
    <col min="770" max="770" width="17.42578125" style="80" customWidth="1"/>
    <col min="771" max="771" width="11.28515625" style="80" customWidth="1"/>
    <col min="772" max="777" width="5" style="80" customWidth="1"/>
    <col min="778" max="780" width="4.7109375" style="80" customWidth="1"/>
    <col min="781" max="781" width="0" style="80" hidden="1" customWidth="1"/>
    <col min="782" max="784" width="4.7109375" style="80" customWidth="1"/>
    <col min="785" max="787" width="5" style="80" customWidth="1"/>
    <col min="788" max="788" width="3.28515625" style="80" customWidth="1"/>
    <col min="789" max="789" width="2.7109375" style="80" customWidth="1"/>
    <col min="790" max="790" width="3.28515625" style="80" customWidth="1"/>
    <col min="791" max="791" width="2.7109375" style="80" customWidth="1"/>
    <col min="792" max="792" width="3.28515625" style="80" customWidth="1"/>
    <col min="793" max="793" width="2.7109375" style="80" customWidth="1"/>
    <col min="794" max="794" width="3.28515625" style="80" customWidth="1"/>
    <col min="795" max="795" width="2.7109375" style="80" customWidth="1"/>
    <col min="796" max="796" width="3.28515625" style="80" customWidth="1"/>
    <col min="797" max="797" width="2.7109375" style="80" customWidth="1"/>
    <col min="798" max="798" width="3.28515625" style="80" customWidth="1"/>
    <col min="799" max="799" width="2.7109375" style="80" customWidth="1"/>
    <col min="800" max="800" width="3.28515625" style="80" customWidth="1"/>
    <col min="801" max="801" width="2.7109375" style="80" customWidth="1"/>
    <col min="802" max="802" width="3.28515625" style="80" customWidth="1"/>
    <col min="803" max="803" width="2.7109375" style="80" customWidth="1"/>
    <col min="804" max="804" width="3.28515625" style="80" customWidth="1"/>
    <col min="805" max="805" width="2.7109375" style="80" customWidth="1"/>
    <col min="806" max="809" width="0" style="80" hidden="1" customWidth="1"/>
    <col min="810" max="810" width="2.42578125" style="80" customWidth="1"/>
    <col min="811" max="811" width="3.42578125" style="80" customWidth="1"/>
    <col min="812" max="812" width="2.42578125" style="80" customWidth="1"/>
    <col min="813" max="823" width="4.7109375" style="80" customWidth="1"/>
    <col min="824" max="824" width="2.42578125" style="80" customWidth="1"/>
    <col min="825" max="835" width="4.7109375" style="80" customWidth="1"/>
    <col min="836" max="836" width="5.85546875" style="80" customWidth="1"/>
    <col min="837" max="838" width="6.42578125" style="80" customWidth="1"/>
    <col min="839" max="839" width="6.7109375" style="80" customWidth="1"/>
    <col min="840" max="840" width="9.140625" style="80"/>
    <col min="841" max="841" width="18.7109375" style="80" customWidth="1"/>
    <col min="842" max="842" width="7.42578125" style="80" customWidth="1"/>
    <col min="843" max="1024" width="9.140625" style="80"/>
    <col min="1025" max="1025" width="3.42578125" style="80" customWidth="1"/>
    <col min="1026" max="1026" width="17.42578125" style="80" customWidth="1"/>
    <col min="1027" max="1027" width="11.28515625" style="80" customWidth="1"/>
    <col min="1028" max="1033" width="5" style="80" customWidth="1"/>
    <col min="1034" max="1036" width="4.7109375" style="80" customWidth="1"/>
    <col min="1037" max="1037" width="0" style="80" hidden="1" customWidth="1"/>
    <col min="1038" max="1040" width="4.7109375" style="80" customWidth="1"/>
    <col min="1041" max="1043" width="5" style="80" customWidth="1"/>
    <col min="1044" max="1044" width="3.28515625" style="80" customWidth="1"/>
    <col min="1045" max="1045" width="2.7109375" style="80" customWidth="1"/>
    <col min="1046" max="1046" width="3.28515625" style="80" customWidth="1"/>
    <col min="1047" max="1047" width="2.7109375" style="80" customWidth="1"/>
    <col min="1048" max="1048" width="3.28515625" style="80" customWidth="1"/>
    <col min="1049" max="1049" width="2.7109375" style="80" customWidth="1"/>
    <col min="1050" max="1050" width="3.28515625" style="80" customWidth="1"/>
    <col min="1051" max="1051" width="2.7109375" style="80" customWidth="1"/>
    <col min="1052" max="1052" width="3.28515625" style="80" customWidth="1"/>
    <col min="1053" max="1053" width="2.7109375" style="80" customWidth="1"/>
    <col min="1054" max="1054" width="3.28515625" style="80" customWidth="1"/>
    <col min="1055" max="1055" width="2.7109375" style="80" customWidth="1"/>
    <col min="1056" max="1056" width="3.28515625" style="80" customWidth="1"/>
    <col min="1057" max="1057" width="2.7109375" style="80" customWidth="1"/>
    <col min="1058" max="1058" width="3.28515625" style="80" customWidth="1"/>
    <col min="1059" max="1059" width="2.7109375" style="80" customWidth="1"/>
    <col min="1060" max="1060" width="3.28515625" style="80" customWidth="1"/>
    <col min="1061" max="1061" width="2.7109375" style="80" customWidth="1"/>
    <col min="1062" max="1065" width="0" style="80" hidden="1" customWidth="1"/>
    <col min="1066" max="1066" width="2.42578125" style="80" customWidth="1"/>
    <col min="1067" max="1067" width="3.42578125" style="80" customWidth="1"/>
    <col min="1068" max="1068" width="2.42578125" style="80" customWidth="1"/>
    <col min="1069" max="1079" width="4.7109375" style="80" customWidth="1"/>
    <col min="1080" max="1080" width="2.42578125" style="80" customWidth="1"/>
    <col min="1081" max="1091" width="4.7109375" style="80" customWidth="1"/>
    <col min="1092" max="1092" width="5.85546875" style="80" customWidth="1"/>
    <col min="1093" max="1094" width="6.42578125" style="80" customWidth="1"/>
    <col min="1095" max="1095" width="6.7109375" style="80" customWidth="1"/>
    <col min="1096" max="1096" width="9.140625" style="80"/>
    <col min="1097" max="1097" width="18.7109375" style="80" customWidth="1"/>
    <col min="1098" max="1098" width="7.42578125" style="80" customWidth="1"/>
    <col min="1099" max="1280" width="9.140625" style="80"/>
    <col min="1281" max="1281" width="3.42578125" style="80" customWidth="1"/>
    <col min="1282" max="1282" width="17.42578125" style="80" customWidth="1"/>
    <col min="1283" max="1283" width="11.28515625" style="80" customWidth="1"/>
    <col min="1284" max="1289" width="5" style="80" customWidth="1"/>
    <col min="1290" max="1292" width="4.7109375" style="80" customWidth="1"/>
    <col min="1293" max="1293" width="0" style="80" hidden="1" customWidth="1"/>
    <col min="1294" max="1296" width="4.7109375" style="80" customWidth="1"/>
    <col min="1297" max="1299" width="5" style="80" customWidth="1"/>
    <col min="1300" max="1300" width="3.28515625" style="80" customWidth="1"/>
    <col min="1301" max="1301" width="2.7109375" style="80" customWidth="1"/>
    <col min="1302" max="1302" width="3.28515625" style="80" customWidth="1"/>
    <col min="1303" max="1303" width="2.7109375" style="80" customWidth="1"/>
    <col min="1304" max="1304" width="3.28515625" style="80" customWidth="1"/>
    <col min="1305" max="1305" width="2.7109375" style="80" customWidth="1"/>
    <col min="1306" max="1306" width="3.28515625" style="80" customWidth="1"/>
    <col min="1307" max="1307" width="2.7109375" style="80" customWidth="1"/>
    <col min="1308" max="1308" width="3.28515625" style="80" customWidth="1"/>
    <col min="1309" max="1309" width="2.7109375" style="80" customWidth="1"/>
    <col min="1310" max="1310" width="3.28515625" style="80" customWidth="1"/>
    <col min="1311" max="1311" width="2.7109375" style="80" customWidth="1"/>
    <col min="1312" max="1312" width="3.28515625" style="80" customWidth="1"/>
    <col min="1313" max="1313" width="2.7109375" style="80" customWidth="1"/>
    <col min="1314" max="1314" width="3.28515625" style="80" customWidth="1"/>
    <col min="1315" max="1315" width="2.7109375" style="80" customWidth="1"/>
    <col min="1316" max="1316" width="3.28515625" style="80" customWidth="1"/>
    <col min="1317" max="1317" width="2.7109375" style="80" customWidth="1"/>
    <col min="1318" max="1321" width="0" style="80" hidden="1" customWidth="1"/>
    <col min="1322" max="1322" width="2.42578125" style="80" customWidth="1"/>
    <col min="1323" max="1323" width="3.42578125" style="80" customWidth="1"/>
    <col min="1324" max="1324" width="2.42578125" style="80" customWidth="1"/>
    <col min="1325" max="1335" width="4.7109375" style="80" customWidth="1"/>
    <col min="1336" max="1336" width="2.42578125" style="80" customWidth="1"/>
    <col min="1337" max="1347" width="4.7109375" style="80" customWidth="1"/>
    <col min="1348" max="1348" width="5.85546875" style="80" customWidth="1"/>
    <col min="1349" max="1350" width="6.42578125" style="80" customWidth="1"/>
    <col min="1351" max="1351" width="6.7109375" style="80" customWidth="1"/>
    <col min="1352" max="1352" width="9.140625" style="80"/>
    <col min="1353" max="1353" width="18.7109375" style="80" customWidth="1"/>
    <col min="1354" max="1354" width="7.42578125" style="80" customWidth="1"/>
    <col min="1355" max="1536" width="9.140625" style="80"/>
    <col min="1537" max="1537" width="3.42578125" style="80" customWidth="1"/>
    <col min="1538" max="1538" width="17.42578125" style="80" customWidth="1"/>
    <col min="1539" max="1539" width="11.28515625" style="80" customWidth="1"/>
    <col min="1540" max="1545" width="5" style="80" customWidth="1"/>
    <col min="1546" max="1548" width="4.7109375" style="80" customWidth="1"/>
    <col min="1549" max="1549" width="0" style="80" hidden="1" customWidth="1"/>
    <col min="1550" max="1552" width="4.7109375" style="80" customWidth="1"/>
    <col min="1553" max="1555" width="5" style="80" customWidth="1"/>
    <col min="1556" max="1556" width="3.28515625" style="80" customWidth="1"/>
    <col min="1557" max="1557" width="2.7109375" style="80" customWidth="1"/>
    <col min="1558" max="1558" width="3.28515625" style="80" customWidth="1"/>
    <col min="1559" max="1559" width="2.7109375" style="80" customWidth="1"/>
    <col min="1560" max="1560" width="3.28515625" style="80" customWidth="1"/>
    <col min="1561" max="1561" width="2.7109375" style="80" customWidth="1"/>
    <col min="1562" max="1562" width="3.28515625" style="80" customWidth="1"/>
    <col min="1563" max="1563" width="2.7109375" style="80" customWidth="1"/>
    <col min="1564" max="1564" width="3.28515625" style="80" customWidth="1"/>
    <col min="1565" max="1565" width="2.7109375" style="80" customWidth="1"/>
    <col min="1566" max="1566" width="3.28515625" style="80" customWidth="1"/>
    <col min="1567" max="1567" width="2.7109375" style="80" customWidth="1"/>
    <col min="1568" max="1568" width="3.28515625" style="80" customWidth="1"/>
    <col min="1569" max="1569" width="2.7109375" style="80" customWidth="1"/>
    <col min="1570" max="1570" width="3.28515625" style="80" customWidth="1"/>
    <col min="1571" max="1571" width="2.7109375" style="80" customWidth="1"/>
    <col min="1572" max="1572" width="3.28515625" style="80" customWidth="1"/>
    <col min="1573" max="1573" width="2.7109375" style="80" customWidth="1"/>
    <col min="1574" max="1577" width="0" style="80" hidden="1" customWidth="1"/>
    <col min="1578" max="1578" width="2.42578125" style="80" customWidth="1"/>
    <col min="1579" max="1579" width="3.42578125" style="80" customWidth="1"/>
    <col min="1580" max="1580" width="2.42578125" style="80" customWidth="1"/>
    <col min="1581" max="1591" width="4.7109375" style="80" customWidth="1"/>
    <col min="1592" max="1592" width="2.42578125" style="80" customWidth="1"/>
    <col min="1593" max="1603" width="4.7109375" style="80" customWidth="1"/>
    <col min="1604" max="1604" width="5.85546875" style="80" customWidth="1"/>
    <col min="1605" max="1606" width="6.42578125" style="80" customWidth="1"/>
    <col min="1607" max="1607" width="6.7109375" style="80" customWidth="1"/>
    <col min="1608" max="1608" width="9.140625" style="80"/>
    <col min="1609" max="1609" width="18.7109375" style="80" customWidth="1"/>
    <col min="1610" max="1610" width="7.42578125" style="80" customWidth="1"/>
    <col min="1611" max="1792" width="9.140625" style="80"/>
    <col min="1793" max="1793" width="3.42578125" style="80" customWidth="1"/>
    <col min="1794" max="1794" width="17.42578125" style="80" customWidth="1"/>
    <col min="1795" max="1795" width="11.28515625" style="80" customWidth="1"/>
    <col min="1796" max="1801" width="5" style="80" customWidth="1"/>
    <col min="1802" max="1804" width="4.7109375" style="80" customWidth="1"/>
    <col min="1805" max="1805" width="0" style="80" hidden="1" customWidth="1"/>
    <col min="1806" max="1808" width="4.7109375" style="80" customWidth="1"/>
    <col min="1809" max="1811" width="5" style="80" customWidth="1"/>
    <col min="1812" max="1812" width="3.28515625" style="80" customWidth="1"/>
    <col min="1813" max="1813" width="2.7109375" style="80" customWidth="1"/>
    <col min="1814" max="1814" width="3.28515625" style="80" customWidth="1"/>
    <col min="1815" max="1815" width="2.7109375" style="80" customWidth="1"/>
    <col min="1816" max="1816" width="3.28515625" style="80" customWidth="1"/>
    <col min="1817" max="1817" width="2.7109375" style="80" customWidth="1"/>
    <col min="1818" max="1818" width="3.28515625" style="80" customWidth="1"/>
    <col min="1819" max="1819" width="2.7109375" style="80" customWidth="1"/>
    <col min="1820" max="1820" width="3.28515625" style="80" customWidth="1"/>
    <col min="1821" max="1821" width="2.7109375" style="80" customWidth="1"/>
    <col min="1822" max="1822" width="3.28515625" style="80" customWidth="1"/>
    <col min="1823" max="1823" width="2.7109375" style="80" customWidth="1"/>
    <col min="1824" max="1824" width="3.28515625" style="80" customWidth="1"/>
    <col min="1825" max="1825" width="2.7109375" style="80" customWidth="1"/>
    <col min="1826" max="1826" width="3.28515625" style="80" customWidth="1"/>
    <col min="1827" max="1827" width="2.7109375" style="80" customWidth="1"/>
    <col min="1828" max="1828" width="3.28515625" style="80" customWidth="1"/>
    <col min="1829" max="1829" width="2.7109375" style="80" customWidth="1"/>
    <col min="1830" max="1833" width="0" style="80" hidden="1" customWidth="1"/>
    <col min="1834" max="1834" width="2.42578125" style="80" customWidth="1"/>
    <col min="1835" max="1835" width="3.42578125" style="80" customWidth="1"/>
    <col min="1836" max="1836" width="2.42578125" style="80" customWidth="1"/>
    <col min="1837" max="1847" width="4.7109375" style="80" customWidth="1"/>
    <col min="1848" max="1848" width="2.42578125" style="80" customWidth="1"/>
    <col min="1849" max="1859" width="4.7109375" style="80" customWidth="1"/>
    <col min="1860" max="1860" width="5.85546875" style="80" customWidth="1"/>
    <col min="1861" max="1862" width="6.42578125" style="80" customWidth="1"/>
    <col min="1863" max="1863" width="6.7109375" style="80" customWidth="1"/>
    <col min="1864" max="1864" width="9.140625" style="80"/>
    <col min="1865" max="1865" width="18.7109375" style="80" customWidth="1"/>
    <col min="1866" max="1866" width="7.42578125" style="80" customWidth="1"/>
    <col min="1867" max="2048" width="9.140625" style="80"/>
    <col min="2049" max="2049" width="3.42578125" style="80" customWidth="1"/>
    <col min="2050" max="2050" width="17.42578125" style="80" customWidth="1"/>
    <col min="2051" max="2051" width="11.28515625" style="80" customWidth="1"/>
    <col min="2052" max="2057" width="5" style="80" customWidth="1"/>
    <col min="2058" max="2060" width="4.7109375" style="80" customWidth="1"/>
    <col min="2061" max="2061" width="0" style="80" hidden="1" customWidth="1"/>
    <col min="2062" max="2064" width="4.7109375" style="80" customWidth="1"/>
    <col min="2065" max="2067" width="5" style="80" customWidth="1"/>
    <col min="2068" max="2068" width="3.28515625" style="80" customWidth="1"/>
    <col min="2069" max="2069" width="2.7109375" style="80" customWidth="1"/>
    <col min="2070" max="2070" width="3.28515625" style="80" customWidth="1"/>
    <col min="2071" max="2071" width="2.7109375" style="80" customWidth="1"/>
    <col min="2072" max="2072" width="3.28515625" style="80" customWidth="1"/>
    <col min="2073" max="2073" width="2.7109375" style="80" customWidth="1"/>
    <col min="2074" max="2074" width="3.28515625" style="80" customWidth="1"/>
    <col min="2075" max="2075" width="2.7109375" style="80" customWidth="1"/>
    <col min="2076" max="2076" width="3.28515625" style="80" customWidth="1"/>
    <col min="2077" max="2077" width="2.7109375" style="80" customWidth="1"/>
    <col min="2078" max="2078" width="3.28515625" style="80" customWidth="1"/>
    <col min="2079" max="2079" width="2.7109375" style="80" customWidth="1"/>
    <col min="2080" max="2080" width="3.28515625" style="80" customWidth="1"/>
    <col min="2081" max="2081" width="2.7109375" style="80" customWidth="1"/>
    <col min="2082" max="2082" width="3.28515625" style="80" customWidth="1"/>
    <col min="2083" max="2083" width="2.7109375" style="80" customWidth="1"/>
    <col min="2084" max="2084" width="3.28515625" style="80" customWidth="1"/>
    <col min="2085" max="2085" width="2.7109375" style="80" customWidth="1"/>
    <col min="2086" max="2089" width="0" style="80" hidden="1" customWidth="1"/>
    <col min="2090" max="2090" width="2.42578125" style="80" customWidth="1"/>
    <col min="2091" max="2091" width="3.42578125" style="80" customWidth="1"/>
    <col min="2092" max="2092" width="2.42578125" style="80" customWidth="1"/>
    <col min="2093" max="2103" width="4.7109375" style="80" customWidth="1"/>
    <col min="2104" max="2104" width="2.42578125" style="80" customWidth="1"/>
    <col min="2105" max="2115" width="4.7109375" style="80" customWidth="1"/>
    <col min="2116" max="2116" width="5.85546875" style="80" customWidth="1"/>
    <col min="2117" max="2118" width="6.42578125" style="80" customWidth="1"/>
    <col min="2119" max="2119" width="6.7109375" style="80" customWidth="1"/>
    <col min="2120" max="2120" width="9.140625" style="80"/>
    <col min="2121" max="2121" width="18.7109375" style="80" customWidth="1"/>
    <col min="2122" max="2122" width="7.42578125" style="80" customWidth="1"/>
    <col min="2123" max="2304" width="9.140625" style="80"/>
    <col min="2305" max="2305" width="3.42578125" style="80" customWidth="1"/>
    <col min="2306" max="2306" width="17.42578125" style="80" customWidth="1"/>
    <col min="2307" max="2307" width="11.28515625" style="80" customWidth="1"/>
    <col min="2308" max="2313" width="5" style="80" customWidth="1"/>
    <col min="2314" max="2316" width="4.7109375" style="80" customWidth="1"/>
    <col min="2317" max="2317" width="0" style="80" hidden="1" customWidth="1"/>
    <col min="2318" max="2320" width="4.7109375" style="80" customWidth="1"/>
    <col min="2321" max="2323" width="5" style="80" customWidth="1"/>
    <col min="2324" max="2324" width="3.28515625" style="80" customWidth="1"/>
    <col min="2325" max="2325" width="2.7109375" style="80" customWidth="1"/>
    <col min="2326" max="2326" width="3.28515625" style="80" customWidth="1"/>
    <col min="2327" max="2327" width="2.7109375" style="80" customWidth="1"/>
    <col min="2328" max="2328" width="3.28515625" style="80" customWidth="1"/>
    <col min="2329" max="2329" width="2.7109375" style="80" customWidth="1"/>
    <col min="2330" max="2330" width="3.28515625" style="80" customWidth="1"/>
    <col min="2331" max="2331" width="2.7109375" style="80" customWidth="1"/>
    <col min="2332" max="2332" width="3.28515625" style="80" customWidth="1"/>
    <col min="2333" max="2333" width="2.7109375" style="80" customWidth="1"/>
    <col min="2334" max="2334" width="3.28515625" style="80" customWidth="1"/>
    <col min="2335" max="2335" width="2.7109375" style="80" customWidth="1"/>
    <col min="2336" max="2336" width="3.28515625" style="80" customWidth="1"/>
    <col min="2337" max="2337" width="2.7109375" style="80" customWidth="1"/>
    <col min="2338" max="2338" width="3.28515625" style="80" customWidth="1"/>
    <col min="2339" max="2339" width="2.7109375" style="80" customWidth="1"/>
    <col min="2340" max="2340" width="3.28515625" style="80" customWidth="1"/>
    <col min="2341" max="2341" width="2.7109375" style="80" customWidth="1"/>
    <col min="2342" max="2345" width="0" style="80" hidden="1" customWidth="1"/>
    <col min="2346" max="2346" width="2.42578125" style="80" customWidth="1"/>
    <col min="2347" max="2347" width="3.42578125" style="80" customWidth="1"/>
    <col min="2348" max="2348" width="2.42578125" style="80" customWidth="1"/>
    <col min="2349" max="2359" width="4.7109375" style="80" customWidth="1"/>
    <col min="2360" max="2360" width="2.42578125" style="80" customWidth="1"/>
    <col min="2361" max="2371" width="4.7109375" style="80" customWidth="1"/>
    <col min="2372" max="2372" width="5.85546875" style="80" customWidth="1"/>
    <col min="2373" max="2374" width="6.42578125" style="80" customWidth="1"/>
    <col min="2375" max="2375" width="6.7109375" style="80" customWidth="1"/>
    <col min="2376" max="2376" width="9.140625" style="80"/>
    <col min="2377" max="2377" width="18.7109375" style="80" customWidth="1"/>
    <col min="2378" max="2378" width="7.42578125" style="80" customWidth="1"/>
    <col min="2379" max="2560" width="9.140625" style="80"/>
    <col min="2561" max="2561" width="3.42578125" style="80" customWidth="1"/>
    <col min="2562" max="2562" width="17.42578125" style="80" customWidth="1"/>
    <col min="2563" max="2563" width="11.28515625" style="80" customWidth="1"/>
    <col min="2564" max="2569" width="5" style="80" customWidth="1"/>
    <col min="2570" max="2572" width="4.7109375" style="80" customWidth="1"/>
    <col min="2573" max="2573" width="0" style="80" hidden="1" customWidth="1"/>
    <col min="2574" max="2576" width="4.7109375" style="80" customWidth="1"/>
    <col min="2577" max="2579" width="5" style="80" customWidth="1"/>
    <col min="2580" max="2580" width="3.28515625" style="80" customWidth="1"/>
    <col min="2581" max="2581" width="2.7109375" style="80" customWidth="1"/>
    <col min="2582" max="2582" width="3.28515625" style="80" customWidth="1"/>
    <col min="2583" max="2583" width="2.7109375" style="80" customWidth="1"/>
    <col min="2584" max="2584" width="3.28515625" style="80" customWidth="1"/>
    <col min="2585" max="2585" width="2.7109375" style="80" customWidth="1"/>
    <col min="2586" max="2586" width="3.28515625" style="80" customWidth="1"/>
    <col min="2587" max="2587" width="2.7109375" style="80" customWidth="1"/>
    <col min="2588" max="2588" width="3.28515625" style="80" customWidth="1"/>
    <col min="2589" max="2589" width="2.7109375" style="80" customWidth="1"/>
    <col min="2590" max="2590" width="3.28515625" style="80" customWidth="1"/>
    <col min="2591" max="2591" width="2.7109375" style="80" customWidth="1"/>
    <col min="2592" max="2592" width="3.28515625" style="80" customWidth="1"/>
    <col min="2593" max="2593" width="2.7109375" style="80" customWidth="1"/>
    <col min="2594" max="2594" width="3.28515625" style="80" customWidth="1"/>
    <col min="2595" max="2595" width="2.7109375" style="80" customWidth="1"/>
    <col min="2596" max="2596" width="3.28515625" style="80" customWidth="1"/>
    <col min="2597" max="2597" width="2.7109375" style="80" customWidth="1"/>
    <col min="2598" max="2601" width="0" style="80" hidden="1" customWidth="1"/>
    <col min="2602" max="2602" width="2.42578125" style="80" customWidth="1"/>
    <col min="2603" max="2603" width="3.42578125" style="80" customWidth="1"/>
    <col min="2604" max="2604" width="2.42578125" style="80" customWidth="1"/>
    <col min="2605" max="2615" width="4.7109375" style="80" customWidth="1"/>
    <col min="2616" max="2616" width="2.42578125" style="80" customWidth="1"/>
    <col min="2617" max="2627" width="4.7109375" style="80" customWidth="1"/>
    <col min="2628" max="2628" width="5.85546875" style="80" customWidth="1"/>
    <col min="2629" max="2630" width="6.42578125" style="80" customWidth="1"/>
    <col min="2631" max="2631" width="6.7109375" style="80" customWidth="1"/>
    <col min="2632" max="2632" width="9.140625" style="80"/>
    <col min="2633" max="2633" width="18.7109375" style="80" customWidth="1"/>
    <col min="2634" max="2634" width="7.42578125" style="80" customWidth="1"/>
    <col min="2635" max="2816" width="9.140625" style="80"/>
    <col min="2817" max="2817" width="3.42578125" style="80" customWidth="1"/>
    <col min="2818" max="2818" width="17.42578125" style="80" customWidth="1"/>
    <col min="2819" max="2819" width="11.28515625" style="80" customWidth="1"/>
    <col min="2820" max="2825" width="5" style="80" customWidth="1"/>
    <col min="2826" max="2828" width="4.7109375" style="80" customWidth="1"/>
    <col min="2829" max="2829" width="0" style="80" hidden="1" customWidth="1"/>
    <col min="2830" max="2832" width="4.7109375" style="80" customWidth="1"/>
    <col min="2833" max="2835" width="5" style="80" customWidth="1"/>
    <col min="2836" max="2836" width="3.28515625" style="80" customWidth="1"/>
    <col min="2837" max="2837" width="2.7109375" style="80" customWidth="1"/>
    <col min="2838" max="2838" width="3.28515625" style="80" customWidth="1"/>
    <col min="2839" max="2839" width="2.7109375" style="80" customWidth="1"/>
    <col min="2840" max="2840" width="3.28515625" style="80" customWidth="1"/>
    <col min="2841" max="2841" width="2.7109375" style="80" customWidth="1"/>
    <col min="2842" max="2842" width="3.28515625" style="80" customWidth="1"/>
    <col min="2843" max="2843" width="2.7109375" style="80" customWidth="1"/>
    <col min="2844" max="2844" width="3.28515625" style="80" customWidth="1"/>
    <col min="2845" max="2845" width="2.7109375" style="80" customWidth="1"/>
    <col min="2846" max="2846" width="3.28515625" style="80" customWidth="1"/>
    <col min="2847" max="2847" width="2.7109375" style="80" customWidth="1"/>
    <col min="2848" max="2848" width="3.28515625" style="80" customWidth="1"/>
    <col min="2849" max="2849" width="2.7109375" style="80" customWidth="1"/>
    <col min="2850" max="2850" width="3.28515625" style="80" customWidth="1"/>
    <col min="2851" max="2851" width="2.7109375" style="80" customWidth="1"/>
    <col min="2852" max="2852" width="3.28515625" style="80" customWidth="1"/>
    <col min="2853" max="2853" width="2.7109375" style="80" customWidth="1"/>
    <col min="2854" max="2857" width="0" style="80" hidden="1" customWidth="1"/>
    <col min="2858" max="2858" width="2.42578125" style="80" customWidth="1"/>
    <col min="2859" max="2859" width="3.42578125" style="80" customWidth="1"/>
    <col min="2860" max="2860" width="2.42578125" style="80" customWidth="1"/>
    <col min="2861" max="2871" width="4.7109375" style="80" customWidth="1"/>
    <col min="2872" max="2872" width="2.42578125" style="80" customWidth="1"/>
    <col min="2873" max="2883" width="4.7109375" style="80" customWidth="1"/>
    <col min="2884" max="2884" width="5.85546875" style="80" customWidth="1"/>
    <col min="2885" max="2886" width="6.42578125" style="80" customWidth="1"/>
    <col min="2887" max="2887" width="6.7109375" style="80" customWidth="1"/>
    <col min="2888" max="2888" width="9.140625" style="80"/>
    <col min="2889" max="2889" width="18.7109375" style="80" customWidth="1"/>
    <col min="2890" max="2890" width="7.42578125" style="80" customWidth="1"/>
    <col min="2891" max="3072" width="9.140625" style="80"/>
    <col min="3073" max="3073" width="3.42578125" style="80" customWidth="1"/>
    <col min="3074" max="3074" width="17.42578125" style="80" customWidth="1"/>
    <col min="3075" max="3075" width="11.28515625" style="80" customWidth="1"/>
    <col min="3076" max="3081" width="5" style="80" customWidth="1"/>
    <col min="3082" max="3084" width="4.7109375" style="80" customWidth="1"/>
    <col min="3085" max="3085" width="0" style="80" hidden="1" customWidth="1"/>
    <col min="3086" max="3088" width="4.7109375" style="80" customWidth="1"/>
    <col min="3089" max="3091" width="5" style="80" customWidth="1"/>
    <col min="3092" max="3092" width="3.28515625" style="80" customWidth="1"/>
    <col min="3093" max="3093" width="2.7109375" style="80" customWidth="1"/>
    <col min="3094" max="3094" width="3.28515625" style="80" customWidth="1"/>
    <col min="3095" max="3095" width="2.7109375" style="80" customWidth="1"/>
    <col min="3096" max="3096" width="3.28515625" style="80" customWidth="1"/>
    <col min="3097" max="3097" width="2.7109375" style="80" customWidth="1"/>
    <col min="3098" max="3098" width="3.28515625" style="80" customWidth="1"/>
    <col min="3099" max="3099" width="2.7109375" style="80" customWidth="1"/>
    <col min="3100" max="3100" width="3.28515625" style="80" customWidth="1"/>
    <col min="3101" max="3101" width="2.7109375" style="80" customWidth="1"/>
    <col min="3102" max="3102" width="3.28515625" style="80" customWidth="1"/>
    <col min="3103" max="3103" width="2.7109375" style="80" customWidth="1"/>
    <col min="3104" max="3104" width="3.28515625" style="80" customWidth="1"/>
    <col min="3105" max="3105" width="2.7109375" style="80" customWidth="1"/>
    <col min="3106" max="3106" width="3.28515625" style="80" customWidth="1"/>
    <col min="3107" max="3107" width="2.7109375" style="80" customWidth="1"/>
    <col min="3108" max="3108" width="3.28515625" style="80" customWidth="1"/>
    <col min="3109" max="3109" width="2.7109375" style="80" customWidth="1"/>
    <col min="3110" max="3113" width="0" style="80" hidden="1" customWidth="1"/>
    <col min="3114" max="3114" width="2.42578125" style="80" customWidth="1"/>
    <col min="3115" max="3115" width="3.42578125" style="80" customWidth="1"/>
    <col min="3116" max="3116" width="2.42578125" style="80" customWidth="1"/>
    <col min="3117" max="3127" width="4.7109375" style="80" customWidth="1"/>
    <col min="3128" max="3128" width="2.42578125" style="80" customWidth="1"/>
    <col min="3129" max="3139" width="4.7109375" style="80" customWidth="1"/>
    <col min="3140" max="3140" width="5.85546875" style="80" customWidth="1"/>
    <col min="3141" max="3142" width="6.42578125" style="80" customWidth="1"/>
    <col min="3143" max="3143" width="6.7109375" style="80" customWidth="1"/>
    <col min="3144" max="3144" width="9.140625" style="80"/>
    <col min="3145" max="3145" width="18.7109375" style="80" customWidth="1"/>
    <col min="3146" max="3146" width="7.42578125" style="80" customWidth="1"/>
    <col min="3147" max="3328" width="9.140625" style="80"/>
    <col min="3329" max="3329" width="3.42578125" style="80" customWidth="1"/>
    <col min="3330" max="3330" width="17.42578125" style="80" customWidth="1"/>
    <col min="3331" max="3331" width="11.28515625" style="80" customWidth="1"/>
    <col min="3332" max="3337" width="5" style="80" customWidth="1"/>
    <col min="3338" max="3340" width="4.7109375" style="80" customWidth="1"/>
    <col min="3341" max="3341" width="0" style="80" hidden="1" customWidth="1"/>
    <col min="3342" max="3344" width="4.7109375" style="80" customWidth="1"/>
    <col min="3345" max="3347" width="5" style="80" customWidth="1"/>
    <col min="3348" max="3348" width="3.28515625" style="80" customWidth="1"/>
    <col min="3349" max="3349" width="2.7109375" style="80" customWidth="1"/>
    <col min="3350" max="3350" width="3.28515625" style="80" customWidth="1"/>
    <col min="3351" max="3351" width="2.7109375" style="80" customWidth="1"/>
    <col min="3352" max="3352" width="3.28515625" style="80" customWidth="1"/>
    <col min="3353" max="3353" width="2.7109375" style="80" customWidth="1"/>
    <col min="3354" max="3354" width="3.28515625" style="80" customWidth="1"/>
    <col min="3355" max="3355" width="2.7109375" style="80" customWidth="1"/>
    <col min="3356" max="3356" width="3.28515625" style="80" customWidth="1"/>
    <col min="3357" max="3357" width="2.7109375" style="80" customWidth="1"/>
    <col min="3358" max="3358" width="3.28515625" style="80" customWidth="1"/>
    <col min="3359" max="3359" width="2.7109375" style="80" customWidth="1"/>
    <col min="3360" max="3360" width="3.28515625" style="80" customWidth="1"/>
    <col min="3361" max="3361" width="2.7109375" style="80" customWidth="1"/>
    <col min="3362" max="3362" width="3.28515625" style="80" customWidth="1"/>
    <col min="3363" max="3363" width="2.7109375" style="80" customWidth="1"/>
    <col min="3364" max="3364" width="3.28515625" style="80" customWidth="1"/>
    <col min="3365" max="3365" width="2.7109375" style="80" customWidth="1"/>
    <col min="3366" max="3369" width="0" style="80" hidden="1" customWidth="1"/>
    <col min="3370" max="3370" width="2.42578125" style="80" customWidth="1"/>
    <col min="3371" max="3371" width="3.42578125" style="80" customWidth="1"/>
    <col min="3372" max="3372" width="2.42578125" style="80" customWidth="1"/>
    <col min="3373" max="3383" width="4.7109375" style="80" customWidth="1"/>
    <col min="3384" max="3384" width="2.42578125" style="80" customWidth="1"/>
    <col min="3385" max="3395" width="4.7109375" style="80" customWidth="1"/>
    <col min="3396" max="3396" width="5.85546875" style="80" customWidth="1"/>
    <col min="3397" max="3398" width="6.42578125" style="80" customWidth="1"/>
    <col min="3399" max="3399" width="6.7109375" style="80" customWidth="1"/>
    <col min="3400" max="3400" width="9.140625" style="80"/>
    <col min="3401" max="3401" width="18.7109375" style="80" customWidth="1"/>
    <col min="3402" max="3402" width="7.42578125" style="80" customWidth="1"/>
    <col min="3403" max="3584" width="9.140625" style="80"/>
    <col min="3585" max="3585" width="3.42578125" style="80" customWidth="1"/>
    <col min="3586" max="3586" width="17.42578125" style="80" customWidth="1"/>
    <col min="3587" max="3587" width="11.28515625" style="80" customWidth="1"/>
    <col min="3588" max="3593" width="5" style="80" customWidth="1"/>
    <col min="3594" max="3596" width="4.7109375" style="80" customWidth="1"/>
    <col min="3597" max="3597" width="0" style="80" hidden="1" customWidth="1"/>
    <col min="3598" max="3600" width="4.7109375" style="80" customWidth="1"/>
    <col min="3601" max="3603" width="5" style="80" customWidth="1"/>
    <col min="3604" max="3604" width="3.28515625" style="80" customWidth="1"/>
    <col min="3605" max="3605" width="2.7109375" style="80" customWidth="1"/>
    <col min="3606" max="3606" width="3.28515625" style="80" customWidth="1"/>
    <col min="3607" max="3607" width="2.7109375" style="80" customWidth="1"/>
    <col min="3608" max="3608" width="3.28515625" style="80" customWidth="1"/>
    <col min="3609" max="3609" width="2.7109375" style="80" customWidth="1"/>
    <col min="3610" max="3610" width="3.28515625" style="80" customWidth="1"/>
    <col min="3611" max="3611" width="2.7109375" style="80" customWidth="1"/>
    <col min="3612" max="3612" width="3.28515625" style="80" customWidth="1"/>
    <col min="3613" max="3613" width="2.7109375" style="80" customWidth="1"/>
    <col min="3614" max="3614" width="3.28515625" style="80" customWidth="1"/>
    <col min="3615" max="3615" width="2.7109375" style="80" customWidth="1"/>
    <col min="3616" max="3616" width="3.28515625" style="80" customWidth="1"/>
    <col min="3617" max="3617" width="2.7109375" style="80" customWidth="1"/>
    <col min="3618" max="3618" width="3.28515625" style="80" customWidth="1"/>
    <col min="3619" max="3619" width="2.7109375" style="80" customWidth="1"/>
    <col min="3620" max="3620" width="3.28515625" style="80" customWidth="1"/>
    <col min="3621" max="3621" width="2.7109375" style="80" customWidth="1"/>
    <col min="3622" max="3625" width="0" style="80" hidden="1" customWidth="1"/>
    <col min="3626" max="3626" width="2.42578125" style="80" customWidth="1"/>
    <col min="3627" max="3627" width="3.42578125" style="80" customWidth="1"/>
    <col min="3628" max="3628" width="2.42578125" style="80" customWidth="1"/>
    <col min="3629" max="3639" width="4.7109375" style="80" customWidth="1"/>
    <col min="3640" max="3640" width="2.42578125" style="80" customWidth="1"/>
    <col min="3641" max="3651" width="4.7109375" style="80" customWidth="1"/>
    <col min="3652" max="3652" width="5.85546875" style="80" customWidth="1"/>
    <col min="3653" max="3654" width="6.42578125" style="80" customWidth="1"/>
    <col min="3655" max="3655" width="6.7109375" style="80" customWidth="1"/>
    <col min="3656" max="3656" width="9.140625" style="80"/>
    <col min="3657" max="3657" width="18.7109375" style="80" customWidth="1"/>
    <col min="3658" max="3658" width="7.42578125" style="80" customWidth="1"/>
    <col min="3659" max="3840" width="9.140625" style="80"/>
    <col min="3841" max="3841" width="3.42578125" style="80" customWidth="1"/>
    <col min="3842" max="3842" width="17.42578125" style="80" customWidth="1"/>
    <col min="3843" max="3843" width="11.28515625" style="80" customWidth="1"/>
    <col min="3844" max="3849" width="5" style="80" customWidth="1"/>
    <col min="3850" max="3852" width="4.7109375" style="80" customWidth="1"/>
    <col min="3853" max="3853" width="0" style="80" hidden="1" customWidth="1"/>
    <col min="3854" max="3856" width="4.7109375" style="80" customWidth="1"/>
    <col min="3857" max="3859" width="5" style="80" customWidth="1"/>
    <col min="3860" max="3860" width="3.28515625" style="80" customWidth="1"/>
    <col min="3861" max="3861" width="2.7109375" style="80" customWidth="1"/>
    <col min="3862" max="3862" width="3.28515625" style="80" customWidth="1"/>
    <col min="3863" max="3863" width="2.7109375" style="80" customWidth="1"/>
    <col min="3864" max="3864" width="3.28515625" style="80" customWidth="1"/>
    <col min="3865" max="3865" width="2.7109375" style="80" customWidth="1"/>
    <col min="3866" max="3866" width="3.28515625" style="80" customWidth="1"/>
    <col min="3867" max="3867" width="2.7109375" style="80" customWidth="1"/>
    <col min="3868" max="3868" width="3.28515625" style="80" customWidth="1"/>
    <col min="3869" max="3869" width="2.7109375" style="80" customWidth="1"/>
    <col min="3870" max="3870" width="3.28515625" style="80" customWidth="1"/>
    <col min="3871" max="3871" width="2.7109375" style="80" customWidth="1"/>
    <col min="3872" max="3872" width="3.28515625" style="80" customWidth="1"/>
    <col min="3873" max="3873" width="2.7109375" style="80" customWidth="1"/>
    <col min="3874" max="3874" width="3.28515625" style="80" customWidth="1"/>
    <col min="3875" max="3875" width="2.7109375" style="80" customWidth="1"/>
    <col min="3876" max="3876" width="3.28515625" style="80" customWidth="1"/>
    <col min="3877" max="3877" width="2.7109375" style="80" customWidth="1"/>
    <col min="3878" max="3881" width="0" style="80" hidden="1" customWidth="1"/>
    <col min="3882" max="3882" width="2.42578125" style="80" customWidth="1"/>
    <col min="3883" max="3883" width="3.42578125" style="80" customWidth="1"/>
    <col min="3884" max="3884" width="2.42578125" style="80" customWidth="1"/>
    <col min="3885" max="3895" width="4.7109375" style="80" customWidth="1"/>
    <col min="3896" max="3896" width="2.42578125" style="80" customWidth="1"/>
    <col min="3897" max="3907" width="4.7109375" style="80" customWidth="1"/>
    <col min="3908" max="3908" width="5.85546875" style="80" customWidth="1"/>
    <col min="3909" max="3910" width="6.42578125" style="80" customWidth="1"/>
    <col min="3911" max="3911" width="6.7109375" style="80" customWidth="1"/>
    <col min="3912" max="3912" width="9.140625" style="80"/>
    <col min="3913" max="3913" width="18.7109375" style="80" customWidth="1"/>
    <col min="3914" max="3914" width="7.42578125" style="80" customWidth="1"/>
    <col min="3915" max="4096" width="9.140625" style="80"/>
    <col min="4097" max="4097" width="3.42578125" style="80" customWidth="1"/>
    <col min="4098" max="4098" width="17.42578125" style="80" customWidth="1"/>
    <col min="4099" max="4099" width="11.28515625" style="80" customWidth="1"/>
    <col min="4100" max="4105" width="5" style="80" customWidth="1"/>
    <col min="4106" max="4108" width="4.7109375" style="80" customWidth="1"/>
    <col min="4109" max="4109" width="0" style="80" hidden="1" customWidth="1"/>
    <col min="4110" max="4112" width="4.7109375" style="80" customWidth="1"/>
    <col min="4113" max="4115" width="5" style="80" customWidth="1"/>
    <col min="4116" max="4116" width="3.28515625" style="80" customWidth="1"/>
    <col min="4117" max="4117" width="2.7109375" style="80" customWidth="1"/>
    <col min="4118" max="4118" width="3.28515625" style="80" customWidth="1"/>
    <col min="4119" max="4119" width="2.7109375" style="80" customWidth="1"/>
    <col min="4120" max="4120" width="3.28515625" style="80" customWidth="1"/>
    <col min="4121" max="4121" width="2.7109375" style="80" customWidth="1"/>
    <col min="4122" max="4122" width="3.28515625" style="80" customWidth="1"/>
    <col min="4123" max="4123" width="2.7109375" style="80" customWidth="1"/>
    <col min="4124" max="4124" width="3.28515625" style="80" customWidth="1"/>
    <col min="4125" max="4125" width="2.7109375" style="80" customWidth="1"/>
    <col min="4126" max="4126" width="3.28515625" style="80" customWidth="1"/>
    <col min="4127" max="4127" width="2.7109375" style="80" customWidth="1"/>
    <col min="4128" max="4128" width="3.28515625" style="80" customWidth="1"/>
    <col min="4129" max="4129" width="2.7109375" style="80" customWidth="1"/>
    <col min="4130" max="4130" width="3.28515625" style="80" customWidth="1"/>
    <col min="4131" max="4131" width="2.7109375" style="80" customWidth="1"/>
    <col min="4132" max="4132" width="3.28515625" style="80" customWidth="1"/>
    <col min="4133" max="4133" width="2.7109375" style="80" customWidth="1"/>
    <col min="4134" max="4137" width="0" style="80" hidden="1" customWidth="1"/>
    <col min="4138" max="4138" width="2.42578125" style="80" customWidth="1"/>
    <col min="4139" max="4139" width="3.42578125" style="80" customWidth="1"/>
    <col min="4140" max="4140" width="2.42578125" style="80" customWidth="1"/>
    <col min="4141" max="4151" width="4.7109375" style="80" customWidth="1"/>
    <col min="4152" max="4152" width="2.42578125" style="80" customWidth="1"/>
    <col min="4153" max="4163" width="4.7109375" style="80" customWidth="1"/>
    <col min="4164" max="4164" width="5.85546875" style="80" customWidth="1"/>
    <col min="4165" max="4166" width="6.42578125" style="80" customWidth="1"/>
    <col min="4167" max="4167" width="6.7109375" style="80" customWidth="1"/>
    <col min="4168" max="4168" width="9.140625" style="80"/>
    <col min="4169" max="4169" width="18.7109375" style="80" customWidth="1"/>
    <col min="4170" max="4170" width="7.42578125" style="80" customWidth="1"/>
    <col min="4171" max="4352" width="9.140625" style="80"/>
    <col min="4353" max="4353" width="3.42578125" style="80" customWidth="1"/>
    <col min="4354" max="4354" width="17.42578125" style="80" customWidth="1"/>
    <col min="4355" max="4355" width="11.28515625" style="80" customWidth="1"/>
    <col min="4356" max="4361" width="5" style="80" customWidth="1"/>
    <col min="4362" max="4364" width="4.7109375" style="80" customWidth="1"/>
    <col min="4365" max="4365" width="0" style="80" hidden="1" customWidth="1"/>
    <col min="4366" max="4368" width="4.7109375" style="80" customWidth="1"/>
    <col min="4369" max="4371" width="5" style="80" customWidth="1"/>
    <col min="4372" max="4372" width="3.28515625" style="80" customWidth="1"/>
    <col min="4373" max="4373" width="2.7109375" style="80" customWidth="1"/>
    <col min="4374" max="4374" width="3.28515625" style="80" customWidth="1"/>
    <col min="4375" max="4375" width="2.7109375" style="80" customWidth="1"/>
    <col min="4376" max="4376" width="3.28515625" style="80" customWidth="1"/>
    <col min="4377" max="4377" width="2.7109375" style="80" customWidth="1"/>
    <col min="4378" max="4378" width="3.28515625" style="80" customWidth="1"/>
    <col min="4379" max="4379" width="2.7109375" style="80" customWidth="1"/>
    <col min="4380" max="4380" width="3.28515625" style="80" customWidth="1"/>
    <col min="4381" max="4381" width="2.7109375" style="80" customWidth="1"/>
    <col min="4382" max="4382" width="3.28515625" style="80" customWidth="1"/>
    <col min="4383" max="4383" width="2.7109375" style="80" customWidth="1"/>
    <col min="4384" max="4384" width="3.28515625" style="80" customWidth="1"/>
    <col min="4385" max="4385" width="2.7109375" style="80" customWidth="1"/>
    <col min="4386" max="4386" width="3.28515625" style="80" customWidth="1"/>
    <col min="4387" max="4387" width="2.7109375" style="80" customWidth="1"/>
    <col min="4388" max="4388" width="3.28515625" style="80" customWidth="1"/>
    <col min="4389" max="4389" width="2.7109375" style="80" customWidth="1"/>
    <col min="4390" max="4393" width="0" style="80" hidden="1" customWidth="1"/>
    <col min="4394" max="4394" width="2.42578125" style="80" customWidth="1"/>
    <col min="4395" max="4395" width="3.42578125" style="80" customWidth="1"/>
    <col min="4396" max="4396" width="2.42578125" style="80" customWidth="1"/>
    <col min="4397" max="4407" width="4.7109375" style="80" customWidth="1"/>
    <col min="4408" max="4408" width="2.42578125" style="80" customWidth="1"/>
    <col min="4409" max="4419" width="4.7109375" style="80" customWidth="1"/>
    <col min="4420" max="4420" width="5.85546875" style="80" customWidth="1"/>
    <col min="4421" max="4422" width="6.42578125" style="80" customWidth="1"/>
    <col min="4423" max="4423" width="6.7109375" style="80" customWidth="1"/>
    <col min="4424" max="4424" width="9.140625" style="80"/>
    <col min="4425" max="4425" width="18.7109375" style="80" customWidth="1"/>
    <col min="4426" max="4426" width="7.42578125" style="80" customWidth="1"/>
    <col min="4427" max="4608" width="9.140625" style="80"/>
    <col min="4609" max="4609" width="3.42578125" style="80" customWidth="1"/>
    <col min="4610" max="4610" width="17.42578125" style="80" customWidth="1"/>
    <col min="4611" max="4611" width="11.28515625" style="80" customWidth="1"/>
    <col min="4612" max="4617" width="5" style="80" customWidth="1"/>
    <col min="4618" max="4620" width="4.7109375" style="80" customWidth="1"/>
    <col min="4621" max="4621" width="0" style="80" hidden="1" customWidth="1"/>
    <col min="4622" max="4624" width="4.7109375" style="80" customWidth="1"/>
    <col min="4625" max="4627" width="5" style="80" customWidth="1"/>
    <col min="4628" max="4628" width="3.28515625" style="80" customWidth="1"/>
    <col min="4629" max="4629" width="2.7109375" style="80" customWidth="1"/>
    <col min="4630" max="4630" width="3.28515625" style="80" customWidth="1"/>
    <col min="4631" max="4631" width="2.7109375" style="80" customWidth="1"/>
    <col min="4632" max="4632" width="3.28515625" style="80" customWidth="1"/>
    <col min="4633" max="4633" width="2.7109375" style="80" customWidth="1"/>
    <col min="4634" max="4634" width="3.28515625" style="80" customWidth="1"/>
    <col min="4635" max="4635" width="2.7109375" style="80" customWidth="1"/>
    <col min="4636" max="4636" width="3.28515625" style="80" customWidth="1"/>
    <col min="4637" max="4637" width="2.7109375" style="80" customWidth="1"/>
    <col min="4638" max="4638" width="3.28515625" style="80" customWidth="1"/>
    <col min="4639" max="4639" width="2.7109375" style="80" customWidth="1"/>
    <col min="4640" max="4640" width="3.28515625" style="80" customWidth="1"/>
    <col min="4641" max="4641" width="2.7109375" style="80" customWidth="1"/>
    <col min="4642" max="4642" width="3.28515625" style="80" customWidth="1"/>
    <col min="4643" max="4643" width="2.7109375" style="80" customWidth="1"/>
    <col min="4644" max="4644" width="3.28515625" style="80" customWidth="1"/>
    <col min="4645" max="4645" width="2.7109375" style="80" customWidth="1"/>
    <col min="4646" max="4649" width="0" style="80" hidden="1" customWidth="1"/>
    <col min="4650" max="4650" width="2.42578125" style="80" customWidth="1"/>
    <col min="4651" max="4651" width="3.42578125" style="80" customWidth="1"/>
    <col min="4652" max="4652" width="2.42578125" style="80" customWidth="1"/>
    <col min="4653" max="4663" width="4.7109375" style="80" customWidth="1"/>
    <col min="4664" max="4664" width="2.42578125" style="80" customWidth="1"/>
    <col min="4665" max="4675" width="4.7109375" style="80" customWidth="1"/>
    <col min="4676" max="4676" width="5.85546875" style="80" customWidth="1"/>
    <col min="4677" max="4678" width="6.42578125" style="80" customWidth="1"/>
    <col min="4679" max="4679" width="6.7109375" style="80" customWidth="1"/>
    <col min="4680" max="4680" width="9.140625" style="80"/>
    <col min="4681" max="4681" width="18.7109375" style="80" customWidth="1"/>
    <col min="4682" max="4682" width="7.42578125" style="80" customWidth="1"/>
    <col min="4683" max="4864" width="9.140625" style="80"/>
    <col min="4865" max="4865" width="3.42578125" style="80" customWidth="1"/>
    <col min="4866" max="4866" width="17.42578125" style="80" customWidth="1"/>
    <col min="4867" max="4867" width="11.28515625" style="80" customWidth="1"/>
    <col min="4868" max="4873" width="5" style="80" customWidth="1"/>
    <col min="4874" max="4876" width="4.7109375" style="80" customWidth="1"/>
    <col min="4877" max="4877" width="0" style="80" hidden="1" customWidth="1"/>
    <col min="4878" max="4880" width="4.7109375" style="80" customWidth="1"/>
    <col min="4881" max="4883" width="5" style="80" customWidth="1"/>
    <col min="4884" max="4884" width="3.28515625" style="80" customWidth="1"/>
    <col min="4885" max="4885" width="2.7109375" style="80" customWidth="1"/>
    <col min="4886" max="4886" width="3.28515625" style="80" customWidth="1"/>
    <col min="4887" max="4887" width="2.7109375" style="80" customWidth="1"/>
    <col min="4888" max="4888" width="3.28515625" style="80" customWidth="1"/>
    <col min="4889" max="4889" width="2.7109375" style="80" customWidth="1"/>
    <col min="4890" max="4890" width="3.28515625" style="80" customWidth="1"/>
    <col min="4891" max="4891" width="2.7109375" style="80" customWidth="1"/>
    <col min="4892" max="4892" width="3.28515625" style="80" customWidth="1"/>
    <col min="4893" max="4893" width="2.7109375" style="80" customWidth="1"/>
    <col min="4894" max="4894" width="3.28515625" style="80" customWidth="1"/>
    <col min="4895" max="4895" width="2.7109375" style="80" customWidth="1"/>
    <col min="4896" max="4896" width="3.28515625" style="80" customWidth="1"/>
    <col min="4897" max="4897" width="2.7109375" style="80" customWidth="1"/>
    <col min="4898" max="4898" width="3.28515625" style="80" customWidth="1"/>
    <col min="4899" max="4899" width="2.7109375" style="80" customWidth="1"/>
    <col min="4900" max="4900" width="3.28515625" style="80" customWidth="1"/>
    <col min="4901" max="4901" width="2.7109375" style="80" customWidth="1"/>
    <col min="4902" max="4905" width="0" style="80" hidden="1" customWidth="1"/>
    <col min="4906" max="4906" width="2.42578125" style="80" customWidth="1"/>
    <col min="4907" max="4907" width="3.42578125" style="80" customWidth="1"/>
    <col min="4908" max="4908" width="2.42578125" style="80" customWidth="1"/>
    <col min="4909" max="4919" width="4.7109375" style="80" customWidth="1"/>
    <col min="4920" max="4920" width="2.42578125" style="80" customWidth="1"/>
    <col min="4921" max="4931" width="4.7109375" style="80" customWidth="1"/>
    <col min="4932" max="4932" width="5.85546875" style="80" customWidth="1"/>
    <col min="4933" max="4934" width="6.42578125" style="80" customWidth="1"/>
    <col min="4935" max="4935" width="6.7109375" style="80" customWidth="1"/>
    <col min="4936" max="4936" width="9.140625" style="80"/>
    <col min="4937" max="4937" width="18.7109375" style="80" customWidth="1"/>
    <col min="4938" max="4938" width="7.42578125" style="80" customWidth="1"/>
    <col min="4939" max="5120" width="9.140625" style="80"/>
    <col min="5121" max="5121" width="3.42578125" style="80" customWidth="1"/>
    <col min="5122" max="5122" width="17.42578125" style="80" customWidth="1"/>
    <col min="5123" max="5123" width="11.28515625" style="80" customWidth="1"/>
    <col min="5124" max="5129" width="5" style="80" customWidth="1"/>
    <col min="5130" max="5132" width="4.7109375" style="80" customWidth="1"/>
    <col min="5133" max="5133" width="0" style="80" hidden="1" customWidth="1"/>
    <col min="5134" max="5136" width="4.7109375" style="80" customWidth="1"/>
    <col min="5137" max="5139" width="5" style="80" customWidth="1"/>
    <col min="5140" max="5140" width="3.28515625" style="80" customWidth="1"/>
    <col min="5141" max="5141" width="2.7109375" style="80" customWidth="1"/>
    <col min="5142" max="5142" width="3.28515625" style="80" customWidth="1"/>
    <col min="5143" max="5143" width="2.7109375" style="80" customWidth="1"/>
    <col min="5144" max="5144" width="3.28515625" style="80" customWidth="1"/>
    <col min="5145" max="5145" width="2.7109375" style="80" customWidth="1"/>
    <col min="5146" max="5146" width="3.28515625" style="80" customWidth="1"/>
    <col min="5147" max="5147" width="2.7109375" style="80" customWidth="1"/>
    <col min="5148" max="5148" width="3.28515625" style="80" customWidth="1"/>
    <col min="5149" max="5149" width="2.7109375" style="80" customWidth="1"/>
    <col min="5150" max="5150" width="3.28515625" style="80" customWidth="1"/>
    <col min="5151" max="5151" width="2.7109375" style="80" customWidth="1"/>
    <col min="5152" max="5152" width="3.28515625" style="80" customWidth="1"/>
    <col min="5153" max="5153" width="2.7109375" style="80" customWidth="1"/>
    <col min="5154" max="5154" width="3.28515625" style="80" customWidth="1"/>
    <col min="5155" max="5155" width="2.7109375" style="80" customWidth="1"/>
    <col min="5156" max="5156" width="3.28515625" style="80" customWidth="1"/>
    <col min="5157" max="5157" width="2.7109375" style="80" customWidth="1"/>
    <col min="5158" max="5161" width="0" style="80" hidden="1" customWidth="1"/>
    <col min="5162" max="5162" width="2.42578125" style="80" customWidth="1"/>
    <col min="5163" max="5163" width="3.42578125" style="80" customWidth="1"/>
    <col min="5164" max="5164" width="2.42578125" style="80" customWidth="1"/>
    <col min="5165" max="5175" width="4.7109375" style="80" customWidth="1"/>
    <col min="5176" max="5176" width="2.42578125" style="80" customWidth="1"/>
    <col min="5177" max="5187" width="4.7109375" style="80" customWidth="1"/>
    <col min="5188" max="5188" width="5.85546875" style="80" customWidth="1"/>
    <col min="5189" max="5190" width="6.42578125" style="80" customWidth="1"/>
    <col min="5191" max="5191" width="6.7109375" style="80" customWidth="1"/>
    <col min="5192" max="5192" width="9.140625" style="80"/>
    <col min="5193" max="5193" width="18.7109375" style="80" customWidth="1"/>
    <col min="5194" max="5194" width="7.42578125" style="80" customWidth="1"/>
    <col min="5195" max="5376" width="9.140625" style="80"/>
    <col min="5377" max="5377" width="3.42578125" style="80" customWidth="1"/>
    <col min="5378" max="5378" width="17.42578125" style="80" customWidth="1"/>
    <col min="5379" max="5379" width="11.28515625" style="80" customWidth="1"/>
    <col min="5380" max="5385" width="5" style="80" customWidth="1"/>
    <col min="5386" max="5388" width="4.7109375" style="80" customWidth="1"/>
    <col min="5389" max="5389" width="0" style="80" hidden="1" customWidth="1"/>
    <col min="5390" max="5392" width="4.7109375" style="80" customWidth="1"/>
    <col min="5393" max="5395" width="5" style="80" customWidth="1"/>
    <col min="5396" max="5396" width="3.28515625" style="80" customWidth="1"/>
    <col min="5397" max="5397" width="2.7109375" style="80" customWidth="1"/>
    <col min="5398" max="5398" width="3.28515625" style="80" customWidth="1"/>
    <col min="5399" max="5399" width="2.7109375" style="80" customWidth="1"/>
    <col min="5400" max="5400" width="3.28515625" style="80" customWidth="1"/>
    <col min="5401" max="5401" width="2.7109375" style="80" customWidth="1"/>
    <col min="5402" max="5402" width="3.28515625" style="80" customWidth="1"/>
    <col min="5403" max="5403" width="2.7109375" style="80" customWidth="1"/>
    <col min="5404" max="5404" width="3.28515625" style="80" customWidth="1"/>
    <col min="5405" max="5405" width="2.7109375" style="80" customWidth="1"/>
    <col min="5406" max="5406" width="3.28515625" style="80" customWidth="1"/>
    <col min="5407" max="5407" width="2.7109375" style="80" customWidth="1"/>
    <col min="5408" max="5408" width="3.28515625" style="80" customWidth="1"/>
    <col min="5409" max="5409" width="2.7109375" style="80" customWidth="1"/>
    <col min="5410" max="5410" width="3.28515625" style="80" customWidth="1"/>
    <col min="5411" max="5411" width="2.7109375" style="80" customWidth="1"/>
    <col min="5412" max="5412" width="3.28515625" style="80" customWidth="1"/>
    <col min="5413" max="5413" width="2.7109375" style="80" customWidth="1"/>
    <col min="5414" max="5417" width="0" style="80" hidden="1" customWidth="1"/>
    <col min="5418" max="5418" width="2.42578125" style="80" customWidth="1"/>
    <col min="5419" max="5419" width="3.42578125" style="80" customWidth="1"/>
    <col min="5420" max="5420" width="2.42578125" style="80" customWidth="1"/>
    <col min="5421" max="5431" width="4.7109375" style="80" customWidth="1"/>
    <col min="5432" max="5432" width="2.42578125" style="80" customWidth="1"/>
    <col min="5433" max="5443" width="4.7109375" style="80" customWidth="1"/>
    <col min="5444" max="5444" width="5.85546875" style="80" customWidth="1"/>
    <col min="5445" max="5446" width="6.42578125" style="80" customWidth="1"/>
    <col min="5447" max="5447" width="6.7109375" style="80" customWidth="1"/>
    <col min="5448" max="5448" width="9.140625" style="80"/>
    <col min="5449" max="5449" width="18.7109375" style="80" customWidth="1"/>
    <col min="5450" max="5450" width="7.42578125" style="80" customWidth="1"/>
    <col min="5451" max="5632" width="9.140625" style="80"/>
    <col min="5633" max="5633" width="3.42578125" style="80" customWidth="1"/>
    <col min="5634" max="5634" width="17.42578125" style="80" customWidth="1"/>
    <col min="5635" max="5635" width="11.28515625" style="80" customWidth="1"/>
    <col min="5636" max="5641" width="5" style="80" customWidth="1"/>
    <col min="5642" max="5644" width="4.7109375" style="80" customWidth="1"/>
    <col min="5645" max="5645" width="0" style="80" hidden="1" customWidth="1"/>
    <col min="5646" max="5648" width="4.7109375" style="80" customWidth="1"/>
    <col min="5649" max="5651" width="5" style="80" customWidth="1"/>
    <col min="5652" max="5652" width="3.28515625" style="80" customWidth="1"/>
    <col min="5653" max="5653" width="2.7109375" style="80" customWidth="1"/>
    <col min="5654" max="5654" width="3.28515625" style="80" customWidth="1"/>
    <col min="5655" max="5655" width="2.7109375" style="80" customWidth="1"/>
    <col min="5656" max="5656" width="3.28515625" style="80" customWidth="1"/>
    <col min="5657" max="5657" width="2.7109375" style="80" customWidth="1"/>
    <col min="5658" max="5658" width="3.28515625" style="80" customWidth="1"/>
    <col min="5659" max="5659" width="2.7109375" style="80" customWidth="1"/>
    <col min="5660" max="5660" width="3.28515625" style="80" customWidth="1"/>
    <col min="5661" max="5661" width="2.7109375" style="80" customWidth="1"/>
    <col min="5662" max="5662" width="3.28515625" style="80" customWidth="1"/>
    <col min="5663" max="5663" width="2.7109375" style="80" customWidth="1"/>
    <col min="5664" max="5664" width="3.28515625" style="80" customWidth="1"/>
    <col min="5665" max="5665" width="2.7109375" style="80" customWidth="1"/>
    <col min="5666" max="5666" width="3.28515625" style="80" customWidth="1"/>
    <col min="5667" max="5667" width="2.7109375" style="80" customWidth="1"/>
    <col min="5668" max="5668" width="3.28515625" style="80" customWidth="1"/>
    <col min="5669" max="5669" width="2.7109375" style="80" customWidth="1"/>
    <col min="5670" max="5673" width="0" style="80" hidden="1" customWidth="1"/>
    <col min="5674" max="5674" width="2.42578125" style="80" customWidth="1"/>
    <col min="5675" max="5675" width="3.42578125" style="80" customWidth="1"/>
    <col min="5676" max="5676" width="2.42578125" style="80" customWidth="1"/>
    <col min="5677" max="5687" width="4.7109375" style="80" customWidth="1"/>
    <col min="5688" max="5688" width="2.42578125" style="80" customWidth="1"/>
    <col min="5689" max="5699" width="4.7109375" style="80" customWidth="1"/>
    <col min="5700" max="5700" width="5.85546875" style="80" customWidth="1"/>
    <col min="5701" max="5702" width="6.42578125" style="80" customWidth="1"/>
    <col min="5703" max="5703" width="6.7109375" style="80" customWidth="1"/>
    <col min="5704" max="5704" width="9.140625" style="80"/>
    <col min="5705" max="5705" width="18.7109375" style="80" customWidth="1"/>
    <col min="5706" max="5706" width="7.42578125" style="80" customWidth="1"/>
    <col min="5707" max="5888" width="9.140625" style="80"/>
    <col min="5889" max="5889" width="3.42578125" style="80" customWidth="1"/>
    <col min="5890" max="5890" width="17.42578125" style="80" customWidth="1"/>
    <col min="5891" max="5891" width="11.28515625" style="80" customWidth="1"/>
    <col min="5892" max="5897" width="5" style="80" customWidth="1"/>
    <col min="5898" max="5900" width="4.7109375" style="80" customWidth="1"/>
    <col min="5901" max="5901" width="0" style="80" hidden="1" customWidth="1"/>
    <col min="5902" max="5904" width="4.7109375" style="80" customWidth="1"/>
    <col min="5905" max="5907" width="5" style="80" customWidth="1"/>
    <col min="5908" max="5908" width="3.28515625" style="80" customWidth="1"/>
    <col min="5909" max="5909" width="2.7109375" style="80" customWidth="1"/>
    <col min="5910" max="5910" width="3.28515625" style="80" customWidth="1"/>
    <col min="5911" max="5911" width="2.7109375" style="80" customWidth="1"/>
    <col min="5912" max="5912" width="3.28515625" style="80" customWidth="1"/>
    <col min="5913" max="5913" width="2.7109375" style="80" customWidth="1"/>
    <col min="5914" max="5914" width="3.28515625" style="80" customWidth="1"/>
    <col min="5915" max="5915" width="2.7109375" style="80" customWidth="1"/>
    <col min="5916" max="5916" width="3.28515625" style="80" customWidth="1"/>
    <col min="5917" max="5917" width="2.7109375" style="80" customWidth="1"/>
    <col min="5918" max="5918" width="3.28515625" style="80" customWidth="1"/>
    <col min="5919" max="5919" width="2.7109375" style="80" customWidth="1"/>
    <col min="5920" max="5920" width="3.28515625" style="80" customWidth="1"/>
    <col min="5921" max="5921" width="2.7109375" style="80" customWidth="1"/>
    <col min="5922" max="5922" width="3.28515625" style="80" customWidth="1"/>
    <col min="5923" max="5923" width="2.7109375" style="80" customWidth="1"/>
    <col min="5924" max="5924" width="3.28515625" style="80" customWidth="1"/>
    <col min="5925" max="5925" width="2.7109375" style="80" customWidth="1"/>
    <col min="5926" max="5929" width="0" style="80" hidden="1" customWidth="1"/>
    <col min="5930" max="5930" width="2.42578125" style="80" customWidth="1"/>
    <col min="5931" max="5931" width="3.42578125" style="80" customWidth="1"/>
    <col min="5932" max="5932" width="2.42578125" style="80" customWidth="1"/>
    <col min="5933" max="5943" width="4.7109375" style="80" customWidth="1"/>
    <col min="5944" max="5944" width="2.42578125" style="80" customWidth="1"/>
    <col min="5945" max="5955" width="4.7109375" style="80" customWidth="1"/>
    <col min="5956" max="5956" width="5.85546875" style="80" customWidth="1"/>
    <col min="5957" max="5958" width="6.42578125" style="80" customWidth="1"/>
    <col min="5959" max="5959" width="6.7109375" style="80" customWidth="1"/>
    <col min="5960" max="5960" width="9.140625" style="80"/>
    <col min="5961" max="5961" width="18.7109375" style="80" customWidth="1"/>
    <col min="5962" max="5962" width="7.42578125" style="80" customWidth="1"/>
    <col min="5963" max="6144" width="9.140625" style="80"/>
    <col min="6145" max="6145" width="3.42578125" style="80" customWidth="1"/>
    <col min="6146" max="6146" width="17.42578125" style="80" customWidth="1"/>
    <col min="6147" max="6147" width="11.28515625" style="80" customWidth="1"/>
    <col min="6148" max="6153" width="5" style="80" customWidth="1"/>
    <col min="6154" max="6156" width="4.7109375" style="80" customWidth="1"/>
    <col min="6157" max="6157" width="0" style="80" hidden="1" customWidth="1"/>
    <col min="6158" max="6160" width="4.7109375" style="80" customWidth="1"/>
    <col min="6161" max="6163" width="5" style="80" customWidth="1"/>
    <col min="6164" max="6164" width="3.28515625" style="80" customWidth="1"/>
    <col min="6165" max="6165" width="2.7109375" style="80" customWidth="1"/>
    <col min="6166" max="6166" width="3.28515625" style="80" customWidth="1"/>
    <col min="6167" max="6167" width="2.7109375" style="80" customWidth="1"/>
    <col min="6168" max="6168" width="3.28515625" style="80" customWidth="1"/>
    <col min="6169" max="6169" width="2.7109375" style="80" customWidth="1"/>
    <col min="6170" max="6170" width="3.28515625" style="80" customWidth="1"/>
    <col min="6171" max="6171" width="2.7109375" style="80" customWidth="1"/>
    <col min="6172" max="6172" width="3.28515625" style="80" customWidth="1"/>
    <col min="6173" max="6173" width="2.7109375" style="80" customWidth="1"/>
    <col min="6174" max="6174" width="3.28515625" style="80" customWidth="1"/>
    <col min="6175" max="6175" width="2.7109375" style="80" customWidth="1"/>
    <col min="6176" max="6176" width="3.28515625" style="80" customWidth="1"/>
    <col min="6177" max="6177" width="2.7109375" style="80" customWidth="1"/>
    <col min="6178" max="6178" width="3.28515625" style="80" customWidth="1"/>
    <col min="6179" max="6179" width="2.7109375" style="80" customWidth="1"/>
    <col min="6180" max="6180" width="3.28515625" style="80" customWidth="1"/>
    <col min="6181" max="6181" width="2.7109375" style="80" customWidth="1"/>
    <col min="6182" max="6185" width="0" style="80" hidden="1" customWidth="1"/>
    <col min="6186" max="6186" width="2.42578125" style="80" customWidth="1"/>
    <col min="6187" max="6187" width="3.42578125" style="80" customWidth="1"/>
    <col min="6188" max="6188" width="2.42578125" style="80" customWidth="1"/>
    <col min="6189" max="6199" width="4.7109375" style="80" customWidth="1"/>
    <col min="6200" max="6200" width="2.42578125" style="80" customWidth="1"/>
    <col min="6201" max="6211" width="4.7109375" style="80" customWidth="1"/>
    <col min="6212" max="6212" width="5.85546875" style="80" customWidth="1"/>
    <col min="6213" max="6214" width="6.42578125" style="80" customWidth="1"/>
    <col min="6215" max="6215" width="6.7109375" style="80" customWidth="1"/>
    <col min="6216" max="6216" width="9.140625" style="80"/>
    <col min="6217" max="6217" width="18.7109375" style="80" customWidth="1"/>
    <col min="6218" max="6218" width="7.42578125" style="80" customWidth="1"/>
    <col min="6219" max="6400" width="9.140625" style="80"/>
    <col min="6401" max="6401" width="3.42578125" style="80" customWidth="1"/>
    <col min="6402" max="6402" width="17.42578125" style="80" customWidth="1"/>
    <col min="6403" max="6403" width="11.28515625" style="80" customWidth="1"/>
    <col min="6404" max="6409" width="5" style="80" customWidth="1"/>
    <col min="6410" max="6412" width="4.7109375" style="80" customWidth="1"/>
    <col min="6413" max="6413" width="0" style="80" hidden="1" customWidth="1"/>
    <col min="6414" max="6416" width="4.7109375" style="80" customWidth="1"/>
    <col min="6417" max="6419" width="5" style="80" customWidth="1"/>
    <col min="6420" max="6420" width="3.28515625" style="80" customWidth="1"/>
    <col min="6421" max="6421" width="2.7109375" style="80" customWidth="1"/>
    <col min="6422" max="6422" width="3.28515625" style="80" customWidth="1"/>
    <col min="6423" max="6423" width="2.7109375" style="80" customWidth="1"/>
    <col min="6424" max="6424" width="3.28515625" style="80" customWidth="1"/>
    <col min="6425" max="6425" width="2.7109375" style="80" customWidth="1"/>
    <col min="6426" max="6426" width="3.28515625" style="80" customWidth="1"/>
    <col min="6427" max="6427" width="2.7109375" style="80" customWidth="1"/>
    <col min="6428" max="6428" width="3.28515625" style="80" customWidth="1"/>
    <col min="6429" max="6429" width="2.7109375" style="80" customWidth="1"/>
    <col min="6430" max="6430" width="3.28515625" style="80" customWidth="1"/>
    <col min="6431" max="6431" width="2.7109375" style="80" customWidth="1"/>
    <col min="6432" max="6432" width="3.28515625" style="80" customWidth="1"/>
    <col min="6433" max="6433" width="2.7109375" style="80" customWidth="1"/>
    <col min="6434" max="6434" width="3.28515625" style="80" customWidth="1"/>
    <col min="6435" max="6435" width="2.7109375" style="80" customWidth="1"/>
    <col min="6436" max="6436" width="3.28515625" style="80" customWidth="1"/>
    <col min="6437" max="6437" width="2.7109375" style="80" customWidth="1"/>
    <col min="6438" max="6441" width="0" style="80" hidden="1" customWidth="1"/>
    <col min="6442" max="6442" width="2.42578125" style="80" customWidth="1"/>
    <col min="6443" max="6443" width="3.42578125" style="80" customWidth="1"/>
    <col min="6444" max="6444" width="2.42578125" style="80" customWidth="1"/>
    <col min="6445" max="6455" width="4.7109375" style="80" customWidth="1"/>
    <col min="6456" max="6456" width="2.42578125" style="80" customWidth="1"/>
    <col min="6457" max="6467" width="4.7109375" style="80" customWidth="1"/>
    <col min="6468" max="6468" width="5.85546875" style="80" customWidth="1"/>
    <col min="6469" max="6470" width="6.42578125" style="80" customWidth="1"/>
    <col min="6471" max="6471" width="6.7109375" style="80" customWidth="1"/>
    <col min="6472" max="6472" width="9.140625" style="80"/>
    <col min="6473" max="6473" width="18.7109375" style="80" customWidth="1"/>
    <col min="6474" max="6474" width="7.42578125" style="80" customWidth="1"/>
    <col min="6475" max="6656" width="9.140625" style="80"/>
    <col min="6657" max="6657" width="3.42578125" style="80" customWidth="1"/>
    <col min="6658" max="6658" width="17.42578125" style="80" customWidth="1"/>
    <col min="6659" max="6659" width="11.28515625" style="80" customWidth="1"/>
    <col min="6660" max="6665" width="5" style="80" customWidth="1"/>
    <col min="6666" max="6668" width="4.7109375" style="80" customWidth="1"/>
    <col min="6669" max="6669" width="0" style="80" hidden="1" customWidth="1"/>
    <col min="6670" max="6672" width="4.7109375" style="80" customWidth="1"/>
    <col min="6673" max="6675" width="5" style="80" customWidth="1"/>
    <col min="6676" max="6676" width="3.28515625" style="80" customWidth="1"/>
    <col min="6677" max="6677" width="2.7109375" style="80" customWidth="1"/>
    <col min="6678" max="6678" width="3.28515625" style="80" customWidth="1"/>
    <col min="6679" max="6679" width="2.7109375" style="80" customWidth="1"/>
    <col min="6680" max="6680" width="3.28515625" style="80" customWidth="1"/>
    <col min="6681" max="6681" width="2.7109375" style="80" customWidth="1"/>
    <col min="6682" max="6682" width="3.28515625" style="80" customWidth="1"/>
    <col min="6683" max="6683" width="2.7109375" style="80" customWidth="1"/>
    <col min="6684" max="6684" width="3.28515625" style="80" customWidth="1"/>
    <col min="6685" max="6685" width="2.7109375" style="80" customWidth="1"/>
    <col min="6686" max="6686" width="3.28515625" style="80" customWidth="1"/>
    <col min="6687" max="6687" width="2.7109375" style="80" customWidth="1"/>
    <col min="6688" max="6688" width="3.28515625" style="80" customWidth="1"/>
    <col min="6689" max="6689" width="2.7109375" style="80" customWidth="1"/>
    <col min="6690" max="6690" width="3.28515625" style="80" customWidth="1"/>
    <col min="6691" max="6691" width="2.7109375" style="80" customWidth="1"/>
    <col min="6692" max="6692" width="3.28515625" style="80" customWidth="1"/>
    <col min="6693" max="6693" width="2.7109375" style="80" customWidth="1"/>
    <col min="6694" max="6697" width="0" style="80" hidden="1" customWidth="1"/>
    <col min="6698" max="6698" width="2.42578125" style="80" customWidth="1"/>
    <col min="6699" max="6699" width="3.42578125" style="80" customWidth="1"/>
    <col min="6700" max="6700" width="2.42578125" style="80" customWidth="1"/>
    <col min="6701" max="6711" width="4.7109375" style="80" customWidth="1"/>
    <col min="6712" max="6712" width="2.42578125" style="80" customWidth="1"/>
    <col min="6713" max="6723" width="4.7109375" style="80" customWidth="1"/>
    <col min="6724" max="6724" width="5.85546875" style="80" customWidth="1"/>
    <col min="6725" max="6726" width="6.42578125" style="80" customWidth="1"/>
    <col min="6727" max="6727" width="6.7109375" style="80" customWidth="1"/>
    <col min="6728" max="6728" width="9.140625" style="80"/>
    <col min="6729" max="6729" width="18.7109375" style="80" customWidth="1"/>
    <col min="6730" max="6730" width="7.42578125" style="80" customWidth="1"/>
    <col min="6731" max="6912" width="9.140625" style="80"/>
    <col min="6913" max="6913" width="3.42578125" style="80" customWidth="1"/>
    <col min="6914" max="6914" width="17.42578125" style="80" customWidth="1"/>
    <col min="6915" max="6915" width="11.28515625" style="80" customWidth="1"/>
    <col min="6916" max="6921" width="5" style="80" customWidth="1"/>
    <col min="6922" max="6924" width="4.7109375" style="80" customWidth="1"/>
    <col min="6925" max="6925" width="0" style="80" hidden="1" customWidth="1"/>
    <col min="6926" max="6928" width="4.7109375" style="80" customWidth="1"/>
    <col min="6929" max="6931" width="5" style="80" customWidth="1"/>
    <col min="6932" max="6932" width="3.28515625" style="80" customWidth="1"/>
    <col min="6933" max="6933" width="2.7109375" style="80" customWidth="1"/>
    <col min="6934" max="6934" width="3.28515625" style="80" customWidth="1"/>
    <col min="6935" max="6935" width="2.7109375" style="80" customWidth="1"/>
    <col min="6936" max="6936" width="3.28515625" style="80" customWidth="1"/>
    <col min="6937" max="6937" width="2.7109375" style="80" customWidth="1"/>
    <col min="6938" max="6938" width="3.28515625" style="80" customWidth="1"/>
    <col min="6939" max="6939" width="2.7109375" style="80" customWidth="1"/>
    <col min="6940" max="6940" width="3.28515625" style="80" customWidth="1"/>
    <col min="6941" max="6941" width="2.7109375" style="80" customWidth="1"/>
    <col min="6942" max="6942" width="3.28515625" style="80" customWidth="1"/>
    <col min="6943" max="6943" width="2.7109375" style="80" customWidth="1"/>
    <col min="6944" max="6944" width="3.28515625" style="80" customWidth="1"/>
    <col min="6945" max="6945" width="2.7109375" style="80" customWidth="1"/>
    <col min="6946" max="6946" width="3.28515625" style="80" customWidth="1"/>
    <col min="6947" max="6947" width="2.7109375" style="80" customWidth="1"/>
    <col min="6948" max="6948" width="3.28515625" style="80" customWidth="1"/>
    <col min="6949" max="6949" width="2.7109375" style="80" customWidth="1"/>
    <col min="6950" max="6953" width="0" style="80" hidden="1" customWidth="1"/>
    <col min="6954" max="6954" width="2.42578125" style="80" customWidth="1"/>
    <col min="6955" max="6955" width="3.42578125" style="80" customWidth="1"/>
    <col min="6956" max="6956" width="2.42578125" style="80" customWidth="1"/>
    <col min="6957" max="6967" width="4.7109375" style="80" customWidth="1"/>
    <col min="6968" max="6968" width="2.42578125" style="80" customWidth="1"/>
    <col min="6969" max="6979" width="4.7109375" style="80" customWidth="1"/>
    <col min="6980" max="6980" width="5.85546875" style="80" customWidth="1"/>
    <col min="6981" max="6982" width="6.42578125" style="80" customWidth="1"/>
    <col min="6983" max="6983" width="6.7109375" style="80" customWidth="1"/>
    <col min="6984" max="6984" width="9.140625" style="80"/>
    <col min="6985" max="6985" width="18.7109375" style="80" customWidth="1"/>
    <col min="6986" max="6986" width="7.42578125" style="80" customWidth="1"/>
    <col min="6987" max="7168" width="9.140625" style="80"/>
    <col min="7169" max="7169" width="3.42578125" style="80" customWidth="1"/>
    <col min="7170" max="7170" width="17.42578125" style="80" customWidth="1"/>
    <col min="7171" max="7171" width="11.28515625" style="80" customWidth="1"/>
    <col min="7172" max="7177" width="5" style="80" customWidth="1"/>
    <col min="7178" max="7180" width="4.7109375" style="80" customWidth="1"/>
    <col min="7181" max="7181" width="0" style="80" hidden="1" customWidth="1"/>
    <col min="7182" max="7184" width="4.7109375" style="80" customWidth="1"/>
    <col min="7185" max="7187" width="5" style="80" customWidth="1"/>
    <col min="7188" max="7188" width="3.28515625" style="80" customWidth="1"/>
    <col min="7189" max="7189" width="2.7109375" style="80" customWidth="1"/>
    <col min="7190" max="7190" width="3.28515625" style="80" customWidth="1"/>
    <col min="7191" max="7191" width="2.7109375" style="80" customWidth="1"/>
    <col min="7192" max="7192" width="3.28515625" style="80" customWidth="1"/>
    <col min="7193" max="7193" width="2.7109375" style="80" customWidth="1"/>
    <col min="7194" max="7194" width="3.28515625" style="80" customWidth="1"/>
    <col min="7195" max="7195" width="2.7109375" style="80" customWidth="1"/>
    <col min="7196" max="7196" width="3.28515625" style="80" customWidth="1"/>
    <col min="7197" max="7197" width="2.7109375" style="80" customWidth="1"/>
    <col min="7198" max="7198" width="3.28515625" style="80" customWidth="1"/>
    <col min="7199" max="7199" width="2.7109375" style="80" customWidth="1"/>
    <col min="7200" max="7200" width="3.28515625" style="80" customWidth="1"/>
    <col min="7201" max="7201" width="2.7109375" style="80" customWidth="1"/>
    <col min="7202" max="7202" width="3.28515625" style="80" customWidth="1"/>
    <col min="7203" max="7203" width="2.7109375" style="80" customWidth="1"/>
    <col min="7204" max="7204" width="3.28515625" style="80" customWidth="1"/>
    <col min="7205" max="7205" width="2.7109375" style="80" customWidth="1"/>
    <col min="7206" max="7209" width="0" style="80" hidden="1" customWidth="1"/>
    <col min="7210" max="7210" width="2.42578125" style="80" customWidth="1"/>
    <col min="7211" max="7211" width="3.42578125" style="80" customWidth="1"/>
    <col min="7212" max="7212" width="2.42578125" style="80" customWidth="1"/>
    <col min="7213" max="7223" width="4.7109375" style="80" customWidth="1"/>
    <col min="7224" max="7224" width="2.42578125" style="80" customWidth="1"/>
    <col min="7225" max="7235" width="4.7109375" style="80" customWidth="1"/>
    <col min="7236" max="7236" width="5.85546875" style="80" customWidth="1"/>
    <col min="7237" max="7238" width="6.42578125" style="80" customWidth="1"/>
    <col min="7239" max="7239" width="6.7109375" style="80" customWidth="1"/>
    <col min="7240" max="7240" width="9.140625" style="80"/>
    <col min="7241" max="7241" width="18.7109375" style="80" customWidth="1"/>
    <col min="7242" max="7242" width="7.42578125" style="80" customWidth="1"/>
    <col min="7243" max="7424" width="9.140625" style="80"/>
    <col min="7425" max="7425" width="3.42578125" style="80" customWidth="1"/>
    <col min="7426" max="7426" width="17.42578125" style="80" customWidth="1"/>
    <col min="7427" max="7427" width="11.28515625" style="80" customWidth="1"/>
    <col min="7428" max="7433" width="5" style="80" customWidth="1"/>
    <col min="7434" max="7436" width="4.7109375" style="80" customWidth="1"/>
    <col min="7437" max="7437" width="0" style="80" hidden="1" customWidth="1"/>
    <col min="7438" max="7440" width="4.7109375" style="80" customWidth="1"/>
    <col min="7441" max="7443" width="5" style="80" customWidth="1"/>
    <col min="7444" max="7444" width="3.28515625" style="80" customWidth="1"/>
    <col min="7445" max="7445" width="2.7109375" style="80" customWidth="1"/>
    <col min="7446" max="7446" width="3.28515625" style="80" customWidth="1"/>
    <col min="7447" max="7447" width="2.7109375" style="80" customWidth="1"/>
    <col min="7448" max="7448" width="3.28515625" style="80" customWidth="1"/>
    <col min="7449" max="7449" width="2.7109375" style="80" customWidth="1"/>
    <col min="7450" max="7450" width="3.28515625" style="80" customWidth="1"/>
    <col min="7451" max="7451" width="2.7109375" style="80" customWidth="1"/>
    <col min="7452" max="7452" width="3.28515625" style="80" customWidth="1"/>
    <col min="7453" max="7453" width="2.7109375" style="80" customWidth="1"/>
    <col min="7454" max="7454" width="3.28515625" style="80" customWidth="1"/>
    <col min="7455" max="7455" width="2.7109375" style="80" customWidth="1"/>
    <col min="7456" max="7456" width="3.28515625" style="80" customWidth="1"/>
    <col min="7457" max="7457" width="2.7109375" style="80" customWidth="1"/>
    <col min="7458" max="7458" width="3.28515625" style="80" customWidth="1"/>
    <col min="7459" max="7459" width="2.7109375" style="80" customWidth="1"/>
    <col min="7460" max="7460" width="3.28515625" style="80" customWidth="1"/>
    <col min="7461" max="7461" width="2.7109375" style="80" customWidth="1"/>
    <col min="7462" max="7465" width="0" style="80" hidden="1" customWidth="1"/>
    <col min="7466" max="7466" width="2.42578125" style="80" customWidth="1"/>
    <col min="7467" max="7467" width="3.42578125" style="80" customWidth="1"/>
    <col min="7468" max="7468" width="2.42578125" style="80" customWidth="1"/>
    <col min="7469" max="7479" width="4.7109375" style="80" customWidth="1"/>
    <col min="7480" max="7480" width="2.42578125" style="80" customWidth="1"/>
    <col min="7481" max="7491" width="4.7109375" style="80" customWidth="1"/>
    <col min="7492" max="7492" width="5.85546875" style="80" customWidth="1"/>
    <col min="7493" max="7494" width="6.42578125" style="80" customWidth="1"/>
    <col min="7495" max="7495" width="6.7109375" style="80" customWidth="1"/>
    <col min="7496" max="7496" width="9.140625" style="80"/>
    <col min="7497" max="7497" width="18.7109375" style="80" customWidth="1"/>
    <col min="7498" max="7498" width="7.42578125" style="80" customWidth="1"/>
    <col min="7499" max="7680" width="9.140625" style="80"/>
    <col min="7681" max="7681" width="3.42578125" style="80" customWidth="1"/>
    <col min="7682" max="7682" width="17.42578125" style="80" customWidth="1"/>
    <col min="7683" max="7683" width="11.28515625" style="80" customWidth="1"/>
    <col min="7684" max="7689" width="5" style="80" customWidth="1"/>
    <col min="7690" max="7692" width="4.7109375" style="80" customWidth="1"/>
    <col min="7693" max="7693" width="0" style="80" hidden="1" customWidth="1"/>
    <col min="7694" max="7696" width="4.7109375" style="80" customWidth="1"/>
    <col min="7697" max="7699" width="5" style="80" customWidth="1"/>
    <col min="7700" max="7700" width="3.28515625" style="80" customWidth="1"/>
    <col min="7701" max="7701" width="2.7109375" style="80" customWidth="1"/>
    <col min="7702" max="7702" width="3.28515625" style="80" customWidth="1"/>
    <col min="7703" max="7703" width="2.7109375" style="80" customWidth="1"/>
    <col min="7704" max="7704" width="3.28515625" style="80" customWidth="1"/>
    <col min="7705" max="7705" width="2.7109375" style="80" customWidth="1"/>
    <col min="7706" max="7706" width="3.28515625" style="80" customWidth="1"/>
    <col min="7707" max="7707" width="2.7109375" style="80" customWidth="1"/>
    <col min="7708" max="7708" width="3.28515625" style="80" customWidth="1"/>
    <col min="7709" max="7709" width="2.7109375" style="80" customWidth="1"/>
    <col min="7710" max="7710" width="3.28515625" style="80" customWidth="1"/>
    <col min="7711" max="7711" width="2.7109375" style="80" customWidth="1"/>
    <col min="7712" max="7712" width="3.28515625" style="80" customWidth="1"/>
    <col min="7713" max="7713" width="2.7109375" style="80" customWidth="1"/>
    <col min="7714" max="7714" width="3.28515625" style="80" customWidth="1"/>
    <col min="7715" max="7715" width="2.7109375" style="80" customWidth="1"/>
    <col min="7716" max="7716" width="3.28515625" style="80" customWidth="1"/>
    <col min="7717" max="7717" width="2.7109375" style="80" customWidth="1"/>
    <col min="7718" max="7721" width="0" style="80" hidden="1" customWidth="1"/>
    <col min="7722" max="7722" width="2.42578125" style="80" customWidth="1"/>
    <col min="7723" max="7723" width="3.42578125" style="80" customWidth="1"/>
    <col min="7724" max="7724" width="2.42578125" style="80" customWidth="1"/>
    <col min="7725" max="7735" width="4.7109375" style="80" customWidth="1"/>
    <col min="7736" max="7736" width="2.42578125" style="80" customWidth="1"/>
    <col min="7737" max="7747" width="4.7109375" style="80" customWidth="1"/>
    <col min="7748" max="7748" width="5.85546875" style="80" customWidth="1"/>
    <col min="7749" max="7750" width="6.42578125" style="80" customWidth="1"/>
    <col min="7751" max="7751" width="6.7109375" style="80" customWidth="1"/>
    <col min="7752" max="7752" width="9.140625" style="80"/>
    <col min="7753" max="7753" width="18.7109375" style="80" customWidth="1"/>
    <col min="7754" max="7754" width="7.42578125" style="80" customWidth="1"/>
    <col min="7755" max="7936" width="9.140625" style="80"/>
    <col min="7937" max="7937" width="3.42578125" style="80" customWidth="1"/>
    <col min="7938" max="7938" width="17.42578125" style="80" customWidth="1"/>
    <col min="7939" max="7939" width="11.28515625" style="80" customWidth="1"/>
    <col min="7940" max="7945" width="5" style="80" customWidth="1"/>
    <col min="7946" max="7948" width="4.7109375" style="80" customWidth="1"/>
    <col min="7949" max="7949" width="0" style="80" hidden="1" customWidth="1"/>
    <col min="7950" max="7952" width="4.7109375" style="80" customWidth="1"/>
    <col min="7953" max="7955" width="5" style="80" customWidth="1"/>
    <col min="7956" max="7956" width="3.28515625" style="80" customWidth="1"/>
    <col min="7957" max="7957" width="2.7109375" style="80" customWidth="1"/>
    <col min="7958" max="7958" width="3.28515625" style="80" customWidth="1"/>
    <col min="7959" max="7959" width="2.7109375" style="80" customWidth="1"/>
    <col min="7960" max="7960" width="3.28515625" style="80" customWidth="1"/>
    <col min="7961" max="7961" width="2.7109375" style="80" customWidth="1"/>
    <col min="7962" max="7962" width="3.28515625" style="80" customWidth="1"/>
    <col min="7963" max="7963" width="2.7109375" style="80" customWidth="1"/>
    <col min="7964" max="7964" width="3.28515625" style="80" customWidth="1"/>
    <col min="7965" max="7965" width="2.7109375" style="80" customWidth="1"/>
    <col min="7966" max="7966" width="3.28515625" style="80" customWidth="1"/>
    <col min="7967" max="7967" width="2.7109375" style="80" customWidth="1"/>
    <col min="7968" max="7968" width="3.28515625" style="80" customWidth="1"/>
    <col min="7969" max="7969" width="2.7109375" style="80" customWidth="1"/>
    <col min="7970" max="7970" width="3.28515625" style="80" customWidth="1"/>
    <col min="7971" max="7971" width="2.7109375" style="80" customWidth="1"/>
    <col min="7972" max="7972" width="3.28515625" style="80" customWidth="1"/>
    <col min="7973" max="7973" width="2.7109375" style="80" customWidth="1"/>
    <col min="7974" max="7977" width="0" style="80" hidden="1" customWidth="1"/>
    <col min="7978" max="7978" width="2.42578125" style="80" customWidth="1"/>
    <col min="7979" max="7979" width="3.42578125" style="80" customWidth="1"/>
    <col min="7980" max="7980" width="2.42578125" style="80" customWidth="1"/>
    <col min="7981" max="7991" width="4.7109375" style="80" customWidth="1"/>
    <col min="7992" max="7992" width="2.42578125" style="80" customWidth="1"/>
    <col min="7993" max="8003" width="4.7109375" style="80" customWidth="1"/>
    <col min="8004" max="8004" width="5.85546875" style="80" customWidth="1"/>
    <col min="8005" max="8006" width="6.42578125" style="80" customWidth="1"/>
    <col min="8007" max="8007" width="6.7109375" style="80" customWidth="1"/>
    <col min="8008" max="8008" width="9.140625" style="80"/>
    <col min="8009" max="8009" width="18.7109375" style="80" customWidth="1"/>
    <col min="8010" max="8010" width="7.42578125" style="80" customWidth="1"/>
    <col min="8011" max="8192" width="9.140625" style="80"/>
    <col min="8193" max="8193" width="3.42578125" style="80" customWidth="1"/>
    <col min="8194" max="8194" width="17.42578125" style="80" customWidth="1"/>
    <col min="8195" max="8195" width="11.28515625" style="80" customWidth="1"/>
    <col min="8196" max="8201" width="5" style="80" customWidth="1"/>
    <col min="8202" max="8204" width="4.7109375" style="80" customWidth="1"/>
    <col min="8205" max="8205" width="0" style="80" hidden="1" customWidth="1"/>
    <col min="8206" max="8208" width="4.7109375" style="80" customWidth="1"/>
    <col min="8209" max="8211" width="5" style="80" customWidth="1"/>
    <col min="8212" max="8212" width="3.28515625" style="80" customWidth="1"/>
    <col min="8213" max="8213" width="2.7109375" style="80" customWidth="1"/>
    <col min="8214" max="8214" width="3.28515625" style="80" customWidth="1"/>
    <col min="8215" max="8215" width="2.7109375" style="80" customWidth="1"/>
    <col min="8216" max="8216" width="3.28515625" style="80" customWidth="1"/>
    <col min="8217" max="8217" width="2.7109375" style="80" customWidth="1"/>
    <col min="8218" max="8218" width="3.28515625" style="80" customWidth="1"/>
    <col min="8219" max="8219" width="2.7109375" style="80" customWidth="1"/>
    <col min="8220" max="8220" width="3.28515625" style="80" customWidth="1"/>
    <col min="8221" max="8221" width="2.7109375" style="80" customWidth="1"/>
    <col min="8222" max="8222" width="3.28515625" style="80" customWidth="1"/>
    <col min="8223" max="8223" width="2.7109375" style="80" customWidth="1"/>
    <col min="8224" max="8224" width="3.28515625" style="80" customWidth="1"/>
    <col min="8225" max="8225" width="2.7109375" style="80" customWidth="1"/>
    <col min="8226" max="8226" width="3.28515625" style="80" customWidth="1"/>
    <col min="8227" max="8227" width="2.7109375" style="80" customWidth="1"/>
    <col min="8228" max="8228" width="3.28515625" style="80" customWidth="1"/>
    <col min="8229" max="8229" width="2.7109375" style="80" customWidth="1"/>
    <col min="8230" max="8233" width="0" style="80" hidden="1" customWidth="1"/>
    <col min="8234" max="8234" width="2.42578125" style="80" customWidth="1"/>
    <col min="8235" max="8235" width="3.42578125" style="80" customWidth="1"/>
    <col min="8236" max="8236" width="2.42578125" style="80" customWidth="1"/>
    <col min="8237" max="8247" width="4.7109375" style="80" customWidth="1"/>
    <col min="8248" max="8248" width="2.42578125" style="80" customWidth="1"/>
    <col min="8249" max="8259" width="4.7109375" style="80" customWidth="1"/>
    <col min="8260" max="8260" width="5.85546875" style="80" customWidth="1"/>
    <col min="8261" max="8262" width="6.42578125" style="80" customWidth="1"/>
    <col min="8263" max="8263" width="6.7109375" style="80" customWidth="1"/>
    <col min="8264" max="8264" width="9.140625" style="80"/>
    <col min="8265" max="8265" width="18.7109375" style="80" customWidth="1"/>
    <col min="8266" max="8266" width="7.42578125" style="80" customWidth="1"/>
    <col min="8267" max="8448" width="9.140625" style="80"/>
    <col min="8449" max="8449" width="3.42578125" style="80" customWidth="1"/>
    <col min="8450" max="8450" width="17.42578125" style="80" customWidth="1"/>
    <col min="8451" max="8451" width="11.28515625" style="80" customWidth="1"/>
    <col min="8452" max="8457" width="5" style="80" customWidth="1"/>
    <col min="8458" max="8460" width="4.7109375" style="80" customWidth="1"/>
    <col min="8461" max="8461" width="0" style="80" hidden="1" customWidth="1"/>
    <col min="8462" max="8464" width="4.7109375" style="80" customWidth="1"/>
    <col min="8465" max="8467" width="5" style="80" customWidth="1"/>
    <col min="8468" max="8468" width="3.28515625" style="80" customWidth="1"/>
    <col min="8469" max="8469" width="2.7109375" style="80" customWidth="1"/>
    <col min="8470" max="8470" width="3.28515625" style="80" customWidth="1"/>
    <col min="8471" max="8471" width="2.7109375" style="80" customWidth="1"/>
    <col min="8472" max="8472" width="3.28515625" style="80" customWidth="1"/>
    <col min="8473" max="8473" width="2.7109375" style="80" customWidth="1"/>
    <col min="8474" max="8474" width="3.28515625" style="80" customWidth="1"/>
    <col min="8475" max="8475" width="2.7109375" style="80" customWidth="1"/>
    <col min="8476" max="8476" width="3.28515625" style="80" customWidth="1"/>
    <col min="8477" max="8477" width="2.7109375" style="80" customWidth="1"/>
    <col min="8478" max="8478" width="3.28515625" style="80" customWidth="1"/>
    <col min="8479" max="8479" width="2.7109375" style="80" customWidth="1"/>
    <col min="8480" max="8480" width="3.28515625" style="80" customWidth="1"/>
    <col min="8481" max="8481" width="2.7109375" style="80" customWidth="1"/>
    <col min="8482" max="8482" width="3.28515625" style="80" customWidth="1"/>
    <col min="8483" max="8483" width="2.7109375" style="80" customWidth="1"/>
    <col min="8484" max="8484" width="3.28515625" style="80" customWidth="1"/>
    <col min="8485" max="8485" width="2.7109375" style="80" customWidth="1"/>
    <col min="8486" max="8489" width="0" style="80" hidden="1" customWidth="1"/>
    <col min="8490" max="8490" width="2.42578125" style="80" customWidth="1"/>
    <col min="8491" max="8491" width="3.42578125" style="80" customWidth="1"/>
    <col min="8492" max="8492" width="2.42578125" style="80" customWidth="1"/>
    <col min="8493" max="8503" width="4.7109375" style="80" customWidth="1"/>
    <col min="8504" max="8504" width="2.42578125" style="80" customWidth="1"/>
    <col min="8505" max="8515" width="4.7109375" style="80" customWidth="1"/>
    <col min="8516" max="8516" width="5.85546875" style="80" customWidth="1"/>
    <col min="8517" max="8518" width="6.42578125" style="80" customWidth="1"/>
    <col min="8519" max="8519" width="6.7109375" style="80" customWidth="1"/>
    <col min="8520" max="8520" width="9.140625" style="80"/>
    <col min="8521" max="8521" width="18.7109375" style="80" customWidth="1"/>
    <col min="8522" max="8522" width="7.42578125" style="80" customWidth="1"/>
    <col min="8523" max="8704" width="9.140625" style="80"/>
    <col min="8705" max="8705" width="3.42578125" style="80" customWidth="1"/>
    <col min="8706" max="8706" width="17.42578125" style="80" customWidth="1"/>
    <col min="8707" max="8707" width="11.28515625" style="80" customWidth="1"/>
    <col min="8708" max="8713" width="5" style="80" customWidth="1"/>
    <col min="8714" max="8716" width="4.7109375" style="80" customWidth="1"/>
    <col min="8717" max="8717" width="0" style="80" hidden="1" customWidth="1"/>
    <col min="8718" max="8720" width="4.7109375" style="80" customWidth="1"/>
    <col min="8721" max="8723" width="5" style="80" customWidth="1"/>
    <col min="8724" max="8724" width="3.28515625" style="80" customWidth="1"/>
    <col min="8725" max="8725" width="2.7109375" style="80" customWidth="1"/>
    <col min="8726" max="8726" width="3.28515625" style="80" customWidth="1"/>
    <col min="8727" max="8727" width="2.7109375" style="80" customWidth="1"/>
    <col min="8728" max="8728" width="3.28515625" style="80" customWidth="1"/>
    <col min="8729" max="8729" width="2.7109375" style="80" customWidth="1"/>
    <col min="8730" max="8730" width="3.28515625" style="80" customWidth="1"/>
    <col min="8731" max="8731" width="2.7109375" style="80" customWidth="1"/>
    <col min="8732" max="8732" width="3.28515625" style="80" customWidth="1"/>
    <col min="8733" max="8733" width="2.7109375" style="80" customWidth="1"/>
    <col min="8734" max="8734" width="3.28515625" style="80" customWidth="1"/>
    <col min="8735" max="8735" width="2.7109375" style="80" customWidth="1"/>
    <col min="8736" max="8736" width="3.28515625" style="80" customWidth="1"/>
    <col min="8737" max="8737" width="2.7109375" style="80" customWidth="1"/>
    <col min="8738" max="8738" width="3.28515625" style="80" customWidth="1"/>
    <col min="8739" max="8739" width="2.7109375" style="80" customWidth="1"/>
    <col min="8740" max="8740" width="3.28515625" style="80" customWidth="1"/>
    <col min="8741" max="8741" width="2.7109375" style="80" customWidth="1"/>
    <col min="8742" max="8745" width="0" style="80" hidden="1" customWidth="1"/>
    <col min="8746" max="8746" width="2.42578125" style="80" customWidth="1"/>
    <col min="8747" max="8747" width="3.42578125" style="80" customWidth="1"/>
    <col min="8748" max="8748" width="2.42578125" style="80" customWidth="1"/>
    <col min="8749" max="8759" width="4.7109375" style="80" customWidth="1"/>
    <col min="8760" max="8760" width="2.42578125" style="80" customWidth="1"/>
    <col min="8761" max="8771" width="4.7109375" style="80" customWidth="1"/>
    <col min="8772" max="8772" width="5.85546875" style="80" customWidth="1"/>
    <col min="8773" max="8774" width="6.42578125" style="80" customWidth="1"/>
    <col min="8775" max="8775" width="6.7109375" style="80" customWidth="1"/>
    <col min="8776" max="8776" width="9.140625" style="80"/>
    <col min="8777" max="8777" width="18.7109375" style="80" customWidth="1"/>
    <col min="8778" max="8778" width="7.42578125" style="80" customWidth="1"/>
    <col min="8779" max="8960" width="9.140625" style="80"/>
    <col min="8961" max="8961" width="3.42578125" style="80" customWidth="1"/>
    <col min="8962" max="8962" width="17.42578125" style="80" customWidth="1"/>
    <col min="8963" max="8963" width="11.28515625" style="80" customWidth="1"/>
    <col min="8964" max="8969" width="5" style="80" customWidth="1"/>
    <col min="8970" max="8972" width="4.7109375" style="80" customWidth="1"/>
    <col min="8973" max="8973" width="0" style="80" hidden="1" customWidth="1"/>
    <col min="8974" max="8976" width="4.7109375" style="80" customWidth="1"/>
    <col min="8977" max="8979" width="5" style="80" customWidth="1"/>
    <col min="8980" max="8980" width="3.28515625" style="80" customWidth="1"/>
    <col min="8981" max="8981" width="2.7109375" style="80" customWidth="1"/>
    <col min="8982" max="8982" width="3.28515625" style="80" customWidth="1"/>
    <col min="8983" max="8983" width="2.7109375" style="80" customWidth="1"/>
    <col min="8984" max="8984" width="3.28515625" style="80" customWidth="1"/>
    <col min="8985" max="8985" width="2.7109375" style="80" customWidth="1"/>
    <col min="8986" max="8986" width="3.28515625" style="80" customWidth="1"/>
    <col min="8987" max="8987" width="2.7109375" style="80" customWidth="1"/>
    <col min="8988" max="8988" width="3.28515625" style="80" customWidth="1"/>
    <col min="8989" max="8989" width="2.7109375" style="80" customWidth="1"/>
    <col min="8990" max="8990" width="3.28515625" style="80" customWidth="1"/>
    <col min="8991" max="8991" width="2.7109375" style="80" customWidth="1"/>
    <col min="8992" max="8992" width="3.28515625" style="80" customWidth="1"/>
    <col min="8993" max="8993" width="2.7109375" style="80" customWidth="1"/>
    <col min="8994" max="8994" width="3.28515625" style="80" customWidth="1"/>
    <col min="8995" max="8995" width="2.7109375" style="80" customWidth="1"/>
    <col min="8996" max="8996" width="3.28515625" style="80" customWidth="1"/>
    <col min="8997" max="8997" width="2.7109375" style="80" customWidth="1"/>
    <col min="8998" max="9001" width="0" style="80" hidden="1" customWidth="1"/>
    <col min="9002" max="9002" width="2.42578125" style="80" customWidth="1"/>
    <col min="9003" max="9003" width="3.42578125" style="80" customWidth="1"/>
    <col min="9004" max="9004" width="2.42578125" style="80" customWidth="1"/>
    <col min="9005" max="9015" width="4.7109375" style="80" customWidth="1"/>
    <col min="9016" max="9016" width="2.42578125" style="80" customWidth="1"/>
    <col min="9017" max="9027" width="4.7109375" style="80" customWidth="1"/>
    <col min="9028" max="9028" width="5.85546875" style="80" customWidth="1"/>
    <col min="9029" max="9030" width="6.42578125" style="80" customWidth="1"/>
    <col min="9031" max="9031" width="6.7109375" style="80" customWidth="1"/>
    <col min="9032" max="9032" width="9.140625" style="80"/>
    <col min="9033" max="9033" width="18.7109375" style="80" customWidth="1"/>
    <col min="9034" max="9034" width="7.42578125" style="80" customWidth="1"/>
    <col min="9035" max="9216" width="9.140625" style="80"/>
    <col min="9217" max="9217" width="3.42578125" style="80" customWidth="1"/>
    <col min="9218" max="9218" width="17.42578125" style="80" customWidth="1"/>
    <col min="9219" max="9219" width="11.28515625" style="80" customWidth="1"/>
    <col min="9220" max="9225" width="5" style="80" customWidth="1"/>
    <col min="9226" max="9228" width="4.7109375" style="80" customWidth="1"/>
    <col min="9229" max="9229" width="0" style="80" hidden="1" customWidth="1"/>
    <col min="9230" max="9232" width="4.7109375" style="80" customWidth="1"/>
    <col min="9233" max="9235" width="5" style="80" customWidth="1"/>
    <col min="9236" max="9236" width="3.28515625" style="80" customWidth="1"/>
    <col min="9237" max="9237" width="2.7109375" style="80" customWidth="1"/>
    <col min="9238" max="9238" width="3.28515625" style="80" customWidth="1"/>
    <col min="9239" max="9239" width="2.7109375" style="80" customWidth="1"/>
    <col min="9240" max="9240" width="3.28515625" style="80" customWidth="1"/>
    <col min="9241" max="9241" width="2.7109375" style="80" customWidth="1"/>
    <col min="9242" max="9242" width="3.28515625" style="80" customWidth="1"/>
    <col min="9243" max="9243" width="2.7109375" style="80" customWidth="1"/>
    <col min="9244" max="9244" width="3.28515625" style="80" customWidth="1"/>
    <col min="9245" max="9245" width="2.7109375" style="80" customWidth="1"/>
    <col min="9246" max="9246" width="3.28515625" style="80" customWidth="1"/>
    <col min="9247" max="9247" width="2.7109375" style="80" customWidth="1"/>
    <col min="9248" max="9248" width="3.28515625" style="80" customWidth="1"/>
    <col min="9249" max="9249" width="2.7109375" style="80" customWidth="1"/>
    <col min="9250" max="9250" width="3.28515625" style="80" customWidth="1"/>
    <col min="9251" max="9251" width="2.7109375" style="80" customWidth="1"/>
    <col min="9252" max="9252" width="3.28515625" style="80" customWidth="1"/>
    <col min="9253" max="9253" width="2.7109375" style="80" customWidth="1"/>
    <col min="9254" max="9257" width="0" style="80" hidden="1" customWidth="1"/>
    <col min="9258" max="9258" width="2.42578125" style="80" customWidth="1"/>
    <col min="9259" max="9259" width="3.42578125" style="80" customWidth="1"/>
    <col min="9260" max="9260" width="2.42578125" style="80" customWidth="1"/>
    <col min="9261" max="9271" width="4.7109375" style="80" customWidth="1"/>
    <col min="9272" max="9272" width="2.42578125" style="80" customWidth="1"/>
    <col min="9273" max="9283" width="4.7109375" style="80" customWidth="1"/>
    <col min="9284" max="9284" width="5.85546875" style="80" customWidth="1"/>
    <col min="9285" max="9286" width="6.42578125" style="80" customWidth="1"/>
    <col min="9287" max="9287" width="6.7109375" style="80" customWidth="1"/>
    <col min="9288" max="9288" width="9.140625" style="80"/>
    <col min="9289" max="9289" width="18.7109375" style="80" customWidth="1"/>
    <col min="9290" max="9290" width="7.42578125" style="80" customWidth="1"/>
    <col min="9291" max="9472" width="9.140625" style="80"/>
    <col min="9473" max="9473" width="3.42578125" style="80" customWidth="1"/>
    <col min="9474" max="9474" width="17.42578125" style="80" customWidth="1"/>
    <col min="9475" max="9475" width="11.28515625" style="80" customWidth="1"/>
    <col min="9476" max="9481" width="5" style="80" customWidth="1"/>
    <col min="9482" max="9484" width="4.7109375" style="80" customWidth="1"/>
    <col min="9485" max="9485" width="0" style="80" hidden="1" customWidth="1"/>
    <col min="9486" max="9488" width="4.7109375" style="80" customWidth="1"/>
    <col min="9489" max="9491" width="5" style="80" customWidth="1"/>
    <col min="9492" max="9492" width="3.28515625" style="80" customWidth="1"/>
    <col min="9493" max="9493" width="2.7109375" style="80" customWidth="1"/>
    <col min="9494" max="9494" width="3.28515625" style="80" customWidth="1"/>
    <col min="9495" max="9495" width="2.7109375" style="80" customWidth="1"/>
    <col min="9496" max="9496" width="3.28515625" style="80" customWidth="1"/>
    <col min="9497" max="9497" width="2.7109375" style="80" customWidth="1"/>
    <col min="9498" max="9498" width="3.28515625" style="80" customWidth="1"/>
    <col min="9499" max="9499" width="2.7109375" style="80" customWidth="1"/>
    <col min="9500" max="9500" width="3.28515625" style="80" customWidth="1"/>
    <col min="9501" max="9501" width="2.7109375" style="80" customWidth="1"/>
    <col min="9502" max="9502" width="3.28515625" style="80" customWidth="1"/>
    <col min="9503" max="9503" width="2.7109375" style="80" customWidth="1"/>
    <col min="9504" max="9504" width="3.28515625" style="80" customWidth="1"/>
    <col min="9505" max="9505" width="2.7109375" style="80" customWidth="1"/>
    <col min="9506" max="9506" width="3.28515625" style="80" customWidth="1"/>
    <col min="9507" max="9507" width="2.7109375" style="80" customWidth="1"/>
    <col min="9508" max="9508" width="3.28515625" style="80" customWidth="1"/>
    <col min="9509" max="9509" width="2.7109375" style="80" customWidth="1"/>
    <col min="9510" max="9513" width="0" style="80" hidden="1" customWidth="1"/>
    <col min="9514" max="9514" width="2.42578125" style="80" customWidth="1"/>
    <col min="9515" max="9515" width="3.42578125" style="80" customWidth="1"/>
    <col min="9516" max="9516" width="2.42578125" style="80" customWidth="1"/>
    <col min="9517" max="9527" width="4.7109375" style="80" customWidth="1"/>
    <col min="9528" max="9528" width="2.42578125" style="80" customWidth="1"/>
    <col min="9529" max="9539" width="4.7109375" style="80" customWidth="1"/>
    <col min="9540" max="9540" width="5.85546875" style="80" customWidth="1"/>
    <col min="9541" max="9542" width="6.42578125" style="80" customWidth="1"/>
    <col min="9543" max="9543" width="6.7109375" style="80" customWidth="1"/>
    <col min="9544" max="9544" width="9.140625" style="80"/>
    <col min="9545" max="9545" width="18.7109375" style="80" customWidth="1"/>
    <col min="9546" max="9546" width="7.42578125" style="80" customWidth="1"/>
    <col min="9547" max="9728" width="9.140625" style="80"/>
    <col min="9729" max="9729" width="3.42578125" style="80" customWidth="1"/>
    <col min="9730" max="9730" width="17.42578125" style="80" customWidth="1"/>
    <col min="9731" max="9731" width="11.28515625" style="80" customWidth="1"/>
    <col min="9732" max="9737" width="5" style="80" customWidth="1"/>
    <col min="9738" max="9740" width="4.7109375" style="80" customWidth="1"/>
    <col min="9741" max="9741" width="0" style="80" hidden="1" customWidth="1"/>
    <col min="9742" max="9744" width="4.7109375" style="80" customWidth="1"/>
    <col min="9745" max="9747" width="5" style="80" customWidth="1"/>
    <col min="9748" max="9748" width="3.28515625" style="80" customWidth="1"/>
    <col min="9749" max="9749" width="2.7109375" style="80" customWidth="1"/>
    <col min="9750" max="9750" width="3.28515625" style="80" customWidth="1"/>
    <col min="9751" max="9751" width="2.7109375" style="80" customWidth="1"/>
    <col min="9752" max="9752" width="3.28515625" style="80" customWidth="1"/>
    <col min="9753" max="9753" width="2.7109375" style="80" customWidth="1"/>
    <col min="9754" max="9754" width="3.28515625" style="80" customWidth="1"/>
    <col min="9755" max="9755" width="2.7109375" style="80" customWidth="1"/>
    <col min="9756" max="9756" width="3.28515625" style="80" customWidth="1"/>
    <col min="9757" max="9757" width="2.7109375" style="80" customWidth="1"/>
    <col min="9758" max="9758" width="3.28515625" style="80" customWidth="1"/>
    <col min="9759" max="9759" width="2.7109375" style="80" customWidth="1"/>
    <col min="9760" max="9760" width="3.28515625" style="80" customWidth="1"/>
    <col min="9761" max="9761" width="2.7109375" style="80" customWidth="1"/>
    <col min="9762" max="9762" width="3.28515625" style="80" customWidth="1"/>
    <col min="9763" max="9763" width="2.7109375" style="80" customWidth="1"/>
    <col min="9764" max="9764" width="3.28515625" style="80" customWidth="1"/>
    <col min="9765" max="9765" width="2.7109375" style="80" customWidth="1"/>
    <col min="9766" max="9769" width="0" style="80" hidden="1" customWidth="1"/>
    <col min="9770" max="9770" width="2.42578125" style="80" customWidth="1"/>
    <col min="9771" max="9771" width="3.42578125" style="80" customWidth="1"/>
    <col min="9772" max="9772" width="2.42578125" style="80" customWidth="1"/>
    <col min="9773" max="9783" width="4.7109375" style="80" customWidth="1"/>
    <col min="9784" max="9784" width="2.42578125" style="80" customWidth="1"/>
    <col min="9785" max="9795" width="4.7109375" style="80" customWidth="1"/>
    <col min="9796" max="9796" width="5.85546875" style="80" customWidth="1"/>
    <col min="9797" max="9798" width="6.42578125" style="80" customWidth="1"/>
    <col min="9799" max="9799" width="6.7109375" style="80" customWidth="1"/>
    <col min="9800" max="9800" width="9.140625" style="80"/>
    <col min="9801" max="9801" width="18.7109375" style="80" customWidth="1"/>
    <col min="9802" max="9802" width="7.42578125" style="80" customWidth="1"/>
    <col min="9803" max="9984" width="9.140625" style="80"/>
    <col min="9985" max="9985" width="3.42578125" style="80" customWidth="1"/>
    <col min="9986" max="9986" width="17.42578125" style="80" customWidth="1"/>
    <col min="9987" max="9987" width="11.28515625" style="80" customWidth="1"/>
    <col min="9988" max="9993" width="5" style="80" customWidth="1"/>
    <col min="9994" max="9996" width="4.7109375" style="80" customWidth="1"/>
    <col min="9997" max="9997" width="0" style="80" hidden="1" customWidth="1"/>
    <col min="9998" max="10000" width="4.7109375" style="80" customWidth="1"/>
    <col min="10001" max="10003" width="5" style="80" customWidth="1"/>
    <col min="10004" max="10004" width="3.28515625" style="80" customWidth="1"/>
    <col min="10005" max="10005" width="2.7109375" style="80" customWidth="1"/>
    <col min="10006" max="10006" width="3.28515625" style="80" customWidth="1"/>
    <col min="10007" max="10007" width="2.7109375" style="80" customWidth="1"/>
    <col min="10008" max="10008" width="3.28515625" style="80" customWidth="1"/>
    <col min="10009" max="10009" width="2.7109375" style="80" customWidth="1"/>
    <col min="10010" max="10010" width="3.28515625" style="80" customWidth="1"/>
    <col min="10011" max="10011" width="2.7109375" style="80" customWidth="1"/>
    <col min="10012" max="10012" width="3.28515625" style="80" customWidth="1"/>
    <col min="10013" max="10013" width="2.7109375" style="80" customWidth="1"/>
    <col min="10014" max="10014" width="3.28515625" style="80" customWidth="1"/>
    <col min="10015" max="10015" width="2.7109375" style="80" customWidth="1"/>
    <col min="10016" max="10016" width="3.28515625" style="80" customWidth="1"/>
    <col min="10017" max="10017" width="2.7109375" style="80" customWidth="1"/>
    <col min="10018" max="10018" width="3.28515625" style="80" customWidth="1"/>
    <col min="10019" max="10019" width="2.7109375" style="80" customWidth="1"/>
    <col min="10020" max="10020" width="3.28515625" style="80" customWidth="1"/>
    <col min="10021" max="10021" width="2.7109375" style="80" customWidth="1"/>
    <col min="10022" max="10025" width="0" style="80" hidden="1" customWidth="1"/>
    <col min="10026" max="10026" width="2.42578125" style="80" customWidth="1"/>
    <col min="10027" max="10027" width="3.42578125" style="80" customWidth="1"/>
    <col min="10028" max="10028" width="2.42578125" style="80" customWidth="1"/>
    <col min="10029" max="10039" width="4.7109375" style="80" customWidth="1"/>
    <col min="10040" max="10040" width="2.42578125" style="80" customWidth="1"/>
    <col min="10041" max="10051" width="4.7109375" style="80" customWidth="1"/>
    <col min="10052" max="10052" width="5.85546875" style="80" customWidth="1"/>
    <col min="10053" max="10054" width="6.42578125" style="80" customWidth="1"/>
    <col min="10055" max="10055" width="6.7109375" style="80" customWidth="1"/>
    <col min="10056" max="10056" width="9.140625" style="80"/>
    <col min="10057" max="10057" width="18.7109375" style="80" customWidth="1"/>
    <col min="10058" max="10058" width="7.42578125" style="80" customWidth="1"/>
    <col min="10059" max="10240" width="9.140625" style="80"/>
    <col min="10241" max="10241" width="3.42578125" style="80" customWidth="1"/>
    <col min="10242" max="10242" width="17.42578125" style="80" customWidth="1"/>
    <col min="10243" max="10243" width="11.28515625" style="80" customWidth="1"/>
    <col min="10244" max="10249" width="5" style="80" customWidth="1"/>
    <col min="10250" max="10252" width="4.7109375" style="80" customWidth="1"/>
    <col min="10253" max="10253" width="0" style="80" hidden="1" customWidth="1"/>
    <col min="10254" max="10256" width="4.7109375" style="80" customWidth="1"/>
    <col min="10257" max="10259" width="5" style="80" customWidth="1"/>
    <col min="10260" max="10260" width="3.28515625" style="80" customWidth="1"/>
    <col min="10261" max="10261" width="2.7109375" style="80" customWidth="1"/>
    <col min="10262" max="10262" width="3.28515625" style="80" customWidth="1"/>
    <col min="10263" max="10263" width="2.7109375" style="80" customWidth="1"/>
    <col min="10264" max="10264" width="3.28515625" style="80" customWidth="1"/>
    <col min="10265" max="10265" width="2.7109375" style="80" customWidth="1"/>
    <col min="10266" max="10266" width="3.28515625" style="80" customWidth="1"/>
    <col min="10267" max="10267" width="2.7109375" style="80" customWidth="1"/>
    <col min="10268" max="10268" width="3.28515625" style="80" customWidth="1"/>
    <col min="10269" max="10269" width="2.7109375" style="80" customWidth="1"/>
    <col min="10270" max="10270" width="3.28515625" style="80" customWidth="1"/>
    <col min="10271" max="10271" width="2.7109375" style="80" customWidth="1"/>
    <col min="10272" max="10272" width="3.28515625" style="80" customWidth="1"/>
    <col min="10273" max="10273" width="2.7109375" style="80" customWidth="1"/>
    <col min="10274" max="10274" width="3.28515625" style="80" customWidth="1"/>
    <col min="10275" max="10275" width="2.7109375" style="80" customWidth="1"/>
    <col min="10276" max="10276" width="3.28515625" style="80" customWidth="1"/>
    <col min="10277" max="10277" width="2.7109375" style="80" customWidth="1"/>
    <col min="10278" max="10281" width="0" style="80" hidden="1" customWidth="1"/>
    <col min="10282" max="10282" width="2.42578125" style="80" customWidth="1"/>
    <col min="10283" max="10283" width="3.42578125" style="80" customWidth="1"/>
    <col min="10284" max="10284" width="2.42578125" style="80" customWidth="1"/>
    <col min="10285" max="10295" width="4.7109375" style="80" customWidth="1"/>
    <col min="10296" max="10296" width="2.42578125" style="80" customWidth="1"/>
    <col min="10297" max="10307" width="4.7109375" style="80" customWidth="1"/>
    <col min="10308" max="10308" width="5.85546875" style="80" customWidth="1"/>
    <col min="10309" max="10310" width="6.42578125" style="80" customWidth="1"/>
    <col min="10311" max="10311" width="6.7109375" style="80" customWidth="1"/>
    <col min="10312" max="10312" width="9.140625" style="80"/>
    <col min="10313" max="10313" width="18.7109375" style="80" customWidth="1"/>
    <col min="10314" max="10314" width="7.42578125" style="80" customWidth="1"/>
    <col min="10315" max="10496" width="9.140625" style="80"/>
    <col min="10497" max="10497" width="3.42578125" style="80" customWidth="1"/>
    <col min="10498" max="10498" width="17.42578125" style="80" customWidth="1"/>
    <col min="10499" max="10499" width="11.28515625" style="80" customWidth="1"/>
    <col min="10500" max="10505" width="5" style="80" customWidth="1"/>
    <col min="10506" max="10508" width="4.7109375" style="80" customWidth="1"/>
    <col min="10509" max="10509" width="0" style="80" hidden="1" customWidth="1"/>
    <col min="10510" max="10512" width="4.7109375" style="80" customWidth="1"/>
    <col min="10513" max="10515" width="5" style="80" customWidth="1"/>
    <col min="10516" max="10516" width="3.28515625" style="80" customWidth="1"/>
    <col min="10517" max="10517" width="2.7109375" style="80" customWidth="1"/>
    <col min="10518" max="10518" width="3.28515625" style="80" customWidth="1"/>
    <col min="10519" max="10519" width="2.7109375" style="80" customWidth="1"/>
    <col min="10520" max="10520" width="3.28515625" style="80" customWidth="1"/>
    <col min="10521" max="10521" width="2.7109375" style="80" customWidth="1"/>
    <col min="10522" max="10522" width="3.28515625" style="80" customWidth="1"/>
    <col min="10523" max="10523" width="2.7109375" style="80" customWidth="1"/>
    <col min="10524" max="10524" width="3.28515625" style="80" customWidth="1"/>
    <col min="10525" max="10525" width="2.7109375" style="80" customWidth="1"/>
    <col min="10526" max="10526" width="3.28515625" style="80" customWidth="1"/>
    <col min="10527" max="10527" width="2.7109375" style="80" customWidth="1"/>
    <col min="10528" max="10528" width="3.28515625" style="80" customWidth="1"/>
    <col min="10529" max="10529" width="2.7109375" style="80" customWidth="1"/>
    <col min="10530" max="10530" width="3.28515625" style="80" customWidth="1"/>
    <col min="10531" max="10531" width="2.7109375" style="80" customWidth="1"/>
    <col min="10532" max="10532" width="3.28515625" style="80" customWidth="1"/>
    <col min="10533" max="10533" width="2.7109375" style="80" customWidth="1"/>
    <col min="10534" max="10537" width="0" style="80" hidden="1" customWidth="1"/>
    <col min="10538" max="10538" width="2.42578125" style="80" customWidth="1"/>
    <col min="10539" max="10539" width="3.42578125" style="80" customWidth="1"/>
    <col min="10540" max="10540" width="2.42578125" style="80" customWidth="1"/>
    <col min="10541" max="10551" width="4.7109375" style="80" customWidth="1"/>
    <col min="10552" max="10552" width="2.42578125" style="80" customWidth="1"/>
    <col min="10553" max="10563" width="4.7109375" style="80" customWidth="1"/>
    <col min="10564" max="10564" width="5.85546875" style="80" customWidth="1"/>
    <col min="10565" max="10566" width="6.42578125" style="80" customWidth="1"/>
    <col min="10567" max="10567" width="6.7109375" style="80" customWidth="1"/>
    <col min="10568" max="10568" width="9.140625" style="80"/>
    <col min="10569" max="10569" width="18.7109375" style="80" customWidth="1"/>
    <col min="10570" max="10570" width="7.42578125" style="80" customWidth="1"/>
    <col min="10571" max="10752" width="9.140625" style="80"/>
    <col min="10753" max="10753" width="3.42578125" style="80" customWidth="1"/>
    <col min="10754" max="10754" width="17.42578125" style="80" customWidth="1"/>
    <col min="10755" max="10755" width="11.28515625" style="80" customWidth="1"/>
    <col min="10756" max="10761" width="5" style="80" customWidth="1"/>
    <col min="10762" max="10764" width="4.7109375" style="80" customWidth="1"/>
    <col min="10765" max="10765" width="0" style="80" hidden="1" customWidth="1"/>
    <col min="10766" max="10768" width="4.7109375" style="80" customWidth="1"/>
    <col min="10769" max="10771" width="5" style="80" customWidth="1"/>
    <col min="10772" max="10772" width="3.28515625" style="80" customWidth="1"/>
    <col min="10773" max="10773" width="2.7109375" style="80" customWidth="1"/>
    <col min="10774" max="10774" width="3.28515625" style="80" customWidth="1"/>
    <col min="10775" max="10775" width="2.7109375" style="80" customWidth="1"/>
    <col min="10776" max="10776" width="3.28515625" style="80" customWidth="1"/>
    <col min="10777" max="10777" width="2.7109375" style="80" customWidth="1"/>
    <col min="10778" max="10778" width="3.28515625" style="80" customWidth="1"/>
    <col min="10779" max="10779" width="2.7109375" style="80" customWidth="1"/>
    <col min="10780" max="10780" width="3.28515625" style="80" customWidth="1"/>
    <col min="10781" max="10781" width="2.7109375" style="80" customWidth="1"/>
    <col min="10782" max="10782" width="3.28515625" style="80" customWidth="1"/>
    <col min="10783" max="10783" width="2.7109375" style="80" customWidth="1"/>
    <col min="10784" max="10784" width="3.28515625" style="80" customWidth="1"/>
    <col min="10785" max="10785" width="2.7109375" style="80" customWidth="1"/>
    <col min="10786" max="10786" width="3.28515625" style="80" customWidth="1"/>
    <col min="10787" max="10787" width="2.7109375" style="80" customWidth="1"/>
    <col min="10788" max="10788" width="3.28515625" style="80" customWidth="1"/>
    <col min="10789" max="10789" width="2.7109375" style="80" customWidth="1"/>
    <col min="10790" max="10793" width="0" style="80" hidden="1" customWidth="1"/>
    <col min="10794" max="10794" width="2.42578125" style="80" customWidth="1"/>
    <col min="10795" max="10795" width="3.42578125" style="80" customWidth="1"/>
    <col min="10796" max="10796" width="2.42578125" style="80" customWidth="1"/>
    <col min="10797" max="10807" width="4.7109375" style="80" customWidth="1"/>
    <col min="10808" max="10808" width="2.42578125" style="80" customWidth="1"/>
    <col min="10809" max="10819" width="4.7109375" style="80" customWidth="1"/>
    <col min="10820" max="10820" width="5.85546875" style="80" customWidth="1"/>
    <col min="10821" max="10822" width="6.42578125" style="80" customWidth="1"/>
    <col min="10823" max="10823" width="6.7109375" style="80" customWidth="1"/>
    <col min="10824" max="10824" width="9.140625" style="80"/>
    <col min="10825" max="10825" width="18.7109375" style="80" customWidth="1"/>
    <col min="10826" max="10826" width="7.42578125" style="80" customWidth="1"/>
    <col min="10827" max="11008" width="9.140625" style="80"/>
    <col min="11009" max="11009" width="3.42578125" style="80" customWidth="1"/>
    <col min="11010" max="11010" width="17.42578125" style="80" customWidth="1"/>
    <col min="11011" max="11011" width="11.28515625" style="80" customWidth="1"/>
    <col min="11012" max="11017" width="5" style="80" customWidth="1"/>
    <col min="11018" max="11020" width="4.7109375" style="80" customWidth="1"/>
    <col min="11021" max="11021" width="0" style="80" hidden="1" customWidth="1"/>
    <col min="11022" max="11024" width="4.7109375" style="80" customWidth="1"/>
    <col min="11025" max="11027" width="5" style="80" customWidth="1"/>
    <col min="11028" max="11028" width="3.28515625" style="80" customWidth="1"/>
    <col min="11029" max="11029" width="2.7109375" style="80" customWidth="1"/>
    <col min="11030" max="11030" width="3.28515625" style="80" customWidth="1"/>
    <col min="11031" max="11031" width="2.7109375" style="80" customWidth="1"/>
    <col min="11032" max="11032" width="3.28515625" style="80" customWidth="1"/>
    <col min="11033" max="11033" width="2.7109375" style="80" customWidth="1"/>
    <col min="11034" max="11034" width="3.28515625" style="80" customWidth="1"/>
    <col min="11035" max="11035" width="2.7109375" style="80" customWidth="1"/>
    <col min="11036" max="11036" width="3.28515625" style="80" customWidth="1"/>
    <col min="11037" max="11037" width="2.7109375" style="80" customWidth="1"/>
    <col min="11038" max="11038" width="3.28515625" style="80" customWidth="1"/>
    <col min="11039" max="11039" width="2.7109375" style="80" customWidth="1"/>
    <col min="11040" max="11040" width="3.28515625" style="80" customWidth="1"/>
    <col min="11041" max="11041" width="2.7109375" style="80" customWidth="1"/>
    <col min="11042" max="11042" width="3.28515625" style="80" customWidth="1"/>
    <col min="11043" max="11043" width="2.7109375" style="80" customWidth="1"/>
    <col min="11044" max="11044" width="3.28515625" style="80" customWidth="1"/>
    <col min="11045" max="11045" width="2.7109375" style="80" customWidth="1"/>
    <col min="11046" max="11049" width="0" style="80" hidden="1" customWidth="1"/>
    <col min="11050" max="11050" width="2.42578125" style="80" customWidth="1"/>
    <col min="11051" max="11051" width="3.42578125" style="80" customWidth="1"/>
    <col min="11052" max="11052" width="2.42578125" style="80" customWidth="1"/>
    <col min="11053" max="11063" width="4.7109375" style="80" customWidth="1"/>
    <col min="11064" max="11064" width="2.42578125" style="80" customWidth="1"/>
    <col min="11065" max="11075" width="4.7109375" style="80" customWidth="1"/>
    <col min="11076" max="11076" width="5.85546875" style="80" customWidth="1"/>
    <col min="11077" max="11078" width="6.42578125" style="80" customWidth="1"/>
    <col min="11079" max="11079" width="6.7109375" style="80" customWidth="1"/>
    <col min="11080" max="11080" width="9.140625" style="80"/>
    <col min="11081" max="11081" width="18.7109375" style="80" customWidth="1"/>
    <col min="11082" max="11082" width="7.42578125" style="80" customWidth="1"/>
    <col min="11083" max="11264" width="9.140625" style="80"/>
    <col min="11265" max="11265" width="3.42578125" style="80" customWidth="1"/>
    <col min="11266" max="11266" width="17.42578125" style="80" customWidth="1"/>
    <col min="11267" max="11267" width="11.28515625" style="80" customWidth="1"/>
    <col min="11268" max="11273" width="5" style="80" customWidth="1"/>
    <col min="11274" max="11276" width="4.7109375" style="80" customWidth="1"/>
    <col min="11277" max="11277" width="0" style="80" hidden="1" customWidth="1"/>
    <col min="11278" max="11280" width="4.7109375" style="80" customWidth="1"/>
    <col min="11281" max="11283" width="5" style="80" customWidth="1"/>
    <col min="11284" max="11284" width="3.28515625" style="80" customWidth="1"/>
    <col min="11285" max="11285" width="2.7109375" style="80" customWidth="1"/>
    <col min="11286" max="11286" width="3.28515625" style="80" customWidth="1"/>
    <col min="11287" max="11287" width="2.7109375" style="80" customWidth="1"/>
    <col min="11288" max="11288" width="3.28515625" style="80" customWidth="1"/>
    <col min="11289" max="11289" width="2.7109375" style="80" customWidth="1"/>
    <col min="11290" max="11290" width="3.28515625" style="80" customWidth="1"/>
    <col min="11291" max="11291" width="2.7109375" style="80" customWidth="1"/>
    <col min="11292" max="11292" width="3.28515625" style="80" customWidth="1"/>
    <col min="11293" max="11293" width="2.7109375" style="80" customWidth="1"/>
    <col min="11294" max="11294" width="3.28515625" style="80" customWidth="1"/>
    <col min="11295" max="11295" width="2.7109375" style="80" customWidth="1"/>
    <col min="11296" max="11296" width="3.28515625" style="80" customWidth="1"/>
    <col min="11297" max="11297" width="2.7109375" style="80" customWidth="1"/>
    <col min="11298" max="11298" width="3.28515625" style="80" customWidth="1"/>
    <col min="11299" max="11299" width="2.7109375" style="80" customWidth="1"/>
    <col min="11300" max="11300" width="3.28515625" style="80" customWidth="1"/>
    <col min="11301" max="11301" width="2.7109375" style="80" customWidth="1"/>
    <col min="11302" max="11305" width="0" style="80" hidden="1" customWidth="1"/>
    <col min="11306" max="11306" width="2.42578125" style="80" customWidth="1"/>
    <col min="11307" max="11307" width="3.42578125" style="80" customWidth="1"/>
    <col min="11308" max="11308" width="2.42578125" style="80" customWidth="1"/>
    <col min="11309" max="11319" width="4.7109375" style="80" customWidth="1"/>
    <col min="11320" max="11320" width="2.42578125" style="80" customWidth="1"/>
    <col min="11321" max="11331" width="4.7109375" style="80" customWidth="1"/>
    <col min="11332" max="11332" width="5.85546875" style="80" customWidth="1"/>
    <col min="11333" max="11334" width="6.42578125" style="80" customWidth="1"/>
    <col min="11335" max="11335" width="6.7109375" style="80" customWidth="1"/>
    <col min="11336" max="11336" width="9.140625" style="80"/>
    <col min="11337" max="11337" width="18.7109375" style="80" customWidth="1"/>
    <col min="11338" max="11338" width="7.42578125" style="80" customWidth="1"/>
    <col min="11339" max="11520" width="9.140625" style="80"/>
    <col min="11521" max="11521" width="3.42578125" style="80" customWidth="1"/>
    <col min="11522" max="11522" width="17.42578125" style="80" customWidth="1"/>
    <col min="11523" max="11523" width="11.28515625" style="80" customWidth="1"/>
    <col min="11524" max="11529" width="5" style="80" customWidth="1"/>
    <col min="11530" max="11532" width="4.7109375" style="80" customWidth="1"/>
    <col min="11533" max="11533" width="0" style="80" hidden="1" customWidth="1"/>
    <col min="11534" max="11536" width="4.7109375" style="80" customWidth="1"/>
    <col min="11537" max="11539" width="5" style="80" customWidth="1"/>
    <col min="11540" max="11540" width="3.28515625" style="80" customWidth="1"/>
    <col min="11541" max="11541" width="2.7109375" style="80" customWidth="1"/>
    <col min="11542" max="11542" width="3.28515625" style="80" customWidth="1"/>
    <col min="11543" max="11543" width="2.7109375" style="80" customWidth="1"/>
    <col min="11544" max="11544" width="3.28515625" style="80" customWidth="1"/>
    <col min="11545" max="11545" width="2.7109375" style="80" customWidth="1"/>
    <col min="11546" max="11546" width="3.28515625" style="80" customWidth="1"/>
    <col min="11547" max="11547" width="2.7109375" style="80" customWidth="1"/>
    <col min="11548" max="11548" width="3.28515625" style="80" customWidth="1"/>
    <col min="11549" max="11549" width="2.7109375" style="80" customWidth="1"/>
    <col min="11550" max="11550" width="3.28515625" style="80" customWidth="1"/>
    <col min="11551" max="11551" width="2.7109375" style="80" customWidth="1"/>
    <col min="11552" max="11552" width="3.28515625" style="80" customWidth="1"/>
    <col min="11553" max="11553" width="2.7109375" style="80" customWidth="1"/>
    <col min="11554" max="11554" width="3.28515625" style="80" customWidth="1"/>
    <col min="11555" max="11555" width="2.7109375" style="80" customWidth="1"/>
    <col min="11556" max="11556" width="3.28515625" style="80" customWidth="1"/>
    <col min="11557" max="11557" width="2.7109375" style="80" customWidth="1"/>
    <col min="11558" max="11561" width="0" style="80" hidden="1" customWidth="1"/>
    <col min="11562" max="11562" width="2.42578125" style="80" customWidth="1"/>
    <col min="11563" max="11563" width="3.42578125" style="80" customWidth="1"/>
    <col min="11564" max="11564" width="2.42578125" style="80" customWidth="1"/>
    <col min="11565" max="11575" width="4.7109375" style="80" customWidth="1"/>
    <col min="11576" max="11576" width="2.42578125" style="80" customWidth="1"/>
    <col min="11577" max="11587" width="4.7109375" style="80" customWidth="1"/>
    <col min="11588" max="11588" width="5.85546875" style="80" customWidth="1"/>
    <col min="11589" max="11590" width="6.42578125" style="80" customWidth="1"/>
    <col min="11591" max="11591" width="6.7109375" style="80" customWidth="1"/>
    <col min="11592" max="11592" width="9.140625" style="80"/>
    <col min="11593" max="11593" width="18.7109375" style="80" customWidth="1"/>
    <col min="11594" max="11594" width="7.42578125" style="80" customWidth="1"/>
    <col min="11595" max="11776" width="9.140625" style="80"/>
    <col min="11777" max="11777" width="3.42578125" style="80" customWidth="1"/>
    <col min="11778" max="11778" width="17.42578125" style="80" customWidth="1"/>
    <col min="11779" max="11779" width="11.28515625" style="80" customWidth="1"/>
    <col min="11780" max="11785" width="5" style="80" customWidth="1"/>
    <col min="11786" max="11788" width="4.7109375" style="80" customWidth="1"/>
    <col min="11789" max="11789" width="0" style="80" hidden="1" customWidth="1"/>
    <col min="11790" max="11792" width="4.7109375" style="80" customWidth="1"/>
    <col min="11793" max="11795" width="5" style="80" customWidth="1"/>
    <col min="11796" max="11796" width="3.28515625" style="80" customWidth="1"/>
    <col min="11797" max="11797" width="2.7109375" style="80" customWidth="1"/>
    <col min="11798" max="11798" width="3.28515625" style="80" customWidth="1"/>
    <col min="11799" max="11799" width="2.7109375" style="80" customWidth="1"/>
    <col min="11800" max="11800" width="3.28515625" style="80" customWidth="1"/>
    <col min="11801" max="11801" width="2.7109375" style="80" customWidth="1"/>
    <col min="11802" max="11802" width="3.28515625" style="80" customWidth="1"/>
    <col min="11803" max="11803" width="2.7109375" style="80" customWidth="1"/>
    <col min="11804" max="11804" width="3.28515625" style="80" customWidth="1"/>
    <col min="11805" max="11805" width="2.7109375" style="80" customWidth="1"/>
    <col min="11806" max="11806" width="3.28515625" style="80" customWidth="1"/>
    <col min="11807" max="11807" width="2.7109375" style="80" customWidth="1"/>
    <col min="11808" max="11808" width="3.28515625" style="80" customWidth="1"/>
    <col min="11809" max="11809" width="2.7109375" style="80" customWidth="1"/>
    <col min="11810" max="11810" width="3.28515625" style="80" customWidth="1"/>
    <col min="11811" max="11811" width="2.7109375" style="80" customWidth="1"/>
    <col min="11812" max="11812" width="3.28515625" style="80" customWidth="1"/>
    <col min="11813" max="11813" width="2.7109375" style="80" customWidth="1"/>
    <col min="11814" max="11817" width="0" style="80" hidden="1" customWidth="1"/>
    <col min="11818" max="11818" width="2.42578125" style="80" customWidth="1"/>
    <col min="11819" max="11819" width="3.42578125" style="80" customWidth="1"/>
    <col min="11820" max="11820" width="2.42578125" style="80" customWidth="1"/>
    <col min="11821" max="11831" width="4.7109375" style="80" customWidth="1"/>
    <col min="11832" max="11832" width="2.42578125" style="80" customWidth="1"/>
    <col min="11833" max="11843" width="4.7109375" style="80" customWidth="1"/>
    <col min="11844" max="11844" width="5.85546875" style="80" customWidth="1"/>
    <col min="11845" max="11846" width="6.42578125" style="80" customWidth="1"/>
    <col min="11847" max="11847" width="6.7109375" style="80" customWidth="1"/>
    <col min="11848" max="11848" width="9.140625" style="80"/>
    <col min="11849" max="11849" width="18.7109375" style="80" customWidth="1"/>
    <col min="11850" max="11850" width="7.42578125" style="80" customWidth="1"/>
    <col min="11851" max="12032" width="9.140625" style="80"/>
    <col min="12033" max="12033" width="3.42578125" style="80" customWidth="1"/>
    <col min="12034" max="12034" width="17.42578125" style="80" customWidth="1"/>
    <col min="12035" max="12035" width="11.28515625" style="80" customWidth="1"/>
    <col min="12036" max="12041" width="5" style="80" customWidth="1"/>
    <col min="12042" max="12044" width="4.7109375" style="80" customWidth="1"/>
    <col min="12045" max="12045" width="0" style="80" hidden="1" customWidth="1"/>
    <col min="12046" max="12048" width="4.7109375" style="80" customWidth="1"/>
    <col min="12049" max="12051" width="5" style="80" customWidth="1"/>
    <col min="12052" max="12052" width="3.28515625" style="80" customWidth="1"/>
    <col min="12053" max="12053" width="2.7109375" style="80" customWidth="1"/>
    <col min="12054" max="12054" width="3.28515625" style="80" customWidth="1"/>
    <col min="12055" max="12055" width="2.7109375" style="80" customWidth="1"/>
    <col min="12056" max="12056" width="3.28515625" style="80" customWidth="1"/>
    <col min="12057" max="12057" width="2.7109375" style="80" customWidth="1"/>
    <col min="12058" max="12058" width="3.28515625" style="80" customWidth="1"/>
    <col min="12059" max="12059" width="2.7109375" style="80" customWidth="1"/>
    <col min="12060" max="12060" width="3.28515625" style="80" customWidth="1"/>
    <col min="12061" max="12061" width="2.7109375" style="80" customWidth="1"/>
    <col min="12062" max="12062" width="3.28515625" style="80" customWidth="1"/>
    <col min="12063" max="12063" width="2.7109375" style="80" customWidth="1"/>
    <col min="12064" max="12064" width="3.28515625" style="80" customWidth="1"/>
    <col min="12065" max="12065" width="2.7109375" style="80" customWidth="1"/>
    <col min="12066" max="12066" width="3.28515625" style="80" customWidth="1"/>
    <col min="12067" max="12067" width="2.7109375" style="80" customWidth="1"/>
    <col min="12068" max="12068" width="3.28515625" style="80" customWidth="1"/>
    <col min="12069" max="12069" width="2.7109375" style="80" customWidth="1"/>
    <col min="12070" max="12073" width="0" style="80" hidden="1" customWidth="1"/>
    <col min="12074" max="12074" width="2.42578125" style="80" customWidth="1"/>
    <col min="12075" max="12075" width="3.42578125" style="80" customWidth="1"/>
    <col min="12076" max="12076" width="2.42578125" style="80" customWidth="1"/>
    <col min="12077" max="12087" width="4.7109375" style="80" customWidth="1"/>
    <col min="12088" max="12088" width="2.42578125" style="80" customWidth="1"/>
    <col min="12089" max="12099" width="4.7109375" style="80" customWidth="1"/>
    <col min="12100" max="12100" width="5.85546875" style="80" customWidth="1"/>
    <col min="12101" max="12102" width="6.42578125" style="80" customWidth="1"/>
    <col min="12103" max="12103" width="6.7109375" style="80" customWidth="1"/>
    <col min="12104" max="12104" width="9.140625" style="80"/>
    <col min="12105" max="12105" width="18.7109375" style="80" customWidth="1"/>
    <col min="12106" max="12106" width="7.42578125" style="80" customWidth="1"/>
    <col min="12107" max="12288" width="9.140625" style="80"/>
    <col min="12289" max="12289" width="3.42578125" style="80" customWidth="1"/>
    <col min="12290" max="12290" width="17.42578125" style="80" customWidth="1"/>
    <col min="12291" max="12291" width="11.28515625" style="80" customWidth="1"/>
    <col min="12292" max="12297" width="5" style="80" customWidth="1"/>
    <col min="12298" max="12300" width="4.7109375" style="80" customWidth="1"/>
    <col min="12301" max="12301" width="0" style="80" hidden="1" customWidth="1"/>
    <col min="12302" max="12304" width="4.7109375" style="80" customWidth="1"/>
    <col min="12305" max="12307" width="5" style="80" customWidth="1"/>
    <col min="12308" max="12308" width="3.28515625" style="80" customWidth="1"/>
    <col min="12309" max="12309" width="2.7109375" style="80" customWidth="1"/>
    <col min="12310" max="12310" width="3.28515625" style="80" customWidth="1"/>
    <col min="12311" max="12311" width="2.7109375" style="80" customWidth="1"/>
    <col min="12312" max="12312" width="3.28515625" style="80" customWidth="1"/>
    <col min="12313" max="12313" width="2.7109375" style="80" customWidth="1"/>
    <col min="12314" max="12314" width="3.28515625" style="80" customWidth="1"/>
    <col min="12315" max="12315" width="2.7109375" style="80" customWidth="1"/>
    <col min="12316" max="12316" width="3.28515625" style="80" customWidth="1"/>
    <col min="12317" max="12317" width="2.7109375" style="80" customWidth="1"/>
    <col min="12318" max="12318" width="3.28515625" style="80" customWidth="1"/>
    <col min="12319" max="12319" width="2.7109375" style="80" customWidth="1"/>
    <col min="12320" max="12320" width="3.28515625" style="80" customWidth="1"/>
    <col min="12321" max="12321" width="2.7109375" style="80" customWidth="1"/>
    <col min="12322" max="12322" width="3.28515625" style="80" customWidth="1"/>
    <col min="12323" max="12323" width="2.7109375" style="80" customWidth="1"/>
    <col min="12324" max="12324" width="3.28515625" style="80" customWidth="1"/>
    <col min="12325" max="12325" width="2.7109375" style="80" customWidth="1"/>
    <col min="12326" max="12329" width="0" style="80" hidden="1" customWidth="1"/>
    <col min="12330" max="12330" width="2.42578125" style="80" customWidth="1"/>
    <col min="12331" max="12331" width="3.42578125" style="80" customWidth="1"/>
    <col min="12332" max="12332" width="2.42578125" style="80" customWidth="1"/>
    <col min="12333" max="12343" width="4.7109375" style="80" customWidth="1"/>
    <col min="12344" max="12344" width="2.42578125" style="80" customWidth="1"/>
    <col min="12345" max="12355" width="4.7109375" style="80" customWidth="1"/>
    <col min="12356" max="12356" width="5.85546875" style="80" customWidth="1"/>
    <col min="12357" max="12358" width="6.42578125" style="80" customWidth="1"/>
    <col min="12359" max="12359" width="6.7109375" style="80" customWidth="1"/>
    <col min="12360" max="12360" width="9.140625" style="80"/>
    <col min="12361" max="12361" width="18.7109375" style="80" customWidth="1"/>
    <col min="12362" max="12362" width="7.42578125" style="80" customWidth="1"/>
    <col min="12363" max="12544" width="9.140625" style="80"/>
    <col min="12545" max="12545" width="3.42578125" style="80" customWidth="1"/>
    <col min="12546" max="12546" width="17.42578125" style="80" customWidth="1"/>
    <col min="12547" max="12547" width="11.28515625" style="80" customWidth="1"/>
    <col min="12548" max="12553" width="5" style="80" customWidth="1"/>
    <col min="12554" max="12556" width="4.7109375" style="80" customWidth="1"/>
    <col min="12557" max="12557" width="0" style="80" hidden="1" customWidth="1"/>
    <col min="12558" max="12560" width="4.7109375" style="80" customWidth="1"/>
    <col min="12561" max="12563" width="5" style="80" customWidth="1"/>
    <col min="12564" max="12564" width="3.28515625" style="80" customWidth="1"/>
    <col min="12565" max="12565" width="2.7109375" style="80" customWidth="1"/>
    <col min="12566" max="12566" width="3.28515625" style="80" customWidth="1"/>
    <col min="12567" max="12567" width="2.7109375" style="80" customWidth="1"/>
    <col min="12568" max="12568" width="3.28515625" style="80" customWidth="1"/>
    <col min="12569" max="12569" width="2.7109375" style="80" customWidth="1"/>
    <col min="12570" max="12570" width="3.28515625" style="80" customWidth="1"/>
    <col min="12571" max="12571" width="2.7109375" style="80" customWidth="1"/>
    <col min="12572" max="12572" width="3.28515625" style="80" customWidth="1"/>
    <col min="12573" max="12573" width="2.7109375" style="80" customWidth="1"/>
    <col min="12574" max="12574" width="3.28515625" style="80" customWidth="1"/>
    <col min="12575" max="12575" width="2.7109375" style="80" customWidth="1"/>
    <col min="12576" max="12576" width="3.28515625" style="80" customWidth="1"/>
    <col min="12577" max="12577" width="2.7109375" style="80" customWidth="1"/>
    <col min="12578" max="12578" width="3.28515625" style="80" customWidth="1"/>
    <col min="12579" max="12579" width="2.7109375" style="80" customWidth="1"/>
    <col min="12580" max="12580" width="3.28515625" style="80" customWidth="1"/>
    <col min="12581" max="12581" width="2.7109375" style="80" customWidth="1"/>
    <col min="12582" max="12585" width="0" style="80" hidden="1" customWidth="1"/>
    <col min="12586" max="12586" width="2.42578125" style="80" customWidth="1"/>
    <col min="12587" max="12587" width="3.42578125" style="80" customWidth="1"/>
    <col min="12588" max="12588" width="2.42578125" style="80" customWidth="1"/>
    <col min="12589" max="12599" width="4.7109375" style="80" customWidth="1"/>
    <col min="12600" max="12600" width="2.42578125" style="80" customWidth="1"/>
    <col min="12601" max="12611" width="4.7109375" style="80" customWidth="1"/>
    <col min="12612" max="12612" width="5.85546875" style="80" customWidth="1"/>
    <col min="12613" max="12614" width="6.42578125" style="80" customWidth="1"/>
    <col min="12615" max="12615" width="6.7109375" style="80" customWidth="1"/>
    <col min="12616" max="12616" width="9.140625" style="80"/>
    <col min="12617" max="12617" width="18.7109375" style="80" customWidth="1"/>
    <col min="12618" max="12618" width="7.42578125" style="80" customWidth="1"/>
    <col min="12619" max="12800" width="9.140625" style="80"/>
    <col min="12801" max="12801" width="3.42578125" style="80" customWidth="1"/>
    <col min="12802" max="12802" width="17.42578125" style="80" customWidth="1"/>
    <col min="12803" max="12803" width="11.28515625" style="80" customWidth="1"/>
    <col min="12804" max="12809" width="5" style="80" customWidth="1"/>
    <col min="12810" max="12812" width="4.7109375" style="80" customWidth="1"/>
    <col min="12813" max="12813" width="0" style="80" hidden="1" customWidth="1"/>
    <col min="12814" max="12816" width="4.7109375" style="80" customWidth="1"/>
    <col min="12817" max="12819" width="5" style="80" customWidth="1"/>
    <col min="12820" max="12820" width="3.28515625" style="80" customWidth="1"/>
    <col min="12821" max="12821" width="2.7109375" style="80" customWidth="1"/>
    <col min="12822" max="12822" width="3.28515625" style="80" customWidth="1"/>
    <col min="12823" max="12823" width="2.7109375" style="80" customWidth="1"/>
    <col min="12824" max="12824" width="3.28515625" style="80" customWidth="1"/>
    <col min="12825" max="12825" width="2.7109375" style="80" customWidth="1"/>
    <col min="12826" max="12826" width="3.28515625" style="80" customWidth="1"/>
    <col min="12827" max="12827" width="2.7109375" style="80" customWidth="1"/>
    <col min="12828" max="12828" width="3.28515625" style="80" customWidth="1"/>
    <col min="12829" max="12829" width="2.7109375" style="80" customWidth="1"/>
    <col min="12830" max="12830" width="3.28515625" style="80" customWidth="1"/>
    <col min="12831" max="12831" width="2.7109375" style="80" customWidth="1"/>
    <col min="12832" max="12832" width="3.28515625" style="80" customWidth="1"/>
    <col min="12833" max="12833" width="2.7109375" style="80" customWidth="1"/>
    <col min="12834" max="12834" width="3.28515625" style="80" customWidth="1"/>
    <col min="12835" max="12835" width="2.7109375" style="80" customWidth="1"/>
    <col min="12836" max="12836" width="3.28515625" style="80" customWidth="1"/>
    <col min="12837" max="12837" width="2.7109375" style="80" customWidth="1"/>
    <col min="12838" max="12841" width="0" style="80" hidden="1" customWidth="1"/>
    <col min="12842" max="12842" width="2.42578125" style="80" customWidth="1"/>
    <col min="12843" max="12843" width="3.42578125" style="80" customWidth="1"/>
    <col min="12844" max="12844" width="2.42578125" style="80" customWidth="1"/>
    <col min="12845" max="12855" width="4.7109375" style="80" customWidth="1"/>
    <col min="12856" max="12856" width="2.42578125" style="80" customWidth="1"/>
    <col min="12857" max="12867" width="4.7109375" style="80" customWidth="1"/>
    <col min="12868" max="12868" width="5.85546875" style="80" customWidth="1"/>
    <col min="12869" max="12870" width="6.42578125" style="80" customWidth="1"/>
    <col min="12871" max="12871" width="6.7109375" style="80" customWidth="1"/>
    <col min="12872" max="12872" width="9.140625" style="80"/>
    <col min="12873" max="12873" width="18.7109375" style="80" customWidth="1"/>
    <col min="12874" max="12874" width="7.42578125" style="80" customWidth="1"/>
    <col min="12875" max="13056" width="9.140625" style="80"/>
    <col min="13057" max="13057" width="3.42578125" style="80" customWidth="1"/>
    <col min="13058" max="13058" width="17.42578125" style="80" customWidth="1"/>
    <col min="13059" max="13059" width="11.28515625" style="80" customWidth="1"/>
    <col min="13060" max="13065" width="5" style="80" customWidth="1"/>
    <col min="13066" max="13068" width="4.7109375" style="80" customWidth="1"/>
    <col min="13069" max="13069" width="0" style="80" hidden="1" customWidth="1"/>
    <col min="13070" max="13072" width="4.7109375" style="80" customWidth="1"/>
    <col min="13073" max="13075" width="5" style="80" customWidth="1"/>
    <col min="13076" max="13076" width="3.28515625" style="80" customWidth="1"/>
    <col min="13077" max="13077" width="2.7109375" style="80" customWidth="1"/>
    <col min="13078" max="13078" width="3.28515625" style="80" customWidth="1"/>
    <col min="13079" max="13079" width="2.7109375" style="80" customWidth="1"/>
    <col min="13080" max="13080" width="3.28515625" style="80" customWidth="1"/>
    <col min="13081" max="13081" width="2.7109375" style="80" customWidth="1"/>
    <col min="13082" max="13082" width="3.28515625" style="80" customWidth="1"/>
    <col min="13083" max="13083" width="2.7109375" style="80" customWidth="1"/>
    <col min="13084" max="13084" width="3.28515625" style="80" customWidth="1"/>
    <col min="13085" max="13085" width="2.7109375" style="80" customWidth="1"/>
    <col min="13086" max="13086" width="3.28515625" style="80" customWidth="1"/>
    <col min="13087" max="13087" width="2.7109375" style="80" customWidth="1"/>
    <col min="13088" max="13088" width="3.28515625" style="80" customWidth="1"/>
    <col min="13089" max="13089" width="2.7109375" style="80" customWidth="1"/>
    <col min="13090" max="13090" width="3.28515625" style="80" customWidth="1"/>
    <col min="13091" max="13091" width="2.7109375" style="80" customWidth="1"/>
    <col min="13092" max="13092" width="3.28515625" style="80" customWidth="1"/>
    <col min="13093" max="13093" width="2.7109375" style="80" customWidth="1"/>
    <col min="13094" max="13097" width="0" style="80" hidden="1" customWidth="1"/>
    <col min="13098" max="13098" width="2.42578125" style="80" customWidth="1"/>
    <col min="13099" max="13099" width="3.42578125" style="80" customWidth="1"/>
    <col min="13100" max="13100" width="2.42578125" style="80" customWidth="1"/>
    <col min="13101" max="13111" width="4.7109375" style="80" customWidth="1"/>
    <col min="13112" max="13112" width="2.42578125" style="80" customWidth="1"/>
    <col min="13113" max="13123" width="4.7109375" style="80" customWidth="1"/>
    <col min="13124" max="13124" width="5.85546875" style="80" customWidth="1"/>
    <col min="13125" max="13126" width="6.42578125" style="80" customWidth="1"/>
    <col min="13127" max="13127" width="6.7109375" style="80" customWidth="1"/>
    <col min="13128" max="13128" width="9.140625" style="80"/>
    <col min="13129" max="13129" width="18.7109375" style="80" customWidth="1"/>
    <col min="13130" max="13130" width="7.42578125" style="80" customWidth="1"/>
    <col min="13131" max="13312" width="9.140625" style="80"/>
    <col min="13313" max="13313" width="3.42578125" style="80" customWidth="1"/>
    <col min="13314" max="13314" width="17.42578125" style="80" customWidth="1"/>
    <col min="13315" max="13315" width="11.28515625" style="80" customWidth="1"/>
    <col min="13316" max="13321" width="5" style="80" customWidth="1"/>
    <col min="13322" max="13324" width="4.7109375" style="80" customWidth="1"/>
    <col min="13325" max="13325" width="0" style="80" hidden="1" customWidth="1"/>
    <col min="13326" max="13328" width="4.7109375" style="80" customWidth="1"/>
    <col min="13329" max="13331" width="5" style="80" customWidth="1"/>
    <col min="13332" max="13332" width="3.28515625" style="80" customWidth="1"/>
    <col min="13333" max="13333" width="2.7109375" style="80" customWidth="1"/>
    <col min="13334" max="13334" width="3.28515625" style="80" customWidth="1"/>
    <col min="13335" max="13335" width="2.7109375" style="80" customWidth="1"/>
    <col min="13336" max="13336" width="3.28515625" style="80" customWidth="1"/>
    <col min="13337" max="13337" width="2.7109375" style="80" customWidth="1"/>
    <col min="13338" max="13338" width="3.28515625" style="80" customWidth="1"/>
    <col min="13339" max="13339" width="2.7109375" style="80" customWidth="1"/>
    <col min="13340" max="13340" width="3.28515625" style="80" customWidth="1"/>
    <col min="13341" max="13341" width="2.7109375" style="80" customWidth="1"/>
    <col min="13342" max="13342" width="3.28515625" style="80" customWidth="1"/>
    <col min="13343" max="13343" width="2.7109375" style="80" customWidth="1"/>
    <col min="13344" max="13344" width="3.28515625" style="80" customWidth="1"/>
    <col min="13345" max="13345" width="2.7109375" style="80" customWidth="1"/>
    <col min="13346" max="13346" width="3.28515625" style="80" customWidth="1"/>
    <col min="13347" max="13347" width="2.7109375" style="80" customWidth="1"/>
    <col min="13348" max="13348" width="3.28515625" style="80" customWidth="1"/>
    <col min="13349" max="13349" width="2.7109375" style="80" customWidth="1"/>
    <col min="13350" max="13353" width="0" style="80" hidden="1" customWidth="1"/>
    <col min="13354" max="13354" width="2.42578125" style="80" customWidth="1"/>
    <col min="13355" max="13355" width="3.42578125" style="80" customWidth="1"/>
    <col min="13356" max="13356" width="2.42578125" style="80" customWidth="1"/>
    <col min="13357" max="13367" width="4.7109375" style="80" customWidth="1"/>
    <col min="13368" max="13368" width="2.42578125" style="80" customWidth="1"/>
    <col min="13369" max="13379" width="4.7109375" style="80" customWidth="1"/>
    <col min="13380" max="13380" width="5.85546875" style="80" customWidth="1"/>
    <col min="13381" max="13382" width="6.42578125" style="80" customWidth="1"/>
    <col min="13383" max="13383" width="6.7109375" style="80" customWidth="1"/>
    <col min="13384" max="13384" width="9.140625" style="80"/>
    <col min="13385" max="13385" width="18.7109375" style="80" customWidth="1"/>
    <col min="13386" max="13386" width="7.42578125" style="80" customWidth="1"/>
    <col min="13387" max="13568" width="9.140625" style="80"/>
    <col min="13569" max="13569" width="3.42578125" style="80" customWidth="1"/>
    <col min="13570" max="13570" width="17.42578125" style="80" customWidth="1"/>
    <col min="13571" max="13571" width="11.28515625" style="80" customWidth="1"/>
    <col min="13572" max="13577" width="5" style="80" customWidth="1"/>
    <col min="13578" max="13580" width="4.7109375" style="80" customWidth="1"/>
    <col min="13581" max="13581" width="0" style="80" hidden="1" customWidth="1"/>
    <col min="13582" max="13584" width="4.7109375" style="80" customWidth="1"/>
    <col min="13585" max="13587" width="5" style="80" customWidth="1"/>
    <col min="13588" max="13588" width="3.28515625" style="80" customWidth="1"/>
    <col min="13589" max="13589" width="2.7109375" style="80" customWidth="1"/>
    <col min="13590" max="13590" width="3.28515625" style="80" customWidth="1"/>
    <col min="13591" max="13591" width="2.7109375" style="80" customWidth="1"/>
    <col min="13592" max="13592" width="3.28515625" style="80" customWidth="1"/>
    <col min="13593" max="13593" width="2.7109375" style="80" customWidth="1"/>
    <col min="13594" max="13594" width="3.28515625" style="80" customWidth="1"/>
    <col min="13595" max="13595" width="2.7109375" style="80" customWidth="1"/>
    <col min="13596" max="13596" width="3.28515625" style="80" customWidth="1"/>
    <col min="13597" max="13597" width="2.7109375" style="80" customWidth="1"/>
    <col min="13598" max="13598" width="3.28515625" style="80" customWidth="1"/>
    <col min="13599" max="13599" width="2.7109375" style="80" customWidth="1"/>
    <col min="13600" max="13600" width="3.28515625" style="80" customWidth="1"/>
    <col min="13601" max="13601" width="2.7109375" style="80" customWidth="1"/>
    <col min="13602" max="13602" width="3.28515625" style="80" customWidth="1"/>
    <col min="13603" max="13603" width="2.7109375" style="80" customWidth="1"/>
    <col min="13604" max="13604" width="3.28515625" style="80" customWidth="1"/>
    <col min="13605" max="13605" width="2.7109375" style="80" customWidth="1"/>
    <col min="13606" max="13609" width="0" style="80" hidden="1" customWidth="1"/>
    <col min="13610" max="13610" width="2.42578125" style="80" customWidth="1"/>
    <col min="13611" max="13611" width="3.42578125" style="80" customWidth="1"/>
    <col min="13612" max="13612" width="2.42578125" style="80" customWidth="1"/>
    <col min="13613" max="13623" width="4.7109375" style="80" customWidth="1"/>
    <col min="13624" max="13624" width="2.42578125" style="80" customWidth="1"/>
    <col min="13625" max="13635" width="4.7109375" style="80" customWidth="1"/>
    <col min="13636" max="13636" width="5.85546875" style="80" customWidth="1"/>
    <col min="13637" max="13638" width="6.42578125" style="80" customWidth="1"/>
    <col min="13639" max="13639" width="6.7109375" style="80" customWidth="1"/>
    <col min="13640" max="13640" width="9.140625" style="80"/>
    <col min="13641" max="13641" width="18.7109375" style="80" customWidth="1"/>
    <col min="13642" max="13642" width="7.42578125" style="80" customWidth="1"/>
    <col min="13643" max="13824" width="9.140625" style="80"/>
    <col min="13825" max="13825" width="3.42578125" style="80" customWidth="1"/>
    <col min="13826" max="13826" width="17.42578125" style="80" customWidth="1"/>
    <col min="13827" max="13827" width="11.28515625" style="80" customWidth="1"/>
    <col min="13828" max="13833" width="5" style="80" customWidth="1"/>
    <col min="13834" max="13836" width="4.7109375" style="80" customWidth="1"/>
    <col min="13837" max="13837" width="0" style="80" hidden="1" customWidth="1"/>
    <col min="13838" max="13840" width="4.7109375" style="80" customWidth="1"/>
    <col min="13841" max="13843" width="5" style="80" customWidth="1"/>
    <col min="13844" max="13844" width="3.28515625" style="80" customWidth="1"/>
    <col min="13845" max="13845" width="2.7109375" style="80" customWidth="1"/>
    <col min="13846" max="13846" width="3.28515625" style="80" customWidth="1"/>
    <col min="13847" max="13847" width="2.7109375" style="80" customWidth="1"/>
    <col min="13848" max="13848" width="3.28515625" style="80" customWidth="1"/>
    <col min="13849" max="13849" width="2.7109375" style="80" customWidth="1"/>
    <col min="13850" max="13850" width="3.28515625" style="80" customWidth="1"/>
    <col min="13851" max="13851" width="2.7109375" style="80" customWidth="1"/>
    <col min="13852" max="13852" width="3.28515625" style="80" customWidth="1"/>
    <col min="13853" max="13853" width="2.7109375" style="80" customWidth="1"/>
    <col min="13854" max="13854" width="3.28515625" style="80" customWidth="1"/>
    <col min="13855" max="13855" width="2.7109375" style="80" customWidth="1"/>
    <col min="13856" max="13856" width="3.28515625" style="80" customWidth="1"/>
    <col min="13857" max="13857" width="2.7109375" style="80" customWidth="1"/>
    <col min="13858" max="13858" width="3.28515625" style="80" customWidth="1"/>
    <col min="13859" max="13859" width="2.7109375" style="80" customWidth="1"/>
    <col min="13860" max="13860" width="3.28515625" style="80" customWidth="1"/>
    <col min="13861" max="13861" width="2.7109375" style="80" customWidth="1"/>
    <col min="13862" max="13865" width="0" style="80" hidden="1" customWidth="1"/>
    <col min="13866" max="13866" width="2.42578125" style="80" customWidth="1"/>
    <col min="13867" max="13867" width="3.42578125" style="80" customWidth="1"/>
    <col min="13868" max="13868" width="2.42578125" style="80" customWidth="1"/>
    <col min="13869" max="13879" width="4.7109375" style="80" customWidth="1"/>
    <col min="13880" max="13880" width="2.42578125" style="80" customWidth="1"/>
    <col min="13881" max="13891" width="4.7109375" style="80" customWidth="1"/>
    <col min="13892" max="13892" width="5.85546875" style="80" customWidth="1"/>
    <col min="13893" max="13894" width="6.42578125" style="80" customWidth="1"/>
    <col min="13895" max="13895" width="6.7109375" style="80" customWidth="1"/>
    <col min="13896" max="13896" width="9.140625" style="80"/>
    <col min="13897" max="13897" width="18.7109375" style="80" customWidth="1"/>
    <col min="13898" max="13898" width="7.42578125" style="80" customWidth="1"/>
    <col min="13899" max="14080" width="9.140625" style="80"/>
    <col min="14081" max="14081" width="3.42578125" style="80" customWidth="1"/>
    <col min="14082" max="14082" width="17.42578125" style="80" customWidth="1"/>
    <col min="14083" max="14083" width="11.28515625" style="80" customWidth="1"/>
    <col min="14084" max="14089" width="5" style="80" customWidth="1"/>
    <col min="14090" max="14092" width="4.7109375" style="80" customWidth="1"/>
    <col min="14093" max="14093" width="0" style="80" hidden="1" customWidth="1"/>
    <col min="14094" max="14096" width="4.7109375" style="80" customWidth="1"/>
    <col min="14097" max="14099" width="5" style="80" customWidth="1"/>
    <col min="14100" max="14100" width="3.28515625" style="80" customWidth="1"/>
    <col min="14101" max="14101" width="2.7109375" style="80" customWidth="1"/>
    <col min="14102" max="14102" width="3.28515625" style="80" customWidth="1"/>
    <col min="14103" max="14103" width="2.7109375" style="80" customWidth="1"/>
    <col min="14104" max="14104" width="3.28515625" style="80" customWidth="1"/>
    <col min="14105" max="14105" width="2.7109375" style="80" customWidth="1"/>
    <col min="14106" max="14106" width="3.28515625" style="80" customWidth="1"/>
    <col min="14107" max="14107" width="2.7109375" style="80" customWidth="1"/>
    <col min="14108" max="14108" width="3.28515625" style="80" customWidth="1"/>
    <col min="14109" max="14109" width="2.7109375" style="80" customWidth="1"/>
    <col min="14110" max="14110" width="3.28515625" style="80" customWidth="1"/>
    <col min="14111" max="14111" width="2.7109375" style="80" customWidth="1"/>
    <col min="14112" max="14112" width="3.28515625" style="80" customWidth="1"/>
    <col min="14113" max="14113" width="2.7109375" style="80" customWidth="1"/>
    <col min="14114" max="14114" width="3.28515625" style="80" customWidth="1"/>
    <col min="14115" max="14115" width="2.7109375" style="80" customWidth="1"/>
    <col min="14116" max="14116" width="3.28515625" style="80" customWidth="1"/>
    <col min="14117" max="14117" width="2.7109375" style="80" customWidth="1"/>
    <col min="14118" max="14121" width="0" style="80" hidden="1" customWidth="1"/>
    <col min="14122" max="14122" width="2.42578125" style="80" customWidth="1"/>
    <col min="14123" max="14123" width="3.42578125" style="80" customWidth="1"/>
    <col min="14124" max="14124" width="2.42578125" style="80" customWidth="1"/>
    <col min="14125" max="14135" width="4.7109375" style="80" customWidth="1"/>
    <col min="14136" max="14136" width="2.42578125" style="80" customWidth="1"/>
    <col min="14137" max="14147" width="4.7109375" style="80" customWidth="1"/>
    <col min="14148" max="14148" width="5.85546875" style="80" customWidth="1"/>
    <col min="14149" max="14150" width="6.42578125" style="80" customWidth="1"/>
    <col min="14151" max="14151" width="6.7109375" style="80" customWidth="1"/>
    <col min="14152" max="14152" width="9.140625" style="80"/>
    <col min="14153" max="14153" width="18.7109375" style="80" customWidth="1"/>
    <col min="14154" max="14154" width="7.42578125" style="80" customWidth="1"/>
    <col min="14155" max="14336" width="9.140625" style="80"/>
    <col min="14337" max="14337" width="3.42578125" style="80" customWidth="1"/>
    <col min="14338" max="14338" width="17.42578125" style="80" customWidth="1"/>
    <col min="14339" max="14339" width="11.28515625" style="80" customWidth="1"/>
    <col min="14340" max="14345" width="5" style="80" customWidth="1"/>
    <col min="14346" max="14348" width="4.7109375" style="80" customWidth="1"/>
    <col min="14349" max="14349" width="0" style="80" hidden="1" customWidth="1"/>
    <col min="14350" max="14352" width="4.7109375" style="80" customWidth="1"/>
    <col min="14353" max="14355" width="5" style="80" customWidth="1"/>
    <col min="14356" max="14356" width="3.28515625" style="80" customWidth="1"/>
    <col min="14357" max="14357" width="2.7109375" style="80" customWidth="1"/>
    <col min="14358" max="14358" width="3.28515625" style="80" customWidth="1"/>
    <col min="14359" max="14359" width="2.7109375" style="80" customWidth="1"/>
    <col min="14360" max="14360" width="3.28515625" style="80" customWidth="1"/>
    <col min="14361" max="14361" width="2.7109375" style="80" customWidth="1"/>
    <col min="14362" max="14362" width="3.28515625" style="80" customWidth="1"/>
    <col min="14363" max="14363" width="2.7109375" style="80" customWidth="1"/>
    <col min="14364" max="14364" width="3.28515625" style="80" customWidth="1"/>
    <col min="14365" max="14365" width="2.7109375" style="80" customWidth="1"/>
    <col min="14366" max="14366" width="3.28515625" style="80" customWidth="1"/>
    <col min="14367" max="14367" width="2.7109375" style="80" customWidth="1"/>
    <col min="14368" max="14368" width="3.28515625" style="80" customWidth="1"/>
    <col min="14369" max="14369" width="2.7109375" style="80" customWidth="1"/>
    <col min="14370" max="14370" width="3.28515625" style="80" customWidth="1"/>
    <col min="14371" max="14371" width="2.7109375" style="80" customWidth="1"/>
    <col min="14372" max="14372" width="3.28515625" style="80" customWidth="1"/>
    <col min="14373" max="14373" width="2.7109375" style="80" customWidth="1"/>
    <col min="14374" max="14377" width="0" style="80" hidden="1" customWidth="1"/>
    <col min="14378" max="14378" width="2.42578125" style="80" customWidth="1"/>
    <col min="14379" max="14379" width="3.42578125" style="80" customWidth="1"/>
    <col min="14380" max="14380" width="2.42578125" style="80" customWidth="1"/>
    <col min="14381" max="14391" width="4.7109375" style="80" customWidth="1"/>
    <col min="14392" max="14392" width="2.42578125" style="80" customWidth="1"/>
    <col min="14393" max="14403" width="4.7109375" style="80" customWidth="1"/>
    <col min="14404" max="14404" width="5.85546875" style="80" customWidth="1"/>
    <col min="14405" max="14406" width="6.42578125" style="80" customWidth="1"/>
    <col min="14407" max="14407" width="6.7109375" style="80" customWidth="1"/>
    <col min="14408" max="14408" width="9.140625" style="80"/>
    <col min="14409" max="14409" width="18.7109375" style="80" customWidth="1"/>
    <col min="14410" max="14410" width="7.42578125" style="80" customWidth="1"/>
    <col min="14411" max="14592" width="9.140625" style="80"/>
    <col min="14593" max="14593" width="3.42578125" style="80" customWidth="1"/>
    <col min="14594" max="14594" width="17.42578125" style="80" customWidth="1"/>
    <col min="14595" max="14595" width="11.28515625" style="80" customWidth="1"/>
    <col min="14596" max="14601" width="5" style="80" customWidth="1"/>
    <col min="14602" max="14604" width="4.7109375" style="80" customWidth="1"/>
    <col min="14605" max="14605" width="0" style="80" hidden="1" customWidth="1"/>
    <col min="14606" max="14608" width="4.7109375" style="80" customWidth="1"/>
    <col min="14609" max="14611" width="5" style="80" customWidth="1"/>
    <col min="14612" max="14612" width="3.28515625" style="80" customWidth="1"/>
    <col min="14613" max="14613" width="2.7109375" style="80" customWidth="1"/>
    <col min="14614" max="14614" width="3.28515625" style="80" customWidth="1"/>
    <col min="14615" max="14615" width="2.7109375" style="80" customWidth="1"/>
    <col min="14616" max="14616" width="3.28515625" style="80" customWidth="1"/>
    <col min="14617" max="14617" width="2.7109375" style="80" customWidth="1"/>
    <col min="14618" max="14618" width="3.28515625" style="80" customWidth="1"/>
    <col min="14619" max="14619" width="2.7109375" style="80" customWidth="1"/>
    <col min="14620" max="14620" width="3.28515625" style="80" customWidth="1"/>
    <col min="14621" max="14621" width="2.7109375" style="80" customWidth="1"/>
    <col min="14622" max="14622" width="3.28515625" style="80" customWidth="1"/>
    <col min="14623" max="14623" width="2.7109375" style="80" customWidth="1"/>
    <col min="14624" max="14624" width="3.28515625" style="80" customWidth="1"/>
    <col min="14625" max="14625" width="2.7109375" style="80" customWidth="1"/>
    <col min="14626" max="14626" width="3.28515625" style="80" customWidth="1"/>
    <col min="14627" max="14627" width="2.7109375" style="80" customWidth="1"/>
    <col min="14628" max="14628" width="3.28515625" style="80" customWidth="1"/>
    <col min="14629" max="14629" width="2.7109375" style="80" customWidth="1"/>
    <col min="14630" max="14633" width="0" style="80" hidden="1" customWidth="1"/>
    <col min="14634" max="14634" width="2.42578125" style="80" customWidth="1"/>
    <col min="14635" max="14635" width="3.42578125" style="80" customWidth="1"/>
    <col min="14636" max="14636" width="2.42578125" style="80" customWidth="1"/>
    <col min="14637" max="14647" width="4.7109375" style="80" customWidth="1"/>
    <col min="14648" max="14648" width="2.42578125" style="80" customWidth="1"/>
    <col min="14649" max="14659" width="4.7109375" style="80" customWidth="1"/>
    <col min="14660" max="14660" width="5.85546875" style="80" customWidth="1"/>
    <col min="14661" max="14662" width="6.42578125" style="80" customWidth="1"/>
    <col min="14663" max="14663" width="6.7109375" style="80" customWidth="1"/>
    <col min="14664" max="14664" width="9.140625" style="80"/>
    <col min="14665" max="14665" width="18.7109375" style="80" customWidth="1"/>
    <col min="14666" max="14666" width="7.42578125" style="80" customWidth="1"/>
    <col min="14667" max="14848" width="9.140625" style="80"/>
    <col min="14849" max="14849" width="3.42578125" style="80" customWidth="1"/>
    <col min="14850" max="14850" width="17.42578125" style="80" customWidth="1"/>
    <col min="14851" max="14851" width="11.28515625" style="80" customWidth="1"/>
    <col min="14852" max="14857" width="5" style="80" customWidth="1"/>
    <col min="14858" max="14860" width="4.7109375" style="80" customWidth="1"/>
    <col min="14861" max="14861" width="0" style="80" hidden="1" customWidth="1"/>
    <col min="14862" max="14864" width="4.7109375" style="80" customWidth="1"/>
    <col min="14865" max="14867" width="5" style="80" customWidth="1"/>
    <col min="14868" max="14868" width="3.28515625" style="80" customWidth="1"/>
    <col min="14869" max="14869" width="2.7109375" style="80" customWidth="1"/>
    <col min="14870" max="14870" width="3.28515625" style="80" customWidth="1"/>
    <col min="14871" max="14871" width="2.7109375" style="80" customWidth="1"/>
    <col min="14872" max="14872" width="3.28515625" style="80" customWidth="1"/>
    <col min="14873" max="14873" width="2.7109375" style="80" customWidth="1"/>
    <col min="14874" max="14874" width="3.28515625" style="80" customWidth="1"/>
    <col min="14875" max="14875" width="2.7109375" style="80" customWidth="1"/>
    <col min="14876" max="14876" width="3.28515625" style="80" customWidth="1"/>
    <col min="14877" max="14877" width="2.7109375" style="80" customWidth="1"/>
    <col min="14878" max="14878" width="3.28515625" style="80" customWidth="1"/>
    <col min="14879" max="14879" width="2.7109375" style="80" customWidth="1"/>
    <col min="14880" max="14880" width="3.28515625" style="80" customWidth="1"/>
    <col min="14881" max="14881" width="2.7109375" style="80" customWidth="1"/>
    <col min="14882" max="14882" width="3.28515625" style="80" customWidth="1"/>
    <col min="14883" max="14883" width="2.7109375" style="80" customWidth="1"/>
    <col min="14884" max="14884" width="3.28515625" style="80" customWidth="1"/>
    <col min="14885" max="14885" width="2.7109375" style="80" customWidth="1"/>
    <col min="14886" max="14889" width="0" style="80" hidden="1" customWidth="1"/>
    <col min="14890" max="14890" width="2.42578125" style="80" customWidth="1"/>
    <col min="14891" max="14891" width="3.42578125" style="80" customWidth="1"/>
    <col min="14892" max="14892" width="2.42578125" style="80" customWidth="1"/>
    <col min="14893" max="14903" width="4.7109375" style="80" customWidth="1"/>
    <col min="14904" max="14904" width="2.42578125" style="80" customWidth="1"/>
    <col min="14905" max="14915" width="4.7109375" style="80" customWidth="1"/>
    <col min="14916" max="14916" width="5.85546875" style="80" customWidth="1"/>
    <col min="14917" max="14918" width="6.42578125" style="80" customWidth="1"/>
    <col min="14919" max="14919" width="6.7109375" style="80" customWidth="1"/>
    <col min="14920" max="14920" width="9.140625" style="80"/>
    <col min="14921" max="14921" width="18.7109375" style="80" customWidth="1"/>
    <col min="14922" max="14922" width="7.42578125" style="80" customWidth="1"/>
    <col min="14923" max="15104" width="9.140625" style="80"/>
    <col min="15105" max="15105" width="3.42578125" style="80" customWidth="1"/>
    <col min="15106" max="15106" width="17.42578125" style="80" customWidth="1"/>
    <col min="15107" max="15107" width="11.28515625" style="80" customWidth="1"/>
    <col min="15108" max="15113" width="5" style="80" customWidth="1"/>
    <col min="15114" max="15116" width="4.7109375" style="80" customWidth="1"/>
    <col min="15117" max="15117" width="0" style="80" hidden="1" customWidth="1"/>
    <col min="15118" max="15120" width="4.7109375" style="80" customWidth="1"/>
    <col min="15121" max="15123" width="5" style="80" customWidth="1"/>
    <col min="15124" max="15124" width="3.28515625" style="80" customWidth="1"/>
    <col min="15125" max="15125" width="2.7109375" style="80" customWidth="1"/>
    <col min="15126" max="15126" width="3.28515625" style="80" customWidth="1"/>
    <col min="15127" max="15127" width="2.7109375" style="80" customWidth="1"/>
    <col min="15128" max="15128" width="3.28515625" style="80" customWidth="1"/>
    <col min="15129" max="15129" width="2.7109375" style="80" customWidth="1"/>
    <col min="15130" max="15130" width="3.28515625" style="80" customWidth="1"/>
    <col min="15131" max="15131" width="2.7109375" style="80" customWidth="1"/>
    <col min="15132" max="15132" width="3.28515625" style="80" customWidth="1"/>
    <col min="15133" max="15133" width="2.7109375" style="80" customWidth="1"/>
    <col min="15134" max="15134" width="3.28515625" style="80" customWidth="1"/>
    <col min="15135" max="15135" width="2.7109375" style="80" customWidth="1"/>
    <col min="15136" max="15136" width="3.28515625" style="80" customWidth="1"/>
    <col min="15137" max="15137" width="2.7109375" style="80" customWidth="1"/>
    <col min="15138" max="15138" width="3.28515625" style="80" customWidth="1"/>
    <col min="15139" max="15139" width="2.7109375" style="80" customWidth="1"/>
    <col min="15140" max="15140" width="3.28515625" style="80" customWidth="1"/>
    <col min="15141" max="15141" width="2.7109375" style="80" customWidth="1"/>
    <col min="15142" max="15145" width="0" style="80" hidden="1" customWidth="1"/>
    <col min="15146" max="15146" width="2.42578125" style="80" customWidth="1"/>
    <col min="15147" max="15147" width="3.42578125" style="80" customWidth="1"/>
    <col min="15148" max="15148" width="2.42578125" style="80" customWidth="1"/>
    <col min="15149" max="15159" width="4.7109375" style="80" customWidth="1"/>
    <col min="15160" max="15160" width="2.42578125" style="80" customWidth="1"/>
    <col min="15161" max="15171" width="4.7109375" style="80" customWidth="1"/>
    <col min="15172" max="15172" width="5.85546875" style="80" customWidth="1"/>
    <col min="15173" max="15174" width="6.42578125" style="80" customWidth="1"/>
    <col min="15175" max="15175" width="6.7109375" style="80" customWidth="1"/>
    <col min="15176" max="15176" width="9.140625" style="80"/>
    <col min="15177" max="15177" width="18.7109375" style="80" customWidth="1"/>
    <col min="15178" max="15178" width="7.42578125" style="80" customWidth="1"/>
    <col min="15179" max="15360" width="9.140625" style="80"/>
    <col min="15361" max="15361" width="3.42578125" style="80" customWidth="1"/>
    <col min="15362" max="15362" width="17.42578125" style="80" customWidth="1"/>
    <col min="15363" max="15363" width="11.28515625" style="80" customWidth="1"/>
    <col min="15364" max="15369" width="5" style="80" customWidth="1"/>
    <col min="15370" max="15372" width="4.7109375" style="80" customWidth="1"/>
    <col min="15373" max="15373" width="0" style="80" hidden="1" customWidth="1"/>
    <col min="15374" max="15376" width="4.7109375" style="80" customWidth="1"/>
    <col min="15377" max="15379" width="5" style="80" customWidth="1"/>
    <col min="15380" max="15380" width="3.28515625" style="80" customWidth="1"/>
    <col min="15381" max="15381" width="2.7109375" style="80" customWidth="1"/>
    <col min="15382" max="15382" width="3.28515625" style="80" customWidth="1"/>
    <col min="15383" max="15383" width="2.7109375" style="80" customWidth="1"/>
    <col min="15384" max="15384" width="3.28515625" style="80" customWidth="1"/>
    <col min="15385" max="15385" width="2.7109375" style="80" customWidth="1"/>
    <col min="15386" max="15386" width="3.28515625" style="80" customWidth="1"/>
    <col min="15387" max="15387" width="2.7109375" style="80" customWidth="1"/>
    <col min="15388" max="15388" width="3.28515625" style="80" customWidth="1"/>
    <col min="15389" max="15389" width="2.7109375" style="80" customWidth="1"/>
    <col min="15390" max="15390" width="3.28515625" style="80" customWidth="1"/>
    <col min="15391" max="15391" width="2.7109375" style="80" customWidth="1"/>
    <col min="15392" max="15392" width="3.28515625" style="80" customWidth="1"/>
    <col min="15393" max="15393" width="2.7109375" style="80" customWidth="1"/>
    <col min="15394" max="15394" width="3.28515625" style="80" customWidth="1"/>
    <col min="15395" max="15395" width="2.7109375" style="80" customWidth="1"/>
    <col min="15396" max="15396" width="3.28515625" style="80" customWidth="1"/>
    <col min="15397" max="15397" width="2.7109375" style="80" customWidth="1"/>
    <col min="15398" max="15401" width="0" style="80" hidden="1" customWidth="1"/>
    <col min="15402" max="15402" width="2.42578125" style="80" customWidth="1"/>
    <col min="15403" max="15403" width="3.42578125" style="80" customWidth="1"/>
    <col min="15404" max="15404" width="2.42578125" style="80" customWidth="1"/>
    <col min="15405" max="15415" width="4.7109375" style="80" customWidth="1"/>
    <col min="15416" max="15416" width="2.42578125" style="80" customWidth="1"/>
    <col min="15417" max="15427" width="4.7109375" style="80" customWidth="1"/>
    <col min="15428" max="15428" width="5.85546875" style="80" customWidth="1"/>
    <col min="15429" max="15430" width="6.42578125" style="80" customWidth="1"/>
    <col min="15431" max="15431" width="6.7109375" style="80" customWidth="1"/>
    <col min="15432" max="15432" width="9.140625" style="80"/>
    <col min="15433" max="15433" width="18.7109375" style="80" customWidth="1"/>
    <col min="15434" max="15434" width="7.42578125" style="80" customWidth="1"/>
    <col min="15435" max="15616" width="9.140625" style="80"/>
    <col min="15617" max="15617" width="3.42578125" style="80" customWidth="1"/>
    <col min="15618" max="15618" width="17.42578125" style="80" customWidth="1"/>
    <col min="15619" max="15619" width="11.28515625" style="80" customWidth="1"/>
    <col min="15620" max="15625" width="5" style="80" customWidth="1"/>
    <col min="15626" max="15628" width="4.7109375" style="80" customWidth="1"/>
    <col min="15629" max="15629" width="0" style="80" hidden="1" customWidth="1"/>
    <col min="15630" max="15632" width="4.7109375" style="80" customWidth="1"/>
    <col min="15633" max="15635" width="5" style="80" customWidth="1"/>
    <col min="15636" max="15636" width="3.28515625" style="80" customWidth="1"/>
    <col min="15637" max="15637" width="2.7109375" style="80" customWidth="1"/>
    <col min="15638" max="15638" width="3.28515625" style="80" customWidth="1"/>
    <col min="15639" max="15639" width="2.7109375" style="80" customWidth="1"/>
    <col min="15640" max="15640" width="3.28515625" style="80" customWidth="1"/>
    <col min="15641" max="15641" width="2.7109375" style="80" customWidth="1"/>
    <col min="15642" max="15642" width="3.28515625" style="80" customWidth="1"/>
    <col min="15643" max="15643" width="2.7109375" style="80" customWidth="1"/>
    <col min="15644" max="15644" width="3.28515625" style="80" customWidth="1"/>
    <col min="15645" max="15645" width="2.7109375" style="80" customWidth="1"/>
    <col min="15646" max="15646" width="3.28515625" style="80" customWidth="1"/>
    <col min="15647" max="15647" width="2.7109375" style="80" customWidth="1"/>
    <col min="15648" max="15648" width="3.28515625" style="80" customWidth="1"/>
    <col min="15649" max="15649" width="2.7109375" style="80" customWidth="1"/>
    <col min="15650" max="15650" width="3.28515625" style="80" customWidth="1"/>
    <col min="15651" max="15651" width="2.7109375" style="80" customWidth="1"/>
    <col min="15652" max="15652" width="3.28515625" style="80" customWidth="1"/>
    <col min="15653" max="15653" width="2.7109375" style="80" customWidth="1"/>
    <col min="15654" max="15657" width="0" style="80" hidden="1" customWidth="1"/>
    <col min="15658" max="15658" width="2.42578125" style="80" customWidth="1"/>
    <col min="15659" max="15659" width="3.42578125" style="80" customWidth="1"/>
    <col min="15660" max="15660" width="2.42578125" style="80" customWidth="1"/>
    <col min="15661" max="15671" width="4.7109375" style="80" customWidth="1"/>
    <col min="15672" max="15672" width="2.42578125" style="80" customWidth="1"/>
    <col min="15673" max="15683" width="4.7109375" style="80" customWidth="1"/>
    <col min="15684" max="15684" width="5.85546875" style="80" customWidth="1"/>
    <col min="15685" max="15686" width="6.42578125" style="80" customWidth="1"/>
    <col min="15687" max="15687" width="6.7109375" style="80" customWidth="1"/>
    <col min="15688" max="15688" width="9.140625" style="80"/>
    <col min="15689" max="15689" width="18.7109375" style="80" customWidth="1"/>
    <col min="15690" max="15690" width="7.42578125" style="80" customWidth="1"/>
    <col min="15691" max="15872" width="9.140625" style="80"/>
    <col min="15873" max="15873" width="3.42578125" style="80" customWidth="1"/>
    <col min="15874" max="15874" width="17.42578125" style="80" customWidth="1"/>
    <col min="15875" max="15875" width="11.28515625" style="80" customWidth="1"/>
    <col min="15876" max="15881" width="5" style="80" customWidth="1"/>
    <col min="15882" max="15884" width="4.7109375" style="80" customWidth="1"/>
    <col min="15885" max="15885" width="0" style="80" hidden="1" customWidth="1"/>
    <col min="15886" max="15888" width="4.7109375" style="80" customWidth="1"/>
    <col min="15889" max="15891" width="5" style="80" customWidth="1"/>
    <col min="15892" max="15892" width="3.28515625" style="80" customWidth="1"/>
    <col min="15893" max="15893" width="2.7109375" style="80" customWidth="1"/>
    <col min="15894" max="15894" width="3.28515625" style="80" customWidth="1"/>
    <col min="15895" max="15895" width="2.7109375" style="80" customWidth="1"/>
    <col min="15896" max="15896" width="3.28515625" style="80" customWidth="1"/>
    <col min="15897" max="15897" width="2.7109375" style="80" customWidth="1"/>
    <col min="15898" max="15898" width="3.28515625" style="80" customWidth="1"/>
    <col min="15899" max="15899" width="2.7109375" style="80" customWidth="1"/>
    <col min="15900" max="15900" width="3.28515625" style="80" customWidth="1"/>
    <col min="15901" max="15901" width="2.7109375" style="80" customWidth="1"/>
    <col min="15902" max="15902" width="3.28515625" style="80" customWidth="1"/>
    <col min="15903" max="15903" width="2.7109375" style="80" customWidth="1"/>
    <col min="15904" max="15904" width="3.28515625" style="80" customWidth="1"/>
    <col min="15905" max="15905" width="2.7109375" style="80" customWidth="1"/>
    <col min="15906" max="15906" width="3.28515625" style="80" customWidth="1"/>
    <col min="15907" max="15907" width="2.7109375" style="80" customWidth="1"/>
    <col min="15908" max="15908" width="3.28515625" style="80" customWidth="1"/>
    <col min="15909" max="15909" width="2.7109375" style="80" customWidth="1"/>
    <col min="15910" max="15913" width="0" style="80" hidden="1" customWidth="1"/>
    <col min="15914" max="15914" width="2.42578125" style="80" customWidth="1"/>
    <col min="15915" max="15915" width="3.42578125" style="80" customWidth="1"/>
    <col min="15916" max="15916" width="2.42578125" style="80" customWidth="1"/>
    <col min="15917" max="15927" width="4.7109375" style="80" customWidth="1"/>
    <col min="15928" max="15928" width="2.42578125" style="80" customWidth="1"/>
    <col min="15929" max="15939" width="4.7109375" style="80" customWidth="1"/>
    <col min="15940" max="15940" width="5.85546875" style="80" customWidth="1"/>
    <col min="15941" max="15942" width="6.42578125" style="80" customWidth="1"/>
    <col min="15943" max="15943" width="6.7109375" style="80" customWidth="1"/>
    <col min="15944" max="15944" width="9.140625" style="80"/>
    <col min="15945" max="15945" width="18.7109375" style="80" customWidth="1"/>
    <col min="15946" max="15946" width="7.42578125" style="80" customWidth="1"/>
    <col min="15947" max="16128" width="9.140625" style="80"/>
    <col min="16129" max="16129" width="3.42578125" style="80" customWidth="1"/>
    <col min="16130" max="16130" width="17.42578125" style="80" customWidth="1"/>
    <col min="16131" max="16131" width="11.28515625" style="80" customWidth="1"/>
    <col min="16132" max="16137" width="5" style="80" customWidth="1"/>
    <col min="16138" max="16140" width="4.7109375" style="80" customWidth="1"/>
    <col min="16141" max="16141" width="0" style="80" hidden="1" customWidth="1"/>
    <col min="16142" max="16144" width="4.7109375" style="80" customWidth="1"/>
    <col min="16145" max="16147" width="5" style="80" customWidth="1"/>
    <col min="16148" max="16148" width="3.28515625" style="80" customWidth="1"/>
    <col min="16149" max="16149" width="2.7109375" style="80" customWidth="1"/>
    <col min="16150" max="16150" width="3.28515625" style="80" customWidth="1"/>
    <col min="16151" max="16151" width="2.7109375" style="80" customWidth="1"/>
    <col min="16152" max="16152" width="3.28515625" style="80" customWidth="1"/>
    <col min="16153" max="16153" width="2.7109375" style="80" customWidth="1"/>
    <col min="16154" max="16154" width="3.28515625" style="80" customWidth="1"/>
    <col min="16155" max="16155" width="2.7109375" style="80" customWidth="1"/>
    <col min="16156" max="16156" width="3.28515625" style="80" customWidth="1"/>
    <col min="16157" max="16157" width="2.7109375" style="80" customWidth="1"/>
    <col min="16158" max="16158" width="3.28515625" style="80" customWidth="1"/>
    <col min="16159" max="16159" width="2.7109375" style="80" customWidth="1"/>
    <col min="16160" max="16160" width="3.28515625" style="80" customWidth="1"/>
    <col min="16161" max="16161" width="2.7109375" style="80" customWidth="1"/>
    <col min="16162" max="16162" width="3.28515625" style="80" customWidth="1"/>
    <col min="16163" max="16163" width="2.7109375" style="80" customWidth="1"/>
    <col min="16164" max="16164" width="3.28515625" style="80" customWidth="1"/>
    <col min="16165" max="16165" width="2.7109375" style="80" customWidth="1"/>
    <col min="16166" max="16169" width="0" style="80" hidden="1" customWidth="1"/>
    <col min="16170" max="16170" width="2.42578125" style="80" customWidth="1"/>
    <col min="16171" max="16171" width="3.42578125" style="80" customWidth="1"/>
    <col min="16172" max="16172" width="2.42578125" style="80" customWidth="1"/>
    <col min="16173" max="16183" width="4.7109375" style="80" customWidth="1"/>
    <col min="16184" max="16184" width="2.42578125" style="80" customWidth="1"/>
    <col min="16185" max="16195" width="4.7109375" style="80" customWidth="1"/>
    <col min="16196" max="16196" width="5.85546875" style="80" customWidth="1"/>
    <col min="16197" max="16198" width="6.42578125" style="80" customWidth="1"/>
    <col min="16199" max="16199" width="6.7109375" style="80" customWidth="1"/>
    <col min="16200" max="16200" width="9.140625" style="80"/>
    <col min="16201" max="16201" width="18.7109375" style="80" customWidth="1"/>
    <col min="16202" max="16202" width="7.42578125" style="80" customWidth="1"/>
    <col min="16203" max="16384" width="9.140625" style="80"/>
  </cols>
  <sheetData>
    <row r="1" spans="1:16384" s="514" customFormat="1" ht="18">
      <c r="A1" s="536" t="s">
        <v>354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  <c r="AP1" s="536"/>
      <c r="AQ1" s="536"/>
      <c r="AR1" s="536"/>
      <c r="AS1" s="536"/>
      <c r="AT1" s="536"/>
      <c r="AU1" s="536"/>
      <c r="AV1" s="536"/>
      <c r="AW1" s="536"/>
      <c r="AX1" s="536"/>
      <c r="AY1" s="536"/>
      <c r="AZ1" s="536"/>
      <c r="BA1" s="536"/>
      <c r="BB1" s="536"/>
      <c r="BC1" s="536"/>
      <c r="BD1" s="536"/>
      <c r="BE1" s="536"/>
      <c r="BF1" s="536"/>
      <c r="BG1" s="536"/>
      <c r="BH1" s="536"/>
      <c r="BI1" s="536"/>
      <c r="BJ1" s="536"/>
      <c r="BK1" s="536"/>
      <c r="BL1" s="536"/>
      <c r="BM1" s="536" t="s">
        <v>354</v>
      </c>
      <c r="BN1" s="536"/>
      <c r="BO1" s="536"/>
      <c r="BP1" s="536"/>
      <c r="BQ1" s="536"/>
      <c r="BR1" s="536"/>
      <c r="BS1" s="536"/>
      <c r="BT1" s="536"/>
      <c r="BU1" s="536"/>
      <c r="BV1" s="536"/>
      <c r="BW1" s="536"/>
      <c r="BX1" s="536"/>
      <c r="BY1" s="536"/>
      <c r="BZ1" s="536"/>
      <c r="CA1" s="536"/>
      <c r="CB1" s="536"/>
      <c r="CC1" s="536"/>
      <c r="CD1" s="536"/>
      <c r="CE1" s="536"/>
      <c r="CF1" s="536"/>
      <c r="CG1" s="536"/>
      <c r="CH1" s="536"/>
      <c r="CI1" s="536"/>
      <c r="CJ1" s="536"/>
      <c r="CK1" s="536"/>
      <c r="CL1" s="536"/>
      <c r="CM1" s="536"/>
      <c r="CN1" s="536"/>
      <c r="CO1" s="536"/>
      <c r="CP1" s="536"/>
      <c r="CQ1" s="536"/>
      <c r="CR1" s="536"/>
      <c r="CS1" s="536" t="s">
        <v>354</v>
      </c>
      <c r="CT1" s="536"/>
      <c r="CU1" s="536"/>
      <c r="CV1" s="536"/>
      <c r="CW1" s="536"/>
      <c r="CX1" s="536"/>
      <c r="CY1" s="536"/>
      <c r="CZ1" s="536"/>
      <c r="DA1" s="536"/>
      <c r="DB1" s="536"/>
      <c r="DC1" s="536"/>
      <c r="DD1" s="536"/>
      <c r="DE1" s="536"/>
      <c r="DF1" s="536"/>
      <c r="DG1" s="536"/>
      <c r="DH1" s="536"/>
      <c r="DI1" s="536"/>
      <c r="DJ1" s="536"/>
      <c r="DK1" s="536"/>
      <c r="DL1" s="536"/>
      <c r="DM1" s="536"/>
      <c r="DN1" s="536"/>
      <c r="DO1" s="536"/>
      <c r="DP1" s="536"/>
      <c r="DQ1" s="536"/>
      <c r="DR1" s="536"/>
      <c r="DS1" s="536"/>
      <c r="DT1" s="536"/>
      <c r="DU1" s="536"/>
      <c r="DV1" s="536"/>
      <c r="DW1" s="536"/>
      <c r="DX1" s="536"/>
      <c r="DY1" s="536" t="s">
        <v>354</v>
      </c>
      <c r="DZ1" s="536"/>
      <c r="EA1" s="536"/>
      <c r="EB1" s="536"/>
      <c r="EC1" s="536"/>
      <c r="ED1" s="536"/>
      <c r="EE1" s="536"/>
      <c r="EF1" s="536"/>
      <c r="EG1" s="536"/>
      <c r="EH1" s="536"/>
      <c r="EI1" s="536"/>
      <c r="EJ1" s="536"/>
      <c r="EK1" s="536"/>
      <c r="EL1" s="536"/>
      <c r="EM1" s="536"/>
      <c r="EN1" s="536"/>
      <c r="EO1" s="536"/>
      <c r="EP1" s="536"/>
      <c r="EQ1" s="536"/>
      <c r="ER1" s="536"/>
      <c r="ES1" s="536"/>
      <c r="ET1" s="536"/>
      <c r="EU1" s="536"/>
      <c r="EV1" s="536"/>
      <c r="EW1" s="536"/>
      <c r="EX1" s="536"/>
      <c r="EY1" s="536"/>
      <c r="EZ1" s="536"/>
      <c r="FA1" s="536"/>
      <c r="FB1" s="536"/>
      <c r="FC1" s="536"/>
      <c r="FD1" s="536"/>
      <c r="FE1" s="536" t="s">
        <v>354</v>
      </c>
      <c r="FF1" s="536"/>
      <c r="FG1" s="536"/>
      <c r="FH1" s="536"/>
      <c r="FI1" s="536"/>
      <c r="FJ1" s="536"/>
      <c r="FK1" s="536"/>
      <c r="FL1" s="536"/>
      <c r="FM1" s="536"/>
      <c r="FN1" s="536"/>
      <c r="FO1" s="536"/>
      <c r="FP1" s="536"/>
      <c r="FQ1" s="536"/>
      <c r="FR1" s="536"/>
      <c r="FS1" s="536"/>
      <c r="FT1" s="536"/>
      <c r="FU1" s="536"/>
      <c r="FV1" s="536"/>
      <c r="FW1" s="536"/>
      <c r="FX1" s="536"/>
      <c r="FY1" s="536"/>
      <c r="FZ1" s="536"/>
      <c r="GA1" s="536"/>
      <c r="GB1" s="536"/>
      <c r="GC1" s="536"/>
      <c r="GD1" s="536"/>
      <c r="GE1" s="536"/>
      <c r="GF1" s="536"/>
      <c r="GG1" s="536"/>
      <c r="GH1" s="536"/>
      <c r="GI1" s="536"/>
      <c r="GJ1" s="536"/>
      <c r="GK1" s="536" t="s">
        <v>354</v>
      </c>
      <c r="GL1" s="536"/>
      <c r="GM1" s="536"/>
      <c r="GN1" s="536"/>
      <c r="GO1" s="536"/>
      <c r="GP1" s="536"/>
      <c r="GQ1" s="536"/>
      <c r="GR1" s="536"/>
      <c r="GS1" s="536"/>
      <c r="GT1" s="536"/>
      <c r="GU1" s="536"/>
      <c r="GV1" s="536"/>
      <c r="GW1" s="536"/>
      <c r="GX1" s="536"/>
      <c r="GY1" s="536"/>
      <c r="GZ1" s="536"/>
      <c r="HA1" s="536"/>
      <c r="HB1" s="536"/>
      <c r="HC1" s="536"/>
      <c r="HD1" s="536"/>
      <c r="HE1" s="536"/>
      <c r="HF1" s="536"/>
      <c r="HG1" s="536"/>
      <c r="HH1" s="536"/>
      <c r="HI1" s="536"/>
      <c r="HJ1" s="536"/>
      <c r="HK1" s="536"/>
      <c r="HL1" s="536"/>
      <c r="HM1" s="536"/>
      <c r="HN1" s="536"/>
      <c r="HO1" s="536"/>
      <c r="HP1" s="536"/>
      <c r="HQ1" s="536" t="s">
        <v>354</v>
      </c>
      <c r="HR1" s="536"/>
      <c r="HS1" s="536"/>
      <c r="HT1" s="536"/>
      <c r="HU1" s="536"/>
      <c r="HV1" s="536"/>
      <c r="HW1" s="536"/>
      <c r="HX1" s="536"/>
      <c r="HY1" s="536"/>
      <c r="HZ1" s="536"/>
      <c r="IA1" s="536"/>
      <c r="IB1" s="536"/>
      <c r="IC1" s="536"/>
      <c r="ID1" s="536"/>
      <c r="IE1" s="536"/>
      <c r="IF1" s="536"/>
      <c r="IG1" s="536"/>
      <c r="IH1" s="536"/>
      <c r="II1" s="536"/>
      <c r="IJ1" s="536"/>
      <c r="IK1" s="536"/>
      <c r="IL1" s="536"/>
      <c r="IM1" s="536"/>
      <c r="IN1" s="536"/>
      <c r="IO1" s="536"/>
      <c r="IP1" s="536"/>
      <c r="IQ1" s="536"/>
      <c r="IR1" s="536"/>
      <c r="IS1" s="536"/>
      <c r="IT1" s="536"/>
      <c r="IU1" s="536"/>
      <c r="IV1" s="536"/>
      <c r="IW1" s="536" t="s">
        <v>354</v>
      </c>
      <c r="IX1" s="536"/>
      <c r="IY1" s="536"/>
      <c r="IZ1" s="536"/>
      <c r="JA1" s="536"/>
      <c r="JB1" s="536"/>
      <c r="JC1" s="536"/>
      <c r="JD1" s="536"/>
      <c r="JE1" s="536"/>
      <c r="JF1" s="536"/>
      <c r="JG1" s="536"/>
      <c r="JH1" s="536"/>
      <c r="JI1" s="536"/>
      <c r="JJ1" s="536"/>
      <c r="JK1" s="536"/>
      <c r="JL1" s="536"/>
      <c r="JM1" s="536"/>
      <c r="JN1" s="536"/>
      <c r="JO1" s="536"/>
      <c r="JP1" s="536"/>
      <c r="JQ1" s="536"/>
      <c r="JR1" s="536"/>
      <c r="JS1" s="536"/>
      <c r="JT1" s="536"/>
      <c r="JU1" s="536"/>
      <c r="JV1" s="536"/>
      <c r="JW1" s="536"/>
      <c r="JX1" s="536"/>
      <c r="JY1" s="536"/>
      <c r="JZ1" s="536"/>
      <c r="KA1" s="536"/>
      <c r="KB1" s="536"/>
      <c r="KC1" s="536" t="s">
        <v>354</v>
      </c>
      <c r="KD1" s="536"/>
      <c r="KE1" s="536"/>
      <c r="KF1" s="536"/>
      <c r="KG1" s="536"/>
      <c r="KH1" s="536"/>
      <c r="KI1" s="536"/>
      <c r="KJ1" s="536"/>
      <c r="KK1" s="536"/>
      <c r="KL1" s="536"/>
      <c r="KM1" s="536"/>
      <c r="KN1" s="536"/>
      <c r="KO1" s="536"/>
      <c r="KP1" s="536"/>
      <c r="KQ1" s="536"/>
      <c r="KR1" s="536"/>
      <c r="KS1" s="536"/>
      <c r="KT1" s="536"/>
      <c r="KU1" s="536"/>
      <c r="KV1" s="536"/>
      <c r="KW1" s="536"/>
      <c r="KX1" s="536"/>
      <c r="KY1" s="536"/>
      <c r="KZ1" s="536"/>
      <c r="LA1" s="536"/>
      <c r="LB1" s="536"/>
      <c r="LC1" s="536"/>
      <c r="LD1" s="536"/>
      <c r="LE1" s="536"/>
      <c r="LF1" s="536"/>
      <c r="LG1" s="536"/>
      <c r="LH1" s="536"/>
      <c r="LI1" s="536" t="s">
        <v>354</v>
      </c>
      <c r="LJ1" s="536"/>
      <c r="LK1" s="536"/>
      <c r="LL1" s="536"/>
      <c r="LM1" s="536"/>
      <c r="LN1" s="536"/>
      <c r="LO1" s="536"/>
      <c r="LP1" s="536"/>
      <c r="LQ1" s="536"/>
      <c r="LR1" s="536"/>
      <c r="LS1" s="536"/>
      <c r="LT1" s="536"/>
      <c r="LU1" s="536"/>
      <c r="LV1" s="536"/>
      <c r="LW1" s="536"/>
      <c r="LX1" s="536"/>
      <c r="LY1" s="536"/>
      <c r="LZ1" s="536"/>
      <c r="MA1" s="536"/>
      <c r="MB1" s="536"/>
      <c r="MC1" s="536"/>
      <c r="MD1" s="536"/>
      <c r="ME1" s="536"/>
      <c r="MF1" s="536"/>
      <c r="MG1" s="536"/>
      <c r="MH1" s="536"/>
      <c r="MI1" s="536"/>
      <c r="MJ1" s="536"/>
      <c r="MK1" s="536"/>
      <c r="ML1" s="536"/>
      <c r="MM1" s="536"/>
      <c r="MN1" s="536"/>
      <c r="MO1" s="536" t="s">
        <v>354</v>
      </c>
      <c r="MP1" s="536"/>
      <c r="MQ1" s="536"/>
      <c r="MR1" s="536"/>
      <c r="MS1" s="536"/>
      <c r="MT1" s="536"/>
      <c r="MU1" s="536"/>
      <c r="MV1" s="536"/>
      <c r="MW1" s="536"/>
      <c r="MX1" s="536"/>
      <c r="MY1" s="536"/>
      <c r="MZ1" s="536"/>
      <c r="NA1" s="536"/>
      <c r="NB1" s="536"/>
      <c r="NC1" s="536"/>
      <c r="ND1" s="536"/>
      <c r="NE1" s="536"/>
      <c r="NF1" s="536"/>
      <c r="NG1" s="536"/>
      <c r="NH1" s="536"/>
      <c r="NI1" s="536"/>
      <c r="NJ1" s="536"/>
      <c r="NK1" s="536"/>
      <c r="NL1" s="536"/>
      <c r="NM1" s="536"/>
      <c r="NN1" s="536"/>
      <c r="NO1" s="536"/>
      <c r="NP1" s="536"/>
      <c r="NQ1" s="536"/>
      <c r="NR1" s="536"/>
      <c r="NS1" s="536"/>
      <c r="NT1" s="536"/>
      <c r="NU1" s="536" t="s">
        <v>354</v>
      </c>
      <c r="NV1" s="536"/>
      <c r="NW1" s="536"/>
      <c r="NX1" s="536"/>
      <c r="NY1" s="536"/>
      <c r="NZ1" s="536"/>
      <c r="OA1" s="536"/>
      <c r="OB1" s="536"/>
      <c r="OC1" s="536"/>
      <c r="OD1" s="536"/>
      <c r="OE1" s="536"/>
      <c r="OF1" s="536"/>
      <c r="OG1" s="536"/>
      <c r="OH1" s="536"/>
      <c r="OI1" s="536"/>
      <c r="OJ1" s="536"/>
      <c r="OK1" s="536"/>
      <c r="OL1" s="536"/>
      <c r="OM1" s="536"/>
      <c r="ON1" s="536"/>
      <c r="OO1" s="536"/>
      <c r="OP1" s="536"/>
      <c r="OQ1" s="536"/>
      <c r="OR1" s="536"/>
      <c r="OS1" s="536"/>
      <c r="OT1" s="536"/>
      <c r="OU1" s="536"/>
      <c r="OV1" s="536"/>
      <c r="OW1" s="536"/>
      <c r="OX1" s="536"/>
      <c r="OY1" s="536"/>
      <c r="OZ1" s="536"/>
      <c r="PA1" s="536" t="s">
        <v>354</v>
      </c>
      <c r="PB1" s="536"/>
      <c r="PC1" s="536"/>
      <c r="PD1" s="536"/>
      <c r="PE1" s="536"/>
      <c r="PF1" s="536"/>
      <c r="PG1" s="536"/>
      <c r="PH1" s="536"/>
      <c r="PI1" s="536"/>
      <c r="PJ1" s="536"/>
      <c r="PK1" s="536"/>
      <c r="PL1" s="536"/>
      <c r="PM1" s="536"/>
      <c r="PN1" s="536"/>
      <c r="PO1" s="536"/>
      <c r="PP1" s="536"/>
      <c r="PQ1" s="536"/>
      <c r="PR1" s="536"/>
      <c r="PS1" s="536"/>
      <c r="PT1" s="536"/>
      <c r="PU1" s="536"/>
      <c r="PV1" s="536"/>
      <c r="PW1" s="536"/>
      <c r="PX1" s="536"/>
      <c r="PY1" s="536"/>
      <c r="PZ1" s="536"/>
      <c r="QA1" s="536"/>
      <c r="QB1" s="536"/>
      <c r="QC1" s="536"/>
      <c r="QD1" s="536"/>
      <c r="QE1" s="536"/>
      <c r="QF1" s="536"/>
      <c r="QG1" s="536" t="s">
        <v>354</v>
      </c>
      <c r="QH1" s="536"/>
      <c r="QI1" s="536"/>
      <c r="QJ1" s="536"/>
      <c r="QK1" s="536"/>
      <c r="QL1" s="536"/>
      <c r="QM1" s="536"/>
      <c r="QN1" s="536"/>
      <c r="QO1" s="536"/>
      <c r="QP1" s="536"/>
      <c r="QQ1" s="536"/>
      <c r="QR1" s="536"/>
      <c r="QS1" s="536"/>
      <c r="QT1" s="536"/>
      <c r="QU1" s="536"/>
      <c r="QV1" s="536"/>
      <c r="QW1" s="536"/>
      <c r="QX1" s="536"/>
      <c r="QY1" s="536"/>
      <c r="QZ1" s="536"/>
      <c r="RA1" s="536"/>
      <c r="RB1" s="536"/>
      <c r="RC1" s="536"/>
      <c r="RD1" s="536"/>
      <c r="RE1" s="536"/>
      <c r="RF1" s="536"/>
      <c r="RG1" s="536"/>
      <c r="RH1" s="536"/>
      <c r="RI1" s="536"/>
      <c r="RJ1" s="536"/>
      <c r="RK1" s="536"/>
      <c r="RL1" s="536"/>
      <c r="RM1" s="536" t="s">
        <v>354</v>
      </c>
      <c r="RN1" s="536"/>
      <c r="RO1" s="536"/>
      <c r="RP1" s="536"/>
      <c r="RQ1" s="536"/>
      <c r="RR1" s="536"/>
      <c r="RS1" s="536"/>
      <c r="RT1" s="536"/>
      <c r="RU1" s="536"/>
      <c r="RV1" s="536"/>
      <c r="RW1" s="536"/>
      <c r="RX1" s="536"/>
      <c r="RY1" s="536"/>
      <c r="RZ1" s="536"/>
      <c r="SA1" s="536"/>
      <c r="SB1" s="536"/>
      <c r="SC1" s="536"/>
      <c r="SD1" s="536"/>
      <c r="SE1" s="536"/>
      <c r="SF1" s="536"/>
      <c r="SG1" s="536"/>
      <c r="SH1" s="536"/>
      <c r="SI1" s="536"/>
      <c r="SJ1" s="536"/>
      <c r="SK1" s="536"/>
      <c r="SL1" s="536"/>
      <c r="SM1" s="536"/>
      <c r="SN1" s="536"/>
      <c r="SO1" s="536"/>
      <c r="SP1" s="536"/>
      <c r="SQ1" s="536"/>
      <c r="SR1" s="536"/>
      <c r="SS1" s="536" t="s">
        <v>354</v>
      </c>
      <c r="ST1" s="536"/>
      <c r="SU1" s="536"/>
      <c r="SV1" s="536"/>
      <c r="SW1" s="536"/>
      <c r="SX1" s="536"/>
      <c r="SY1" s="536"/>
      <c r="SZ1" s="536"/>
      <c r="TA1" s="536"/>
      <c r="TB1" s="536"/>
      <c r="TC1" s="536"/>
      <c r="TD1" s="536"/>
      <c r="TE1" s="536"/>
      <c r="TF1" s="536"/>
      <c r="TG1" s="536"/>
      <c r="TH1" s="536"/>
      <c r="TI1" s="536"/>
      <c r="TJ1" s="536"/>
      <c r="TK1" s="536"/>
      <c r="TL1" s="536"/>
      <c r="TM1" s="536"/>
      <c r="TN1" s="536"/>
      <c r="TO1" s="536"/>
      <c r="TP1" s="536"/>
      <c r="TQ1" s="536"/>
      <c r="TR1" s="536"/>
      <c r="TS1" s="536"/>
      <c r="TT1" s="536"/>
      <c r="TU1" s="536"/>
      <c r="TV1" s="536"/>
      <c r="TW1" s="536"/>
      <c r="TX1" s="536"/>
      <c r="TY1" s="536" t="s">
        <v>354</v>
      </c>
      <c r="TZ1" s="536"/>
      <c r="UA1" s="536"/>
      <c r="UB1" s="536"/>
      <c r="UC1" s="536"/>
      <c r="UD1" s="536"/>
      <c r="UE1" s="536"/>
      <c r="UF1" s="536"/>
      <c r="UG1" s="536"/>
      <c r="UH1" s="536"/>
      <c r="UI1" s="536"/>
      <c r="UJ1" s="536"/>
      <c r="UK1" s="536"/>
      <c r="UL1" s="536"/>
      <c r="UM1" s="536"/>
      <c r="UN1" s="536"/>
      <c r="UO1" s="536"/>
      <c r="UP1" s="536"/>
      <c r="UQ1" s="536"/>
      <c r="UR1" s="536"/>
      <c r="US1" s="536"/>
      <c r="UT1" s="536"/>
      <c r="UU1" s="536"/>
      <c r="UV1" s="536"/>
      <c r="UW1" s="536"/>
      <c r="UX1" s="536"/>
      <c r="UY1" s="536"/>
      <c r="UZ1" s="536"/>
      <c r="VA1" s="536"/>
      <c r="VB1" s="536"/>
      <c r="VC1" s="536"/>
      <c r="VD1" s="536"/>
      <c r="VE1" s="536" t="s">
        <v>354</v>
      </c>
      <c r="VF1" s="536"/>
      <c r="VG1" s="536"/>
      <c r="VH1" s="536"/>
      <c r="VI1" s="536"/>
      <c r="VJ1" s="536"/>
      <c r="VK1" s="536"/>
      <c r="VL1" s="536"/>
      <c r="VM1" s="536"/>
      <c r="VN1" s="536"/>
      <c r="VO1" s="536"/>
      <c r="VP1" s="536"/>
      <c r="VQ1" s="536"/>
      <c r="VR1" s="536"/>
      <c r="VS1" s="536"/>
      <c r="VT1" s="536"/>
      <c r="VU1" s="536"/>
      <c r="VV1" s="536"/>
      <c r="VW1" s="536"/>
      <c r="VX1" s="536"/>
      <c r="VY1" s="536"/>
      <c r="VZ1" s="536"/>
      <c r="WA1" s="536"/>
      <c r="WB1" s="536"/>
      <c r="WC1" s="536"/>
      <c r="WD1" s="536"/>
      <c r="WE1" s="536"/>
      <c r="WF1" s="536"/>
      <c r="WG1" s="536"/>
      <c r="WH1" s="536"/>
      <c r="WI1" s="536"/>
      <c r="WJ1" s="536"/>
      <c r="WK1" s="536" t="s">
        <v>354</v>
      </c>
      <c r="WL1" s="536"/>
      <c r="WM1" s="536"/>
      <c r="WN1" s="536"/>
      <c r="WO1" s="536"/>
      <c r="WP1" s="536"/>
      <c r="WQ1" s="536"/>
      <c r="WR1" s="536"/>
      <c r="WS1" s="536"/>
      <c r="WT1" s="536"/>
      <c r="WU1" s="536"/>
      <c r="WV1" s="536"/>
      <c r="WW1" s="536"/>
      <c r="WX1" s="536"/>
      <c r="WY1" s="536"/>
      <c r="WZ1" s="536"/>
      <c r="XA1" s="536"/>
      <c r="XB1" s="536"/>
      <c r="XC1" s="536"/>
      <c r="XD1" s="536"/>
      <c r="XE1" s="536"/>
      <c r="XF1" s="536"/>
      <c r="XG1" s="536"/>
      <c r="XH1" s="536"/>
      <c r="XI1" s="536"/>
      <c r="XJ1" s="536"/>
      <c r="XK1" s="536"/>
      <c r="XL1" s="536"/>
      <c r="XM1" s="536"/>
      <c r="XN1" s="536"/>
      <c r="XO1" s="536"/>
      <c r="XP1" s="536"/>
      <c r="XQ1" s="536" t="s">
        <v>354</v>
      </c>
      <c r="XR1" s="536"/>
      <c r="XS1" s="536"/>
      <c r="XT1" s="536"/>
      <c r="XU1" s="536"/>
      <c r="XV1" s="536"/>
      <c r="XW1" s="536"/>
      <c r="XX1" s="536"/>
      <c r="XY1" s="536"/>
      <c r="XZ1" s="536"/>
      <c r="YA1" s="536"/>
      <c r="YB1" s="536"/>
      <c r="YC1" s="536"/>
      <c r="YD1" s="536"/>
      <c r="YE1" s="536"/>
      <c r="YF1" s="536"/>
      <c r="YG1" s="536"/>
      <c r="YH1" s="536"/>
      <c r="YI1" s="536"/>
      <c r="YJ1" s="536"/>
      <c r="YK1" s="536"/>
      <c r="YL1" s="536"/>
      <c r="YM1" s="536"/>
      <c r="YN1" s="536"/>
      <c r="YO1" s="536"/>
      <c r="YP1" s="536"/>
      <c r="YQ1" s="536"/>
      <c r="YR1" s="536"/>
      <c r="YS1" s="536"/>
      <c r="YT1" s="536"/>
      <c r="YU1" s="536"/>
      <c r="YV1" s="536"/>
      <c r="YW1" s="536" t="s">
        <v>354</v>
      </c>
      <c r="YX1" s="536"/>
      <c r="YY1" s="536"/>
      <c r="YZ1" s="536"/>
      <c r="ZA1" s="536"/>
      <c r="ZB1" s="536"/>
      <c r="ZC1" s="536"/>
      <c r="ZD1" s="536"/>
      <c r="ZE1" s="536"/>
      <c r="ZF1" s="536"/>
      <c r="ZG1" s="536"/>
      <c r="ZH1" s="536"/>
      <c r="ZI1" s="536"/>
      <c r="ZJ1" s="536"/>
      <c r="ZK1" s="536"/>
      <c r="ZL1" s="536"/>
      <c r="ZM1" s="536"/>
      <c r="ZN1" s="536"/>
      <c r="ZO1" s="536"/>
      <c r="ZP1" s="536"/>
      <c r="ZQ1" s="536"/>
      <c r="ZR1" s="536"/>
      <c r="ZS1" s="536"/>
      <c r="ZT1" s="536"/>
      <c r="ZU1" s="536"/>
      <c r="ZV1" s="536"/>
      <c r="ZW1" s="536"/>
      <c r="ZX1" s="536"/>
      <c r="ZY1" s="536"/>
      <c r="ZZ1" s="536"/>
      <c r="AAA1" s="536"/>
      <c r="AAB1" s="536"/>
      <c r="AAC1" s="536" t="s">
        <v>354</v>
      </c>
      <c r="AAD1" s="536"/>
      <c r="AAE1" s="536"/>
      <c r="AAF1" s="536"/>
      <c r="AAG1" s="536"/>
      <c r="AAH1" s="536"/>
      <c r="AAI1" s="536"/>
      <c r="AAJ1" s="536"/>
      <c r="AAK1" s="536"/>
      <c r="AAL1" s="536"/>
      <c r="AAM1" s="536"/>
      <c r="AAN1" s="536"/>
      <c r="AAO1" s="536"/>
      <c r="AAP1" s="536"/>
      <c r="AAQ1" s="536"/>
      <c r="AAR1" s="536"/>
      <c r="AAS1" s="536"/>
      <c r="AAT1" s="536"/>
      <c r="AAU1" s="536"/>
      <c r="AAV1" s="536"/>
      <c r="AAW1" s="536"/>
      <c r="AAX1" s="536"/>
      <c r="AAY1" s="536"/>
      <c r="AAZ1" s="536"/>
      <c r="ABA1" s="536"/>
      <c r="ABB1" s="536"/>
      <c r="ABC1" s="536"/>
      <c r="ABD1" s="536"/>
      <c r="ABE1" s="536"/>
      <c r="ABF1" s="536"/>
      <c r="ABG1" s="536"/>
      <c r="ABH1" s="536"/>
      <c r="ABI1" s="536" t="s">
        <v>354</v>
      </c>
      <c r="ABJ1" s="536"/>
      <c r="ABK1" s="536"/>
      <c r="ABL1" s="536"/>
      <c r="ABM1" s="536"/>
      <c r="ABN1" s="536"/>
      <c r="ABO1" s="536"/>
      <c r="ABP1" s="536"/>
      <c r="ABQ1" s="536"/>
      <c r="ABR1" s="536"/>
      <c r="ABS1" s="536"/>
      <c r="ABT1" s="536"/>
      <c r="ABU1" s="536"/>
      <c r="ABV1" s="536"/>
      <c r="ABW1" s="536"/>
      <c r="ABX1" s="536"/>
      <c r="ABY1" s="536"/>
      <c r="ABZ1" s="536"/>
      <c r="ACA1" s="536"/>
      <c r="ACB1" s="536"/>
      <c r="ACC1" s="536"/>
      <c r="ACD1" s="536"/>
      <c r="ACE1" s="536"/>
      <c r="ACF1" s="536"/>
      <c r="ACG1" s="536"/>
      <c r="ACH1" s="536"/>
      <c r="ACI1" s="536"/>
      <c r="ACJ1" s="536"/>
      <c r="ACK1" s="536"/>
      <c r="ACL1" s="536"/>
      <c r="ACM1" s="536"/>
      <c r="ACN1" s="536"/>
      <c r="ACO1" s="536" t="s">
        <v>354</v>
      </c>
      <c r="ACP1" s="536"/>
      <c r="ACQ1" s="536"/>
      <c r="ACR1" s="536"/>
      <c r="ACS1" s="536"/>
      <c r="ACT1" s="536"/>
      <c r="ACU1" s="536"/>
      <c r="ACV1" s="536"/>
      <c r="ACW1" s="536"/>
      <c r="ACX1" s="536"/>
      <c r="ACY1" s="536"/>
      <c r="ACZ1" s="536"/>
      <c r="ADA1" s="536"/>
      <c r="ADB1" s="536"/>
      <c r="ADC1" s="536"/>
      <c r="ADD1" s="536"/>
      <c r="ADE1" s="536"/>
      <c r="ADF1" s="536"/>
      <c r="ADG1" s="536"/>
      <c r="ADH1" s="536"/>
      <c r="ADI1" s="536"/>
      <c r="ADJ1" s="536"/>
      <c r="ADK1" s="536"/>
      <c r="ADL1" s="536"/>
      <c r="ADM1" s="536"/>
      <c r="ADN1" s="536"/>
      <c r="ADO1" s="536"/>
      <c r="ADP1" s="536"/>
      <c r="ADQ1" s="536"/>
      <c r="ADR1" s="536"/>
      <c r="ADS1" s="536"/>
      <c r="ADT1" s="536"/>
      <c r="ADU1" s="536" t="s">
        <v>354</v>
      </c>
      <c r="ADV1" s="536"/>
      <c r="ADW1" s="536"/>
      <c r="ADX1" s="536"/>
      <c r="ADY1" s="536"/>
      <c r="ADZ1" s="536"/>
      <c r="AEA1" s="536"/>
      <c r="AEB1" s="536"/>
      <c r="AEC1" s="536"/>
      <c r="AED1" s="536"/>
      <c r="AEE1" s="536"/>
      <c r="AEF1" s="536"/>
      <c r="AEG1" s="536"/>
      <c r="AEH1" s="536"/>
      <c r="AEI1" s="536"/>
      <c r="AEJ1" s="536"/>
      <c r="AEK1" s="536"/>
      <c r="AEL1" s="536"/>
      <c r="AEM1" s="536"/>
      <c r="AEN1" s="536"/>
      <c r="AEO1" s="536"/>
      <c r="AEP1" s="536"/>
      <c r="AEQ1" s="536"/>
      <c r="AER1" s="536"/>
      <c r="AES1" s="536"/>
      <c r="AET1" s="536"/>
      <c r="AEU1" s="536"/>
      <c r="AEV1" s="536"/>
      <c r="AEW1" s="536"/>
      <c r="AEX1" s="536"/>
      <c r="AEY1" s="536"/>
      <c r="AEZ1" s="536"/>
      <c r="AFA1" s="536" t="s">
        <v>354</v>
      </c>
      <c r="AFB1" s="536"/>
      <c r="AFC1" s="536"/>
      <c r="AFD1" s="536"/>
      <c r="AFE1" s="536"/>
      <c r="AFF1" s="536"/>
      <c r="AFG1" s="536"/>
      <c r="AFH1" s="536"/>
      <c r="AFI1" s="536"/>
      <c r="AFJ1" s="536"/>
      <c r="AFK1" s="536"/>
      <c r="AFL1" s="536"/>
      <c r="AFM1" s="536"/>
      <c r="AFN1" s="536"/>
      <c r="AFO1" s="536"/>
      <c r="AFP1" s="536"/>
      <c r="AFQ1" s="536"/>
      <c r="AFR1" s="536"/>
      <c r="AFS1" s="536"/>
      <c r="AFT1" s="536"/>
      <c r="AFU1" s="536"/>
      <c r="AFV1" s="536"/>
      <c r="AFW1" s="536"/>
      <c r="AFX1" s="536"/>
      <c r="AFY1" s="536"/>
      <c r="AFZ1" s="536"/>
      <c r="AGA1" s="536"/>
      <c r="AGB1" s="536"/>
      <c r="AGC1" s="536"/>
      <c r="AGD1" s="536"/>
      <c r="AGE1" s="536"/>
      <c r="AGF1" s="536"/>
      <c r="AGG1" s="536" t="s">
        <v>354</v>
      </c>
      <c r="AGH1" s="536"/>
      <c r="AGI1" s="536"/>
      <c r="AGJ1" s="536"/>
      <c r="AGK1" s="536"/>
      <c r="AGL1" s="536"/>
      <c r="AGM1" s="536"/>
      <c r="AGN1" s="536"/>
      <c r="AGO1" s="536"/>
      <c r="AGP1" s="536"/>
      <c r="AGQ1" s="536"/>
      <c r="AGR1" s="536"/>
      <c r="AGS1" s="536"/>
      <c r="AGT1" s="536"/>
      <c r="AGU1" s="536"/>
      <c r="AGV1" s="536"/>
      <c r="AGW1" s="536"/>
      <c r="AGX1" s="536"/>
      <c r="AGY1" s="536"/>
      <c r="AGZ1" s="536"/>
      <c r="AHA1" s="536"/>
      <c r="AHB1" s="536"/>
      <c r="AHC1" s="536"/>
      <c r="AHD1" s="536"/>
      <c r="AHE1" s="536"/>
      <c r="AHF1" s="536"/>
      <c r="AHG1" s="536"/>
      <c r="AHH1" s="536"/>
      <c r="AHI1" s="536"/>
      <c r="AHJ1" s="536"/>
      <c r="AHK1" s="536"/>
      <c r="AHL1" s="536"/>
      <c r="AHM1" s="536" t="s">
        <v>354</v>
      </c>
      <c r="AHN1" s="536"/>
      <c r="AHO1" s="536"/>
      <c r="AHP1" s="536"/>
      <c r="AHQ1" s="536"/>
      <c r="AHR1" s="536"/>
      <c r="AHS1" s="536"/>
      <c r="AHT1" s="536"/>
      <c r="AHU1" s="536"/>
      <c r="AHV1" s="536"/>
      <c r="AHW1" s="536"/>
      <c r="AHX1" s="536"/>
      <c r="AHY1" s="536"/>
      <c r="AHZ1" s="536"/>
      <c r="AIA1" s="536"/>
      <c r="AIB1" s="536"/>
      <c r="AIC1" s="536"/>
      <c r="AID1" s="536"/>
      <c r="AIE1" s="536"/>
      <c r="AIF1" s="536"/>
      <c r="AIG1" s="536"/>
      <c r="AIH1" s="536"/>
      <c r="AII1" s="536"/>
      <c r="AIJ1" s="536"/>
      <c r="AIK1" s="536"/>
      <c r="AIL1" s="536"/>
      <c r="AIM1" s="536"/>
      <c r="AIN1" s="536"/>
      <c r="AIO1" s="536"/>
      <c r="AIP1" s="536"/>
      <c r="AIQ1" s="536"/>
      <c r="AIR1" s="536"/>
      <c r="AIS1" s="536" t="s">
        <v>354</v>
      </c>
      <c r="AIT1" s="536"/>
      <c r="AIU1" s="536"/>
      <c r="AIV1" s="536"/>
      <c r="AIW1" s="536"/>
      <c r="AIX1" s="536"/>
      <c r="AIY1" s="536"/>
      <c r="AIZ1" s="536"/>
      <c r="AJA1" s="536"/>
      <c r="AJB1" s="536"/>
      <c r="AJC1" s="536"/>
      <c r="AJD1" s="536"/>
      <c r="AJE1" s="536"/>
      <c r="AJF1" s="536"/>
      <c r="AJG1" s="536"/>
      <c r="AJH1" s="536"/>
      <c r="AJI1" s="536"/>
      <c r="AJJ1" s="536"/>
      <c r="AJK1" s="536"/>
      <c r="AJL1" s="536"/>
      <c r="AJM1" s="536"/>
      <c r="AJN1" s="536"/>
      <c r="AJO1" s="536"/>
      <c r="AJP1" s="536"/>
      <c r="AJQ1" s="536"/>
      <c r="AJR1" s="536"/>
      <c r="AJS1" s="536"/>
      <c r="AJT1" s="536"/>
      <c r="AJU1" s="536"/>
      <c r="AJV1" s="536"/>
      <c r="AJW1" s="536"/>
      <c r="AJX1" s="536"/>
      <c r="AJY1" s="536" t="s">
        <v>354</v>
      </c>
      <c r="AJZ1" s="536"/>
      <c r="AKA1" s="536"/>
      <c r="AKB1" s="536"/>
      <c r="AKC1" s="536"/>
      <c r="AKD1" s="536"/>
      <c r="AKE1" s="536"/>
      <c r="AKF1" s="536"/>
      <c r="AKG1" s="536"/>
      <c r="AKH1" s="536"/>
      <c r="AKI1" s="536"/>
      <c r="AKJ1" s="536"/>
      <c r="AKK1" s="536"/>
      <c r="AKL1" s="536"/>
      <c r="AKM1" s="536"/>
      <c r="AKN1" s="536"/>
      <c r="AKO1" s="536"/>
      <c r="AKP1" s="536"/>
      <c r="AKQ1" s="536"/>
      <c r="AKR1" s="536"/>
      <c r="AKS1" s="536"/>
      <c r="AKT1" s="536"/>
      <c r="AKU1" s="536"/>
      <c r="AKV1" s="536"/>
      <c r="AKW1" s="536"/>
      <c r="AKX1" s="536"/>
      <c r="AKY1" s="536"/>
      <c r="AKZ1" s="536"/>
      <c r="ALA1" s="536"/>
      <c r="ALB1" s="536"/>
      <c r="ALC1" s="536"/>
      <c r="ALD1" s="536"/>
      <c r="ALE1" s="536" t="s">
        <v>354</v>
      </c>
      <c r="ALF1" s="536"/>
      <c r="ALG1" s="536"/>
      <c r="ALH1" s="536"/>
      <c r="ALI1" s="536"/>
      <c r="ALJ1" s="536"/>
      <c r="ALK1" s="536"/>
      <c r="ALL1" s="536"/>
      <c r="ALM1" s="536"/>
      <c r="ALN1" s="536"/>
      <c r="ALO1" s="536"/>
      <c r="ALP1" s="536"/>
      <c r="ALQ1" s="536"/>
      <c r="ALR1" s="536"/>
      <c r="ALS1" s="536"/>
      <c r="ALT1" s="536"/>
      <c r="ALU1" s="536"/>
      <c r="ALV1" s="536"/>
      <c r="ALW1" s="536"/>
      <c r="ALX1" s="536"/>
      <c r="ALY1" s="536"/>
      <c r="ALZ1" s="536"/>
      <c r="AMA1" s="536"/>
      <c r="AMB1" s="536"/>
      <c r="AMC1" s="536"/>
      <c r="AMD1" s="536"/>
      <c r="AME1" s="536"/>
      <c r="AMF1" s="536"/>
      <c r="AMG1" s="536"/>
      <c r="AMH1" s="536"/>
      <c r="AMI1" s="536"/>
      <c r="AMJ1" s="536"/>
      <c r="AMK1" s="536" t="s">
        <v>354</v>
      </c>
      <c r="AML1" s="536"/>
      <c r="AMM1" s="536"/>
      <c r="AMN1" s="536"/>
      <c r="AMO1" s="536"/>
      <c r="AMP1" s="536"/>
      <c r="AMQ1" s="536"/>
      <c r="AMR1" s="536"/>
      <c r="AMS1" s="536"/>
      <c r="AMT1" s="536"/>
      <c r="AMU1" s="536"/>
      <c r="AMV1" s="536"/>
      <c r="AMW1" s="536"/>
      <c r="AMX1" s="536"/>
      <c r="AMY1" s="536"/>
      <c r="AMZ1" s="536"/>
      <c r="ANA1" s="536"/>
      <c r="ANB1" s="536"/>
      <c r="ANC1" s="536"/>
      <c r="AND1" s="536"/>
      <c r="ANE1" s="536"/>
      <c r="ANF1" s="536"/>
      <c r="ANG1" s="536"/>
      <c r="ANH1" s="536"/>
      <c r="ANI1" s="536"/>
      <c r="ANJ1" s="536"/>
      <c r="ANK1" s="536"/>
      <c r="ANL1" s="536"/>
      <c r="ANM1" s="536"/>
      <c r="ANN1" s="536"/>
      <c r="ANO1" s="536"/>
      <c r="ANP1" s="536"/>
      <c r="ANQ1" s="536" t="s">
        <v>354</v>
      </c>
      <c r="ANR1" s="536"/>
      <c r="ANS1" s="536"/>
      <c r="ANT1" s="536"/>
      <c r="ANU1" s="536"/>
      <c r="ANV1" s="536"/>
      <c r="ANW1" s="536"/>
      <c r="ANX1" s="536"/>
      <c r="ANY1" s="536"/>
      <c r="ANZ1" s="536"/>
      <c r="AOA1" s="536"/>
      <c r="AOB1" s="536"/>
      <c r="AOC1" s="536"/>
      <c r="AOD1" s="536"/>
      <c r="AOE1" s="536"/>
      <c r="AOF1" s="536"/>
      <c r="AOG1" s="536"/>
      <c r="AOH1" s="536"/>
      <c r="AOI1" s="536"/>
      <c r="AOJ1" s="536"/>
      <c r="AOK1" s="536"/>
      <c r="AOL1" s="536"/>
      <c r="AOM1" s="536"/>
      <c r="AON1" s="536"/>
      <c r="AOO1" s="536"/>
      <c r="AOP1" s="536"/>
      <c r="AOQ1" s="536"/>
      <c r="AOR1" s="536"/>
      <c r="AOS1" s="536"/>
      <c r="AOT1" s="536"/>
      <c r="AOU1" s="536"/>
      <c r="AOV1" s="536"/>
      <c r="AOW1" s="536" t="s">
        <v>354</v>
      </c>
      <c r="AOX1" s="536"/>
      <c r="AOY1" s="536"/>
      <c r="AOZ1" s="536"/>
      <c r="APA1" s="536"/>
      <c r="APB1" s="536"/>
      <c r="APC1" s="536"/>
      <c r="APD1" s="536"/>
      <c r="APE1" s="536"/>
      <c r="APF1" s="536"/>
      <c r="APG1" s="536"/>
      <c r="APH1" s="536"/>
      <c r="API1" s="536"/>
      <c r="APJ1" s="536"/>
      <c r="APK1" s="536"/>
      <c r="APL1" s="536"/>
      <c r="APM1" s="536"/>
      <c r="APN1" s="536"/>
      <c r="APO1" s="536"/>
      <c r="APP1" s="536"/>
      <c r="APQ1" s="536"/>
      <c r="APR1" s="536"/>
      <c r="APS1" s="536"/>
      <c r="APT1" s="536"/>
      <c r="APU1" s="536"/>
      <c r="APV1" s="536"/>
      <c r="APW1" s="536"/>
      <c r="APX1" s="536"/>
      <c r="APY1" s="536"/>
      <c r="APZ1" s="536"/>
      <c r="AQA1" s="536"/>
      <c r="AQB1" s="536"/>
      <c r="AQC1" s="536" t="s">
        <v>354</v>
      </c>
      <c r="AQD1" s="536"/>
      <c r="AQE1" s="536"/>
      <c r="AQF1" s="536"/>
      <c r="AQG1" s="536"/>
      <c r="AQH1" s="536"/>
      <c r="AQI1" s="536"/>
      <c r="AQJ1" s="536"/>
      <c r="AQK1" s="536"/>
      <c r="AQL1" s="536"/>
      <c r="AQM1" s="536"/>
      <c r="AQN1" s="536"/>
      <c r="AQO1" s="536"/>
      <c r="AQP1" s="536"/>
      <c r="AQQ1" s="536"/>
      <c r="AQR1" s="536"/>
      <c r="AQS1" s="536"/>
      <c r="AQT1" s="536"/>
      <c r="AQU1" s="536"/>
      <c r="AQV1" s="536"/>
      <c r="AQW1" s="536"/>
      <c r="AQX1" s="536"/>
      <c r="AQY1" s="536"/>
      <c r="AQZ1" s="536"/>
      <c r="ARA1" s="536"/>
      <c r="ARB1" s="536"/>
      <c r="ARC1" s="536"/>
      <c r="ARD1" s="536"/>
      <c r="ARE1" s="536"/>
      <c r="ARF1" s="536"/>
      <c r="ARG1" s="536"/>
      <c r="ARH1" s="536"/>
      <c r="ARI1" s="536" t="s">
        <v>354</v>
      </c>
      <c r="ARJ1" s="536"/>
      <c r="ARK1" s="536"/>
      <c r="ARL1" s="536"/>
      <c r="ARM1" s="536"/>
      <c r="ARN1" s="536"/>
      <c r="ARO1" s="536"/>
      <c r="ARP1" s="536"/>
      <c r="ARQ1" s="536"/>
      <c r="ARR1" s="536"/>
      <c r="ARS1" s="536"/>
      <c r="ART1" s="536"/>
      <c r="ARU1" s="536"/>
      <c r="ARV1" s="536"/>
      <c r="ARW1" s="536"/>
      <c r="ARX1" s="536"/>
      <c r="ARY1" s="536"/>
      <c r="ARZ1" s="536"/>
      <c r="ASA1" s="536"/>
      <c r="ASB1" s="536"/>
      <c r="ASC1" s="536"/>
      <c r="ASD1" s="536"/>
      <c r="ASE1" s="536"/>
      <c r="ASF1" s="536"/>
      <c r="ASG1" s="536"/>
      <c r="ASH1" s="536"/>
      <c r="ASI1" s="536"/>
      <c r="ASJ1" s="536"/>
      <c r="ASK1" s="536"/>
      <c r="ASL1" s="536"/>
      <c r="ASM1" s="536"/>
      <c r="ASN1" s="536"/>
      <c r="ASO1" s="536" t="s">
        <v>354</v>
      </c>
      <c r="ASP1" s="536"/>
      <c r="ASQ1" s="536"/>
      <c r="ASR1" s="536"/>
      <c r="ASS1" s="536"/>
      <c r="AST1" s="536"/>
      <c r="ASU1" s="536"/>
      <c r="ASV1" s="536"/>
      <c r="ASW1" s="536"/>
      <c r="ASX1" s="536"/>
      <c r="ASY1" s="536"/>
      <c r="ASZ1" s="536"/>
      <c r="ATA1" s="536"/>
      <c r="ATB1" s="536"/>
      <c r="ATC1" s="536"/>
      <c r="ATD1" s="536"/>
      <c r="ATE1" s="536"/>
      <c r="ATF1" s="536"/>
      <c r="ATG1" s="536"/>
      <c r="ATH1" s="536"/>
      <c r="ATI1" s="536"/>
      <c r="ATJ1" s="536"/>
      <c r="ATK1" s="536"/>
      <c r="ATL1" s="536"/>
      <c r="ATM1" s="536"/>
      <c r="ATN1" s="536"/>
      <c r="ATO1" s="536"/>
      <c r="ATP1" s="536"/>
      <c r="ATQ1" s="536"/>
      <c r="ATR1" s="536"/>
      <c r="ATS1" s="536"/>
      <c r="ATT1" s="536"/>
      <c r="ATU1" s="536" t="s">
        <v>354</v>
      </c>
      <c r="ATV1" s="536"/>
      <c r="ATW1" s="536"/>
      <c r="ATX1" s="536"/>
      <c r="ATY1" s="536"/>
      <c r="ATZ1" s="536"/>
      <c r="AUA1" s="536"/>
      <c r="AUB1" s="536"/>
      <c r="AUC1" s="536"/>
      <c r="AUD1" s="536"/>
      <c r="AUE1" s="536"/>
      <c r="AUF1" s="536"/>
      <c r="AUG1" s="536"/>
      <c r="AUH1" s="536"/>
      <c r="AUI1" s="536"/>
      <c r="AUJ1" s="536"/>
      <c r="AUK1" s="536"/>
      <c r="AUL1" s="536"/>
      <c r="AUM1" s="536"/>
      <c r="AUN1" s="536"/>
      <c r="AUO1" s="536"/>
      <c r="AUP1" s="536"/>
      <c r="AUQ1" s="536"/>
      <c r="AUR1" s="536"/>
      <c r="AUS1" s="536"/>
      <c r="AUT1" s="536"/>
      <c r="AUU1" s="536"/>
      <c r="AUV1" s="536"/>
      <c r="AUW1" s="536"/>
      <c r="AUX1" s="536"/>
      <c r="AUY1" s="536"/>
      <c r="AUZ1" s="536"/>
      <c r="AVA1" s="536" t="s">
        <v>354</v>
      </c>
      <c r="AVB1" s="536"/>
      <c r="AVC1" s="536"/>
      <c r="AVD1" s="536"/>
      <c r="AVE1" s="536"/>
      <c r="AVF1" s="536"/>
      <c r="AVG1" s="536"/>
      <c r="AVH1" s="536"/>
      <c r="AVI1" s="536"/>
      <c r="AVJ1" s="536"/>
      <c r="AVK1" s="536"/>
      <c r="AVL1" s="536"/>
      <c r="AVM1" s="536"/>
      <c r="AVN1" s="536"/>
      <c r="AVO1" s="536"/>
      <c r="AVP1" s="536"/>
      <c r="AVQ1" s="536"/>
      <c r="AVR1" s="536"/>
      <c r="AVS1" s="536"/>
      <c r="AVT1" s="536"/>
      <c r="AVU1" s="536"/>
      <c r="AVV1" s="536"/>
      <c r="AVW1" s="536"/>
      <c r="AVX1" s="536"/>
      <c r="AVY1" s="536"/>
      <c r="AVZ1" s="536"/>
      <c r="AWA1" s="536"/>
      <c r="AWB1" s="536"/>
      <c r="AWC1" s="536"/>
      <c r="AWD1" s="536"/>
      <c r="AWE1" s="536"/>
      <c r="AWF1" s="536"/>
      <c r="AWG1" s="536" t="s">
        <v>354</v>
      </c>
      <c r="AWH1" s="536"/>
      <c r="AWI1" s="536"/>
      <c r="AWJ1" s="536"/>
      <c r="AWK1" s="536"/>
      <c r="AWL1" s="536"/>
      <c r="AWM1" s="536"/>
      <c r="AWN1" s="536"/>
      <c r="AWO1" s="536"/>
      <c r="AWP1" s="536"/>
      <c r="AWQ1" s="536"/>
      <c r="AWR1" s="536"/>
      <c r="AWS1" s="536"/>
      <c r="AWT1" s="536"/>
      <c r="AWU1" s="536"/>
      <c r="AWV1" s="536"/>
      <c r="AWW1" s="536"/>
      <c r="AWX1" s="536"/>
      <c r="AWY1" s="536"/>
      <c r="AWZ1" s="536"/>
      <c r="AXA1" s="536"/>
      <c r="AXB1" s="536"/>
      <c r="AXC1" s="536"/>
      <c r="AXD1" s="536"/>
      <c r="AXE1" s="536"/>
      <c r="AXF1" s="536"/>
      <c r="AXG1" s="536"/>
      <c r="AXH1" s="536"/>
      <c r="AXI1" s="536"/>
      <c r="AXJ1" s="536"/>
      <c r="AXK1" s="536"/>
      <c r="AXL1" s="536"/>
      <c r="AXM1" s="536" t="s">
        <v>354</v>
      </c>
      <c r="AXN1" s="536"/>
      <c r="AXO1" s="536"/>
      <c r="AXP1" s="536"/>
      <c r="AXQ1" s="536"/>
      <c r="AXR1" s="536"/>
      <c r="AXS1" s="536"/>
      <c r="AXT1" s="536"/>
      <c r="AXU1" s="536"/>
      <c r="AXV1" s="536"/>
      <c r="AXW1" s="536"/>
      <c r="AXX1" s="536"/>
      <c r="AXY1" s="536"/>
      <c r="AXZ1" s="536"/>
      <c r="AYA1" s="536"/>
      <c r="AYB1" s="536"/>
      <c r="AYC1" s="536"/>
      <c r="AYD1" s="536"/>
      <c r="AYE1" s="536"/>
      <c r="AYF1" s="536"/>
      <c r="AYG1" s="536"/>
      <c r="AYH1" s="536"/>
      <c r="AYI1" s="536"/>
      <c r="AYJ1" s="536"/>
      <c r="AYK1" s="536"/>
      <c r="AYL1" s="536"/>
      <c r="AYM1" s="536"/>
      <c r="AYN1" s="536"/>
      <c r="AYO1" s="536"/>
      <c r="AYP1" s="536"/>
      <c r="AYQ1" s="536"/>
      <c r="AYR1" s="536"/>
      <c r="AYS1" s="536" t="s">
        <v>354</v>
      </c>
      <c r="AYT1" s="536"/>
      <c r="AYU1" s="536"/>
      <c r="AYV1" s="536"/>
      <c r="AYW1" s="536"/>
      <c r="AYX1" s="536"/>
      <c r="AYY1" s="536"/>
      <c r="AYZ1" s="536"/>
      <c r="AZA1" s="536"/>
      <c r="AZB1" s="536"/>
      <c r="AZC1" s="536"/>
      <c r="AZD1" s="536"/>
      <c r="AZE1" s="536"/>
      <c r="AZF1" s="536"/>
      <c r="AZG1" s="536"/>
      <c r="AZH1" s="536"/>
      <c r="AZI1" s="536"/>
      <c r="AZJ1" s="536"/>
      <c r="AZK1" s="536"/>
      <c r="AZL1" s="536"/>
      <c r="AZM1" s="536"/>
      <c r="AZN1" s="536"/>
      <c r="AZO1" s="536"/>
      <c r="AZP1" s="536"/>
      <c r="AZQ1" s="536"/>
      <c r="AZR1" s="536"/>
      <c r="AZS1" s="536"/>
      <c r="AZT1" s="536"/>
      <c r="AZU1" s="536"/>
      <c r="AZV1" s="536"/>
      <c r="AZW1" s="536"/>
      <c r="AZX1" s="536"/>
      <c r="AZY1" s="536" t="s">
        <v>354</v>
      </c>
      <c r="AZZ1" s="536"/>
      <c r="BAA1" s="536"/>
      <c r="BAB1" s="536"/>
      <c r="BAC1" s="536"/>
      <c r="BAD1" s="536"/>
      <c r="BAE1" s="536"/>
      <c r="BAF1" s="536"/>
      <c r="BAG1" s="536"/>
      <c r="BAH1" s="536"/>
      <c r="BAI1" s="536"/>
      <c r="BAJ1" s="536"/>
      <c r="BAK1" s="536"/>
      <c r="BAL1" s="536"/>
      <c r="BAM1" s="536"/>
      <c r="BAN1" s="536"/>
      <c r="BAO1" s="536"/>
      <c r="BAP1" s="536"/>
      <c r="BAQ1" s="536"/>
      <c r="BAR1" s="536"/>
      <c r="BAS1" s="536"/>
      <c r="BAT1" s="536"/>
      <c r="BAU1" s="536"/>
      <c r="BAV1" s="536"/>
      <c r="BAW1" s="536"/>
      <c r="BAX1" s="536"/>
      <c r="BAY1" s="536"/>
      <c r="BAZ1" s="536"/>
      <c r="BBA1" s="536"/>
      <c r="BBB1" s="536"/>
      <c r="BBC1" s="536"/>
      <c r="BBD1" s="536"/>
      <c r="BBE1" s="536" t="s">
        <v>354</v>
      </c>
      <c r="BBF1" s="536"/>
      <c r="BBG1" s="536"/>
      <c r="BBH1" s="536"/>
      <c r="BBI1" s="536"/>
      <c r="BBJ1" s="536"/>
      <c r="BBK1" s="536"/>
      <c r="BBL1" s="536"/>
      <c r="BBM1" s="536"/>
      <c r="BBN1" s="536"/>
      <c r="BBO1" s="536"/>
      <c r="BBP1" s="536"/>
      <c r="BBQ1" s="536"/>
      <c r="BBR1" s="536"/>
      <c r="BBS1" s="536"/>
      <c r="BBT1" s="536"/>
      <c r="BBU1" s="536"/>
      <c r="BBV1" s="536"/>
      <c r="BBW1" s="536"/>
      <c r="BBX1" s="536"/>
      <c r="BBY1" s="536"/>
      <c r="BBZ1" s="536"/>
      <c r="BCA1" s="536"/>
      <c r="BCB1" s="536"/>
      <c r="BCC1" s="536"/>
      <c r="BCD1" s="536"/>
      <c r="BCE1" s="536"/>
      <c r="BCF1" s="536"/>
      <c r="BCG1" s="536"/>
      <c r="BCH1" s="536"/>
      <c r="BCI1" s="536"/>
      <c r="BCJ1" s="536"/>
      <c r="BCK1" s="536" t="s">
        <v>354</v>
      </c>
      <c r="BCL1" s="536"/>
      <c r="BCM1" s="536"/>
      <c r="BCN1" s="536"/>
      <c r="BCO1" s="536"/>
      <c r="BCP1" s="536"/>
      <c r="BCQ1" s="536"/>
      <c r="BCR1" s="536"/>
      <c r="BCS1" s="536"/>
      <c r="BCT1" s="536"/>
      <c r="BCU1" s="536"/>
      <c r="BCV1" s="536"/>
      <c r="BCW1" s="536"/>
      <c r="BCX1" s="536"/>
      <c r="BCY1" s="536"/>
      <c r="BCZ1" s="536"/>
      <c r="BDA1" s="536"/>
      <c r="BDB1" s="536"/>
      <c r="BDC1" s="536"/>
      <c r="BDD1" s="536"/>
      <c r="BDE1" s="536"/>
      <c r="BDF1" s="536"/>
      <c r="BDG1" s="536"/>
      <c r="BDH1" s="536"/>
      <c r="BDI1" s="536"/>
      <c r="BDJ1" s="536"/>
      <c r="BDK1" s="536"/>
      <c r="BDL1" s="536"/>
      <c r="BDM1" s="536"/>
      <c r="BDN1" s="536"/>
      <c r="BDO1" s="536"/>
      <c r="BDP1" s="536"/>
      <c r="BDQ1" s="536" t="s">
        <v>354</v>
      </c>
      <c r="BDR1" s="536"/>
      <c r="BDS1" s="536"/>
      <c r="BDT1" s="536"/>
      <c r="BDU1" s="536"/>
      <c r="BDV1" s="536"/>
      <c r="BDW1" s="536"/>
      <c r="BDX1" s="536"/>
      <c r="BDY1" s="536"/>
      <c r="BDZ1" s="536"/>
      <c r="BEA1" s="536"/>
      <c r="BEB1" s="536"/>
      <c r="BEC1" s="536"/>
      <c r="BED1" s="536"/>
      <c r="BEE1" s="536"/>
      <c r="BEF1" s="536"/>
      <c r="BEG1" s="536"/>
      <c r="BEH1" s="536"/>
      <c r="BEI1" s="536"/>
      <c r="BEJ1" s="536"/>
      <c r="BEK1" s="536"/>
      <c r="BEL1" s="536"/>
      <c r="BEM1" s="536"/>
      <c r="BEN1" s="536"/>
      <c r="BEO1" s="536"/>
      <c r="BEP1" s="536"/>
      <c r="BEQ1" s="536"/>
      <c r="BER1" s="536"/>
      <c r="BES1" s="536"/>
      <c r="BET1" s="536"/>
      <c r="BEU1" s="536"/>
      <c r="BEV1" s="536"/>
      <c r="BEW1" s="536" t="s">
        <v>354</v>
      </c>
      <c r="BEX1" s="536"/>
      <c r="BEY1" s="536"/>
      <c r="BEZ1" s="536"/>
      <c r="BFA1" s="536"/>
      <c r="BFB1" s="536"/>
      <c r="BFC1" s="536"/>
      <c r="BFD1" s="536"/>
      <c r="BFE1" s="536"/>
      <c r="BFF1" s="536"/>
      <c r="BFG1" s="536"/>
      <c r="BFH1" s="536"/>
      <c r="BFI1" s="536"/>
      <c r="BFJ1" s="536"/>
      <c r="BFK1" s="536"/>
      <c r="BFL1" s="536"/>
      <c r="BFM1" s="536"/>
      <c r="BFN1" s="536"/>
      <c r="BFO1" s="536"/>
      <c r="BFP1" s="536"/>
      <c r="BFQ1" s="536"/>
      <c r="BFR1" s="536"/>
      <c r="BFS1" s="536"/>
      <c r="BFT1" s="536"/>
      <c r="BFU1" s="536"/>
      <c r="BFV1" s="536"/>
      <c r="BFW1" s="536"/>
      <c r="BFX1" s="536"/>
      <c r="BFY1" s="536"/>
      <c r="BFZ1" s="536"/>
      <c r="BGA1" s="536"/>
      <c r="BGB1" s="536"/>
      <c r="BGC1" s="536" t="s">
        <v>354</v>
      </c>
      <c r="BGD1" s="536"/>
      <c r="BGE1" s="536"/>
      <c r="BGF1" s="536"/>
      <c r="BGG1" s="536"/>
      <c r="BGH1" s="536"/>
      <c r="BGI1" s="536"/>
      <c r="BGJ1" s="536"/>
      <c r="BGK1" s="536"/>
      <c r="BGL1" s="536"/>
      <c r="BGM1" s="536"/>
      <c r="BGN1" s="536"/>
      <c r="BGO1" s="536"/>
      <c r="BGP1" s="536"/>
      <c r="BGQ1" s="536"/>
      <c r="BGR1" s="536"/>
      <c r="BGS1" s="536"/>
      <c r="BGT1" s="536"/>
      <c r="BGU1" s="536"/>
      <c r="BGV1" s="536"/>
      <c r="BGW1" s="536"/>
      <c r="BGX1" s="536"/>
      <c r="BGY1" s="536"/>
      <c r="BGZ1" s="536"/>
      <c r="BHA1" s="536"/>
      <c r="BHB1" s="536"/>
      <c r="BHC1" s="536"/>
      <c r="BHD1" s="536"/>
      <c r="BHE1" s="536"/>
      <c r="BHF1" s="536"/>
      <c r="BHG1" s="536"/>
      <c r="BHH1" s="536"/>
      <c r="BHI1" s="536" t="s">
        <v>354</v>
      </c>
      <c r="BHJ1" s="536"/>
      <c r="BHK1" s="536"/>
      <c r="BHL1" s="536"/>
      <c r="BHM1" s="536"/>
      <c r="BHN1" s="536"/>
      <c r="BHO1" s="536"/>
      <c r="BHP1" s="536"/>
      <c r="BHQ1" s="536"/>
      <c r="BHR1" s="536"/>
      <c r="BHS1" s="536"/>
      <c r="BHT1" s="536"/>
      <c r="BHU1" s="536"/>
      <c r="BHV1" s="536"/>
      <c r="BHW1" s="536"/>
      <c r="BHX1" s="536"/>
      <c r="BHY1" s="536"/>
      <c r="BHZ1" s="536"/>
      <c r="BIA1" s="536"/>
      <c r="BIB1" s="536"/>
      <c r="BIC1" s="536"/>
      <c r="BID1" s="536"/>
      <c r="BIE1" s="536"/>
      <c r="BIF1" s="536"/>
      <c r="BIG1" s="536"/>
      <c r="BIH1" s="536"/>
      <c r="BII1" s="536"/>
      <c r="BIJ1" s="536"/>
      <c r="BIK1" s="536"/>
      <c r="BIL1" s="536"/>
      <c r="BIM1" s="536"/>
      <c r="BIN1" s="536"/>
      <c r="BIO1" s="536" t="s">
        <v>354</v>
      </c>
      <c r="BIP1" s="536"/>
      <c r="BIQ1" s="536"/>
      <c r="BIR1" s="536"/>
      <c r="BIS1" s="536"/>
      <c r="BIT1" s="536"/>
      <c r="BIU1" s="536"/>
      <c r="BIV1" s="536"/>
      <c r="BIW1" s="536"/>
      <c r="BIX1" s="536"/>
      <c r="BIY1" s="536"/>
      <c r="BIZ1" s="536"/>
      <c r="BJA1" s="536"/>
      <c r="BJB1" s="536"/>
      <c r="BJC1" s="536"/>
      <c r="BJD1" s="536"/>
      <c r="BJE1" s="536"/>
      <c r="BJF1" s="536"/>
      <c r="BJG1" s="536"/>
      <c r="BJH1" s="536"/>
      <c r="BJI1" s="536"/>
      <c r="BJJ1" s="536"/>
      <c r="BJK1" s="536"/>
      <c r="BJL1" s="536"/>
      <c r="BJM1" s="536"/>
      <c r="BJN1" s="536"/>
      <c r="BJO1" s="536"/>
      <c r="BJP1" s="536"/>
      <c r="BJQ1" s="536"/>
      <c r="BJR1" s="536"/>
      <c r="BJS1" s="536"/>
      <c r="BJT1" s="536"/>
      <c r="BJU1" s="536" t="s">
        <v>354</v>
      </c>
      <c r="BJV1" s="536"/>
      <c r="BJW1" s="536"/>
      <c r="BJX1" s="536"/>
      <c r="BJY1" s="536"/>
      <c r="BJZ1" s="536"/>
      <c r="BKA1" s="536"/>
      <c r="BKB1" s="536"/>
      <c r="BKC1" s="536"/>
      <c r="BKD1" s="536"/>
      <c r="BKE1" s="536"/>
      <c r="BKF1" s="536"/>
      <c r="BKG1" s="536"/>
      <c r="BKH1" s="536"/>
      <c r="BKI1" s="536"/>
      <c r="BKJ1" s="536"/>
      <c r="BKK1" s="536"/>
      <c r="BKL1" s="536"/>
      <c r="BKM1" s="536"/>
      <c r="BKN1" s="536"/>
      <c r="BKO1" s="536"/>
      <c r="BKP1" s="536"/>
      <c r="BKQ1" s="536"/>
      <c r="BKR1" s="536"/>
      <c r="BKS1" s="536"/>
      <c r="BKT1" s="536"/>
      <c r="BKU1" s="536"/>
      <c r="BKV1" s="536"/>
      <c r="BKW1" s="536"/>
      <c r="BKX1" s="536"/>
      <c r="BKY1" s="536"/>
      <c r="BKZ1" s="536"/>
      <c r="BLA1" s="536" t="s">
        <v>354</v>
      </c>
      <c r="BLB1" s="536"/>
      <c r="BLC1" s="536"/>
      <c r="BLD1" s="536"/>
      <c r="BLE1" s="536"/>
      <c r="BLF1" s="536"/>
      <c r="BLG1" s="536"/>
      <c r="BLH1" s="536"/>
      <c r="BLI1" s="536"/>
      <c r="BLJ1" s="536"/>
      <c r="BLK1" s="536"/>
      <c r="BLL1" s="536"/>
      <c r="BLM1" s="536"/>
      <c r="BLN1" s="536"/>
      <c r="BLO1" s="536"/>
      <c r="BLP1" s="536"/>
      <c r="BLQ1" s="536"/>
      <c r="BLR1" s="536"/>
      <c r="BLS1" s="536"/>
      <c r="BLT1" s="536"/>
      <c r="BLU1" s="536"/>
      <c r="BLV1" s="536"/>
      <c r="BLW1" s="536"/>
      <c r="BLX1" s="536"/>
      <c r="BLY1" s="536"/>
      <c r="BLZ1" s="536"/>
      <c r="BMA1" s="536"/>
      <c r="BMB1" s="536"/>
      <c r="BMC1" s="536"/>
      <c r="BMD1" s="536"/>
      <c r="BME1" s="536"/>
      <c r="BMF1" s="536"/>
      <c r="BMG1" s="536" t="s">
        <v>354</v>
      </c>
      <c r="BMH1" s="536"/>
      <c r="BMI1" s="536"/>
      <c r="BMJ1" s="536"/>
      <c r="BMK1" s="536"/>
      <c r="BML1" s="536"/>
      <c r="BMM1" s="536"/>
      <c r="BMN1" s="536"/>
      <c r="BMO1" s="536"/>
      <c r="BMP1" s="536"/>
      <c r="BMQ1" s="536"/>
      <c r="BMR1" s="536"/>
      <c r="BMS1" s="536"/>
      <c r="BMT1" s="536"/>
      <c r="BMU1" s="536"/>
      <c r="BMV1" s="536"/>
      <c r="BMW1" s="536"/>
      <c r="BMX1" s="536"/>
      <c r="BMY1" s="536"/>
      <c r="BMZ1" s="536"/>
      <c r="BNA1" s="536"/>
      <c r="BNB1" s="536"/>
      <c r="BNC1" s="536"/>
      <c r="BND1" s="536"/>
      <c r="BNE1" s="536"/>
      <c r="BNF1" s="536"/>
      <c r="BNG1" s="536"/>
      <c r="BNH1" s="536"/>
      <c r="BNI1" s="536"/>
      <c r="BNJ1" s="536"/>
      <c r="BNK1" s="536"/>
      <c r="BNL1" s="536"/>
      <c r="BNM1" s="536" t="s">
        <v>354</v>
      </c>
      <c r="BNN1" s="536"/>
      <c r="BNO1" s="536"/>
      <c r="BNP1" s="536"/>
      <c r="BNQ1" s="536"/>
      <c r="BNR1" s="536"/>
      <c r="BNS1" s="536"/>
      <c r="BNT1" s="536"/>
      <c r="BNU1" s="536"/>
      <c r="BNV1" s="536"/>
      <c r="BNW1" s="536"/>
      <c r="BNX1" s="536"/>
      <c r="BNY1" s="536"/>
      <c r="BNZ1" s="536"/>
      <c r="BOA1" s="536"/>
      <c r="BOB1" s="536"/>
      <c r="BOC1" s="536"/>
      <c r="BOD1" s="536"/>
      <c r="BOE1" s="536"/>
      <c r="BOF1" s="536"/>
      <c r="BOG1" s="536"/>
      <c r="BOH1" s="536"/>
      <c r="BOI1" s="536"/>
      <c r="BOJ1" s="536"/>
      <c r="BOK1" s="536"/>
      <c r="BOL1" s="536"/>
      <c r="BOM1" s="536"/>
      <c r="BON1" s="536"/>
      <c r="BOO1" s="536"/>
      <c r="BOP1" s="536"/>
      <c r="BOQ1" s="536"/>
      <c r="BOR1" s="536"/>
      <c r="BOS1" s="536" t="s">
        <v>354</v>
      </c>
      <c r="BOT1" s="536"/>
      <c r="BOU1" s="536"/>
      <c r="BOV1" s="536"/>
      <c r="BOW1" s="536"/>
      <c r="BOX1" s="536"/>
      <c r="BOY1" s="536"/>
      <c r="BOZ1" s="536"/>
      <c r="BPA1" s="536"/>
      <c r="BPB1" s="536"/>
      <c r="BPC1" s="536"/>
      <c r="BPD1" s="536"/>
      <c r="BPE1" s="536"/>
      <c r="BPF1" s="536"/>
      <c r="BPG1" s="536"/>
      <c r="BPH1" s="536"/>
      <c r="BPI1" s="536"/>
      <c r="BPJ1" s="536"/>
      <c r="BPK1" s="536"/>
      <c r="BPL1" s="536"/>
      <c r="BPM1" s="536"/>
      <c r="BPN1" s="536"/>
      <c r="BPO1" s="536"/>
      <c r="BPP1" s="536"/>
      <c r="BPQ1" s="536"/>
      <c r="BPR1" s="536"/>
      <c r="BPS1" s="536"/>
      <c r="BPT1" s="536"/>
      <c r="BPU1" s="536"/>
      <c r="BPV1" s="536"/>
      <c r="BPW1" s="536"/>
      <c r="BPX1" s="536"/>
      <c r="BPY1" s="536" t="s">
        <v>354</v>
      </c>
      <c r="BPZ1" s="536"/>
      <c r="BQA1" s="536"/>
      <c r="BQB1" s="536"/>
      <c r="BQC1" s="536"/>
      <c r="BQD1" s="536"/>
      <c r="BQE1" s="536"/>
      <c r="BQF1" s="536"/>
      <c r="BQG1" s="536"/>
      <c r="BQH1" s="536"/>
      <c r="BQI1" s="536"/>
      <c r="BQJ1" s="536"/>
      <c r="BQK1" s="536"/>
      <c r="BQL1" s="536"/>
      <c r="BQM1" s="536"/>
      <c r="BQN1" s="536"/>
      <c r="BQO1" s="536"/>
      <c r="BQP1" s="536"/>
      <c r="BQQ1" s="536"/>
      <c r="BQR1" s="536"/>
      <c r="BQS1" s="536"/>
      <c r="BQT1" s="536"/>
      <c r="BQU1" s="536"/>
      <c r="BQV1" s="536"/>
      <c r="BQW1" s="536"/>
      <c r="BQX1" s="536"/>
      <c r="BQY1" s="536"/>
      <c r="BQZ1" s="536"/>
      <c r="BRA1" s="536"/>
      <c r="BRB1" s="536"/>
      <c r="BRC1" s="536"/>
      <c r="BRD1" s="536"/>
      <c r="BRE1" s="536" t="s">
        <v>354</v>
      </c>
      <c r="BRF1" s="536"/>
      <c r="BRG1" s="536"/>
      <c r="BRH1" s="536"/>
      <c r="BRI1" s="536"/>
      <c r="BRJ1" s="536"/>
      <c r="BRK1" s="536"/>
      <c r="BRL1" s="536"/>
      <c r="BRM1" s="536"/>
      <c r="BRN1" s="536"/>
      <c r="BRO1" s="536"/>
      <c r="BRP1" s="536"/>
      <c r="BRQ1" s="536"/>
      <c r="BRR1" s="536"/>
      <c r="BRS1" s="536"/>
      <c r="BRT1" s="536"/>
      <c r="BRU1" s="536"/>
      <c r="BRV1" s="536"/>
      <c r="BRW1" s="536"/>
      <c r="BRX1" s="536"/>
      <c r="BRY1" s="536"/>
      <c r="BRZ1" s="536"/>
      <c r="BSA1" s="536"/>
      <c r="BSB1" s="536"/>
      <c r="BSC1" s="536"/>
      <c r="BSD1" s="536"/>
      <c r="BSE1" s="536"/>
      <c r="BSF1" s="536"/>
      <c r="BSG1" s="536"/>
      <c r="BSH1" s="536"/>
      <c r="BSI1" s="536"/>
      <c r="BSJ1" s="536"/>
      <c r="BSK1" s="536" t="s">
        <v>354</v>
      </c>
      <c r="BSL1" s="536"/>
      <c r="BSM1" s="536"/>
      <c r="BSN1" s="536"/>
      <c r="BSO1" s="536"/>
      <c r="BSP1" s="536"/>
      <c r="BSQ1" s="536"/>
      <c r="BSR1" s="536"/>
      <c r="BSS1" s="536"/>
      <c r="BST1" s="536"/>
      <c r="BSU1" s="536"/>
      <c r="BSV1" s="536"/>
      <c r="BSW1" s="536"/>
      <c r="BSX1" s="536"/>
      <c r="BSY1" s="536"/>
      <c r="BSZ1" s="536"/>
      <c r="BTA1" s="536"/>
      <c r="BTB1" s="536"/>
      <c r="BTC1" s="536"/>
      <c r="BTD1" s="536"/>
      <c r="BTE1" s="536"/>
      <c r="BTF1" s="536"/>
      <c r="BTG1" s="536"/>
      <c r="BTH1" s="536"/>
      <c r="BTI1" s="536"/>
      <c r="BTJ1" s="536"/>
      <c r="BTK1" s="536"/>
      <c r="BTL1" s="536"/>
      <c r="BTM1" s="536"/>
      <c r="BTN1" s="536"/>
      <c r="BTO1" s="536"/>
      <c r="BTP1" s="536"/>
      <c r="BTQ1" s="536" t="s">
        <v>354</v>
      </c>
      <c r="BTR1" s="536"/>
      <c r="BTS1" s="536"/>
      <c r="BTT1" s="536"/>
      <c r="BTU1" s="536"/>
      <c r="BTV1" s="536"/>
      <c r="BTW1" s="536"/>
      <c r="BTX1" s="536"/>
      <c r="BTY1" s="536"/>
      <c r="BTZ1" s="536"/>
      <c r="BUA1" s="536"/>
      <c r="BUB1" s="536"/>
      <c r="BUC1" s="536"/>
      <c r="BUD1" s="536"/>
      <c r="BUE1" s="536"/>
      <c r="BUF1" s="536"/>
      <c r="BUG1" s="536"/>
      <c r="BUH1" s="536"/>
      <c r="BUI1" s="536"/>
      <c r="BUJ1" s="536"/>
      <c r="BUK1" s="536"/>
      <c r="BUL1" s="536"/>
      <c r="BUM1" s="536"/>
      <c r="BUN1" s="536"/>
      <c r="BUO1" s="536"/>
      <c r="BUP1" s="536"/>
      <c r="BUQ1" s="536"/>
      <c r="BUR1" s="536"/>
      <c r="BUS1" s="536"/>
      <c r="BUT1" s="536"/>
      <c r="BUU1" s="536"/>
      <c r="BUV1" s="536"/>
      <c r="BUW1" s="536" t="s">
        <v>354</v>
      </c>
      <c r="BUX1" s="536"/>
      <c r="BUY1" s="536"/>
      <c r="BUZ1" s="536"/>
      <c r="BVA1" s="536"/>
      <c r="BVB1" s="536"/>
      <c r="BVC1" s="536"/>
      <c r="BVD1" s="536"/>
      <c r="BVE1" s="536"/>
      <c r="BVF1" s="536"/>
      <c r="BVG1" s="536"/>
      <c r="BVH1" s="536"/>
      <c r="BVI1" s="536"/>
      <c r="BVJ1" s="536"/>
      <c r="BVK1" s="536"/>
      <c r="BVL1" s="536"/>
      <c r="BVM1" s="536"/>
      <c r="BVN1" s="536"/>
      <c r="BVO1" s="536"/>
      <c r="BVP1" s="536"/>
      <c r="BVQ1" s="536"/>
      <c r="BVR1" s="536"/>
      <c r="BVS1" s="536"/>
      <c r="BVT1" s="536"/>
      <c r="BVU1" s="536"/>
      <c r="BVV1" s="536"/>
      <c r="BVW1" s="536"/>
      <c r="BVX1" s="536"/>
      <c r="BVY1" s="536"/>
      <c r="BVZ1" s="536"/>
      <c r="BWA1" s="536"/>
      <c r="BWB1" s="536"/>
      <c r="BWC1" s="536" t="s">
        <v>354</v>
      </c>
      <c r="BWD1" s="536"/>
      <c r="BWE1" s="536"/>
      <c r="BWF1" s="536"/>
      <c r="BWG1" s="536"/>
      <c r="BWH1" s="536"/>
      <c r="BWI1" s="536"/>
      <c r="BWJ1" s="536"/>
      <c r="BWK1" s="536"/>
      <c r="BWL1" s="536"/>
      <c r="BWM1" s="536"/>
      <c r="BWN1" s="536"/>
      <c r="BWO1" s="536"/>
      <c r="BWP1" s="536"/>
      <c r="BWQ1" s="536"/>
      <c r="BWR1" s="536"/>
      <c r="BWS1" s="536"/>
      <c r="BWT1" s="536"/>
      <c r="BWU1" s="536"/>
      <c r="BWV1" s="536"/>
      <c r="BWW1" s="536"/>
      <c r="BWX1" s="536"/>
      <c r="BWY1" s="536"/>
      <c r="BWZ1" s="536"/>
      <c r="BXA1" s="536"/>
      <c r="BXB1" s="536"/>
      <c r="BXC1" s="536"/>
      <c r="BXD1" s="536"/>
      <c r="BXE1" s="536"/>
      <c r="BXF1" s="536"/>
      <c r="BXG1" s="536"/>
      <c r="BXH1" s="536"/>
      <c r="BXI1" s="536" t="s">
        <v>354</v>
      </c>
      <c r="BXJ1" s="536"/>
      <c r="BXK1" s="536"/>
      <c r="BXL1" s="536"/>
      <c r="BXM1" s="536"/>
      <c r="BXN1" s="536"/>
      <c r="BXO1" s="536"/>
      <c r="BXP1" s="536"/>
      <c r="BXQ1" s="536"/>
      <c r="BXR1" s="536"/>
      <c r="BXS1" s="536"/>
      <c r="BXT1" s="536"/>
      <c r="BXU1" s="536"/>
      <c r="BXV1" s="536"/>
      <c r="BXW1" s="536"/>
      <c r="BXX1" s="536"/>
      <c r="BXY1" s="536"/>
      <c r="BXZ1" s="536"/>
      <c r="BYA1" s="536"/>
      <c r="BYB1" s="536"/>
      <c r="BYC1" s="536"/>
      <c r="BYD1" s="536"/>
      <c r="BYE1" s="536"/>
      <c r="BYF1" s="536"/>
      <c r="BYG1" s="536"/>
      <c r="BYH1" s="536"/>
      <c r="BYI1" s="536"/>
      <c r="BYJ1" s="536"/>
      <c r="BYK1" s="536"/>
      <c r="BYL1" s="536"/>
      <c r="BYM1" s="536"/>
      <c r="BYN1" s="536"/>
      <c r="BYO1" s="536" t="s">
        <v>354</v>
      </c>
      <c r="BYP1" s="536"/>
      <c r="BYQ1" s="536"/>
      <c r="BYR1" s="536"/>
      <c r="BYS1" s="536"/>
      <c r="BYT1" s="536"/>
      <c r="BYU1" s="536"/>
      <c r="BYV1" s="536"/>
      <c r="BYW1" s="536"/>
      <c r="BYX1" s="536"/>
      <c r="BYY1" s="536"/>
      <c r="BYZ1" s="536"/>
      <c r="BZA1" s="536"/>
      <c r="BZB1" s="536"/>
      <c r="BZC1" s="536"/>
      <c r="BZD1" s="536"/>
      <c r="BZE1" s="536"/>
      <c r="BZF1" s="536"/>
      <c r="BZG1" s="536"/>
      <c r="BZH1" s="536"/>
      <c r="BZI1" s="536"/>
      <c r="BZJ1" s="536"/>
      <c r="BZK1" s="536"/>
      <c r="BZL1" s="536"/>
      <c r="BZM1" s="536"/>
      <c r="BZN1" s="536"/>
      <c r="BZO1" s="536"/>
      <c r="BZP1" s="536"/>
      <c r="BZQ1" s="536"/>
      <c r="BZR1" s="536"/>
      <c r="BZS1" s="536"/>
      <c r="BZT1" s="536"/>
      <c r="BZU1" s="536" t="s">
        <v>354</v>
      </c>
      <c r="BZV1" s="536"/>
      <c r="BZW1" s="536"/>
      <c r="BZX1" s="536"/>
      <c r="BZY1" s="536"/>
      <c r="BZZ1" s="536"/>
      <c r="CAA1" s="536"/>
      <c r="CAB1" s="536"/>
      <c r="CAC1" s="536"/>
      <c r="CAD1" s="536"/>
      <c r="CAE1" s="536"/>
      <c r="CAF1" s="536"/>
      <c r="CAG1" s="536"/>
      <c r="CAH1" s="536"/>
      <c r="CAI1" s="536"/>
      <c r="CAJ1" s="536"/>
      <c r="CAK1" s="536"/>
      <c r="CAL1" s="536"/>
      <c r="CAM1" s="536"/>
      <c r="CAN1" s="536"/>
      <c r="CAO1" s="536"/>
      <c r="CAP1" s="536"/>
      <c r="CAQ1" s="536"/>
      <c r="CAR1" s="536"/>
      <c r="CAS1" s="536"/>
      <c r="CAT1" s="536"/>
      <c r="CAU1" s="536"/>
      <c r="CAV1" s="536"/>
      <c r="CAW1" s="536"/>
      <c r="CAX1" s="536"/>
      <c r="CAY1" s="536"/>
      <c r="CAZ1" s="536"/>
      <c r="CBA1" s="536" t="s">
        <v>354</v>
      </c>
      <c r="CBB1" s="536"/>
      <c r="CBC1" s="536"/>
      <c r="CBD1" s="536"/>
      <c r="CBE1" s="536"/>
      <c r="CBF1" s="536"/>
      <c r="CBG1" s="536"/>
      <c r="CBH1" s="536"/>
      <c r="CBI1" s="536"/>
      <c r="CBJ1" s="536"/>
      <c r="CBK1" s="536"/>
      <c r="CBL1" s="536"/>
      <c r="CBM1" s="536"/>
      <c r="CBN1" s="536"/>
      <c r="CBO1" s="536"/>
      <c r="CBP1" s="536"/>
      <c r="CBQ1" s="536"/>
      <c r="CBR1" s="536"/>
      <c r="CBS1" s="536"/>
      <c r="CBT1" s="536"/>
      <c r="CBU1" s="536"/>
      <c r="CBV1" s="536"/>
      <c r="CBW1" s="536"/>
      <c r="CBX1" s="536"/>
      <c r="CBY1" s="536"/>
      <c r="CBZ1" s="536"/>
      <c r="CCA1" s="536"/>
      <c r="CCB1" s="536"/>
      <c r="CCC1" s="536"/>
      <c r="CCD1" s="536"/>
      <c r="CCE1" s="536"/>
      <c r="CCF1" s="536"/>
      <c r="CCG1" s="536" t="s">
        <v>354</v>
      </c>
      <c r="CCH1" s="536"/>
      <c r="CCI1" s="536"/>
      <c r="CCJ1" s="536"/>
      <c r="CCK1" s="536"/>
      <c r="CCL1" s="536"/>
      <c r="CCM1" s="536"/>
      <c r="CCN1" s="536"/>
      <c r="CCO1" s="536"/>
      <c r="CCP1" s="536"/>
      <c r="CCQ1" s="536"/>
      <c r="CCR1" s="536"/>
      <c r="CCS1" s="536"/>
      <c r="CCT1" s="536"/>
      <c r="CCU1" s="536"/>
      <c r="CCV1" s="536"/>
      <c r="CCW1" s="536"/>
      <c r="CCX1" s="536"/>
      <c r="CCY1" s="536"/>
      <c r="CCZ1" s="536"/>
      <c r="CDA1" s="536"/>
      <c r="CDB1" s="536"/>
      <c r="CDC1" s="536"/>
      <c r="CDD1" s="536"/>
      <c r="CDE1" s="536"/>
      <c r="CDF1" s="536"/>
      <c r="CDG1" s="536"/>
      <c r="CDH1" s="536"/>
      <c r="CDI1" s="536"/>
      <c r="CDJ1" s="536"/>
      <c r="CDK1" s="536"/>
      <c r="CDL1" s="536"/>
      <c r="CDM1" s="536" t="s">
        <v>354</v>
      </c>
      <c r="CDN1" s="536"/>
      <c r="CDO1" s="536"/>
      <c r="CDP1" s="536"/>
      <c r="CDQ1" s="536"/>
      <c r="CDR1" s="536"/>
      <c r="CDS1" s="536"/>
      <c r="CDT1" s="536"/>
      <c r="CDU1" s="536"/>
      <c r="CDV1" s="536"/>
      <c r="CDW1" s="536"/>
      <c r="CDX1" s="536"/>
      <c r="CDY1" s="536"/>
      <c r="CDZ1" s="536"/>
      <c r="CEA1" s="536"/>
      <c r="CEB1" s="536"/>
      <c r="CEC1" s="536"/>
      <c r="CED1" s="536"/>
      <c r="CEE1" s="536"/>
      <c r="CEF1" s="536"/>
      <c r="CEG1" s="536"/>
      <c r="CEH1" s="536"/>
      <c r="CEI1" s="536"/>
      <c r="CEJ1" s="536"/>
      <c r="CEK1" s="536"/>
      <c r="CEL1" s="536"/>
      <c r="CEM1" s="536"/>
      <c r="CEN1" s="536"/>
      <c r="CEO1" s="536"/>
      <c r="CEP1" s="536"/>
      <c r="CEQ1" s="536"/>
      <c r="CER1" s="536"/>
      <c r="CES1" s="536" t="s">
        <v>354</v>
      </c>
      <c r="CET1" s="536"/>
      <c r="CEU1" s="536"/>
      <c r="CEV1" s="536"/>
      <c r="CEW1" s="536"/>
      <c r="CEX1" s="536"/>
      <c r="CEY1" s="536"/>
      <c r="CEZ1" s="536"/>
      <c r="CFA1" s="536"/>
      <c r="CFB1" s="536"/>
      <c r="CFC1" s="536"/>
      <c r="CFD1" s="536"/>
      <c r="CFE1" s="536"/>
      <c r="CFF1" s="536"/>
      <c r="CFG1" s="536"/>
      <c r="CFH1" s="536"/>
      <c r="CFI1" s="536"/>
      <c r="CFJ1" s="536"/>
      <c r="CFK1" s="536"/>
      <c r="CFL1" s="536"/>
      <c r="CFM1" s="536"/>
      <c r="CFN1" s="536"/>
      <c r="CFO1" s="536"/>
      <c r="CFP1" s="536"/>
      <c r="CFQ1" s="536"/>
      <c r="CFR1" s="536"/>
      <c r="CFS1" s="536"/>
      <c r="CFT1" s="536"/>
      <c r="CFU1" s="536"/>
      <c r="CFV1" s="536"/>
      <c r="CFW1" s="536"/>
      <c r="CFX1" s="536"/>
      <c r="CFY1" s="536" t="s">
        <v>354</v>
      </c>
      <c r="CFZ1" s="536"/>
      <c r="CGA1" s="536"/>
      <c r="CGB1" s="536"/>
      <c r="CGC1" s="536"/>
      <c r="CGD1" s="536"/>
      <c r="CGE1" s="536"/>
      <c r="CGF1" s="536"/>
      <c r="CGG1" s="536"/>
      <c r="CGH1" s="536"/>
      <c r="CGI1" s="536"/>
      <c r="CGJ1" s="536"/>
      <c r="CGK1" s="536"/>
      <c r="CGL1" s="536"/>
      <c r="CGM1" s="536"/>
      <c r="CGN1" s="536"/>
      <c r="CGO1" s="536"/>
      <c r="CGP1" s="536"/>
      <c r="CGQ1" s="536"/>
      <c r="CGR1" s="536"/>
      <c r="CGS1" s="536"/>
      <c r="CGT1" s="536"/>
      <c r="CGU1" s="536"/>
      <c r="CGV1" s="536"/>
      <c r="CGW1" s="536"/>
      <c r="CGX1" s="536"/>
      <c r="CGY1" s="536"/>
      <c r="CGZ1" s="536"/>
      <c r="CHA1" s="536"/>
      <c r="CHB1" s="536"/>
      <c r="CHC1" s="536"/>
      <c r="CHD1" s="536"/>
      <c r="CHE1" s="536" t="s">
        <v>354</v>
      </c>
      <c r="CHF1" s="536"/>
      <c r="CHG1" s="536"/>
      <c r="CHH1" s="536"/>
      <c r="CHI1" s="536"/>
      <c r="CHJ1" s="536"/>
      <c r="CHK1" s="536"/>
      <c r="CHL1" s="536"/>
      <c r="CHM1" s="536"/>
      <c r="CHN1" s="536"/>
      <c r="CHO1" s="536"/>
      <c r="CHP1" s="536"/>
      <c r="CHQ1" s="536"/>
      <c r="CHR1" s="536"/>
      <c r="CHS1" s="536"/>
      <c r="CHT1" s="536"/>
      <c r="CHU1" s="536"/>
      <c r="CHV1" s="536"/>
      <c r="CHW1" s="536"/>
      <c r="CHX1" s="536"/>
      <c r="CHY1" s="536"/>
      <c r="CHZ1" s="536"/>
      <c r="CIA1" s="536"/>
      <c r="CIB1" s="536"/>
      <c r="CIC1" s="536"/>
      <c r="CID1" s="536"/>
      <c r="CIE1" s="536"/>
      <c r="CIF1" s="536"/>
      <c r="CIG1" s="536"/>
      <c r="CIH1" s="536"/>
      <c r="CII1" s="536"/>
      <c r="CIJ1" s="536"/>
      <c r="CIK1" s="536" t="s">
        <v>354</v>
      </c>
      <c r="CIL1" s="536"/>
      <c r="CIM1" s="536"/>
      <c r="CIN1" s="536"/>
      <c r="CIO1" s="536"/>
      <c r="CIP1" s="536"/>
      <c r="CIQ1" s="536"/>
      <c r="CIR1" s="536"/>
      <c r="CIS1" s="536"/>
      <c r="CIT1" s="536"/>
      <c r="CIU1" s="536"/>
      <c r="CIV1" s="536"/>
      <c r="CIW1" s="536"/>
      <c r="CIX1" s="536"/>
      <c r="CIY1" s="536"/>
      <c r="CIZ1" s="536"/>
      <c r="CJA1" s="536"/>
      <c r="CJB1" s="536"/>
      <c r="CJC1" s="536"/>
      <c r="CJD1" s="536"/>
      <c r="CJE1" s="536"/>
      <c r="CJF1" s="536"/>
      <c r="CJG1" s="536"/>
      <c r="CJH1" s="536"/>
      <c r="CJI1" s="536"/>
      <c r="CJJ1" s="536"/>
      <c r="CJK1" s="536"/>
      <c r="CJL1" s="536"/>
      <c r="CJM1" s="536"/>
      <c r="CJN1" s="536"/>
      <c r="CJO1" s="536"/>
      <c r="CJP1" s="536"/>
      <c r="CJQ1" s="536" t="s">
        <v>354</v>
      </c>
      <c r="CJR1" s="536"/>
      <c r="CJS1" s="536"/>
      <c r="CJT1" s="536"/>
      <c r="CJU1" s="536"/>
      <c r="CJV1" s="536"/>
      <c r="CJW1" s="536"/>
      <c r="CJX1" s="536"/>
      <c r="CJY1" s="536"/>
      <c r="CJZ1" s="536"/>
      <c r="CKA1" s="536"/>
      <c r="CKB1" s="536"/>
      <c r="CKC1" s="536"/>
      <c r="CKD1" s="536"/>
      <c r="CKE1" s="536"/>
      <c r="CKF1" s="536"/>
      <c r="CKG1" s="536"/>
      <c r="CKH1" s="536"/>
      <c r="CKI1" s="536"/>
      <c r="CKJ1" s="536"/>
      <c r="CKK1" s="536"/>
      <c r="CKL1" s="536"/>
      <c r="CKM1" s="536"/>
      <c r="CKN1" s="536"/>
      <c r="CKO1" s="536"/>
      <c r="CKP1" s="536"/>
      <c r="CKQ1" s="536"/>
      <c r="CKR1" s="536"/>
      <c r="CKS1" s="536"/>
      <c r="CKT1" s="536"/>
      <c r="CKU1" s="536"/>
      <c r="CKV1" s="536"/>
      <c r="CKW1" s="536" t="s">
        <v>354</v>
      </c>
      <c r="CKX1" s="536"/>
      <c r="CKY1" s="536"/>
      <c r="CKZ1" s="536"/>
      <c r="CLA1" s="536"/>
      <c r="CLB1" s="536"/>
      <c r="CLC1" s="536"/>
      <c r="CLD1" s="536"/>
      <c r="CLE1" s="536"/>
      <c r="CLF1" s="536"/>
      <c r="CLG1" s="536"/>
      <c r="CLH1" s="536"/>
      <c r="CLI1" s="536"/>
      <c r="CLJ1" s="536"/>
      <c r="CLK1" s="536"/>
      <c r="CLL1" s="536"/>
      <c r="CLM1" s="536"/>
      <c r="CLN1" s="536"/>
      <c r="CLO1" s="536"/>
      <c r="CLP1" s="536"/>
      <c r="CLQ1" s="536"/>
      <c r="CLR1" s="536"/>
      <c r="CLS1" s="536"/>
      <c r="CLT1" s="536"/>
      <c r="CLU1" s="536"/>
      <c r="CLV1" s="536"/>
      <c r="CLW1" s="536"/>
      <c r="CLX1" s="536"/>
      <c r="CLY1" s="536"/>
      <c r="CLZ1" s="536"/>
      <c r="CMA1" s="536"/>
      <c r="CMB1" s="536"/>
      <c r="CMC1" s="536" t="s">
        <v>354</v>
      </c>
      <c r="CMD1" s="536"/>
      <c r="CME1" s="536"/>
      <c r="CMF1" s="536"/>
      <c r="CMG1" s="536"/>
      <c r="CMH1" s="536"/>
      <c r="CMI1" s="536"/>
      <c r="CMJ1" s="536"/>
      <c r="CMK1" s="536"/>
      <c r="CML1" s="536"/>
      <c r="CMM1" s="536"/>
      <c r="CMN1" s="536"/>
      <c r="CMO1" s="536"/>
      <c r="CMP1" s="536"/>
      <c r="CMQ1" s="536"/>
      <c r="CMR1" s="536"/>
      <c r="CMS1" s="536"/>
      <c r="CMT1" s="536"/>
      <c r="CMU1" s="536"/>
      <c r="CMV1" s="536"/>
      <c r="CMW1" s="536"/>
      <c r="CMX1" s="536"/>
      <c r="CMY1" s="536"/>
      <c r="CMZ1" s="536"/>
      <c r="CNA1" s="536"/>
      <c r="CNB1" s="536"/>
      <c r="CNC1" s="536"/>
      <c r="CND1" s="536"/>
      <c r="CNE1" s="536"/>
      <c r="CNF1" s="536"/>
      <c r="CNG1" s="536"/>
      <c r="CNH1" s="536"/>
      <c r="CNI1" s="536" t="s">
        <v>354</v>
      </c>
      <c r="CNJ1" s="536"/>
      <c r="CNK1" s="536"/>
      <c r="CNL1" s="536"/>
      <c r="CNM1" s="536"/>
      <c r="CNN1" s="536"/>
      <c r="CNO1" s="536"/>
      <c r="CNP1" s="536"/>
      <c r="CNQ1" s="536"/>
      <c r="CNR1" s="536"/>
      <c r="CNS1" s="536"/>
      <c r="CNT1" s="536"/>
      <c r="CNU1" s="536"/>
      <c r="CNV1" s="536"/>
      <c r="CNW1" s="536"/>
      <c r="CNX1" s="536"/>
      <c r="CNY1" s="536"/>
      <c r="CNZ1" s="536"/>
      <c r="COA1" s="536"/>
      <c r="COB1" s="536"/>
      <c r="COC1" s="536"/>
      <c r="COD1" s="536"/>
      <c r="COE1" s="536"/>
      <c r="COF1" s="536"/>
      <c r="COG1" s="536"/>
      <c r="COH1" s="536"/>
      <c r="COI1" s="536"/>
      <c r="COJ1" s="536"/>
      <c r="COK1" s="536"/>
      <c r="COL1" s="536"/>
      <c r="COM1" s="536"/>
      <c r="CON1" s="536"/>
      <c r="COO1" s="536" t="s">
        <v>354</v>
      </c>
      <c r="COP1" s="536"/>
      <c r="COQ1" s="536"/>
      <c r="COR1" s="536"/>
      <c r="COS1" s="536"/>
      <c r="COT1" s="536"/>
      <c r="COU1" s="536"/>
      <c r="COV1" s="536"/>
      <c r="COW1" s="536"/>
      <c r="COX1" s="536"/>
      <c r="COY1" s="536"/>
      <c r="COZ1" s="536"/>
      <c r="CPA1" s="536"/>
      <c r="CPB1" s="536"/>
      <c r="CPC1" s="536"/>
      <c r="CPD1" s="536"/>
      <c r="CPE1" s="536"/>
      <c r="CPF1" s="536"/>
      <c r="CPG1" s="536"/>
      <c r="CPH1" s="536"/>
      <c r="CPI1" s="536"/>
      <c r="CPJ1" s="536"/>
      <c r="CPK1" s="536"/>
      <c r="CPL1" s="536"/>
      <c r="CPM1" s="536"/>
      <c r="CPN1" s="536"/>
      <c r="CPO1" s="536"/>
      <c r="CPP1" s="536"/>
      <c r="CPQ1" s="536"/>
      <c r="CPR1" s="536"/>
      <c r="CPS1" s="536"/>
      <c r="CPT1" s="536"/>
      <c r="CPU1" s="536" t="s">
        <v>354</v>
      </c>
      <c r="CPV1" s="536"/>
      <c r="CPW1" s="536"/>
      <c r="CPX1" s="536"/>
      <c r="CPY1" s="536"/>
      <c r="CPZ1" s="536"/>
      <c r="CQA1" s="536"/>
      <c r="CQB1" s="536"/>
      <c r="CQC1" s="536"/>
      <c r="CQD1" s="536"/>
      <c r="CQE1" s="536"/>
      <c r="CQF1" s="536"/>
      <c r="CQG1" s="536"/>
      <c r="CQH1" s="536"/>
      <c r="CQI1" s="536"/>
      <c r="CQJ1" s="536"/>
      <c r="CQK1" s="536"/>
      <c r="CQL1" s="536"/>
      <c r="CQM1" s="536"/>
      <c r="CQN1" s="536"/>
      <c r="CQO1" s="536"/>
      <c r="CQP1" s="536"/>
      <c r="CQQ1" s="536"/>
      <c r="CQR1" s="536"/>
      <c r="CQS1" s="536"/>
      <c r="CQT1" s="536"/>
      <c r="CQU1" s="536"/>
      <c r="CQV1" s="536"/>
      <c r="CQW1" s="536"/>
      <c r="CQX1" s="536"/>
      <c r="CQY1" s="536"/>
      <c r="CQZ1" s="536"/>
      <c r="CRA1" s="536" t="s">
        <v>354</v>
      </c>
      <c r="CRB1" s="536"/>
      <c r="CRC1" s="536"/>
      <c r="CRD1" s="536"/>
      <c r="CRE1" s="536"/>
      <c r="CRF1" s="536"/>
      <c r="CRG1" s="536"/>
      <c r="CRH1" s="536"/>
      <c r="CRI1" s="536"/>
      <c r="CRJ1" s="536"/>
      <c r="CRK1" s="536"/>
      <c r="CRL1" s="536"/>
      <c r="CRM1" s="536"/>
      <c r="CRN1" s="536"/>
      <c r="CRO1" s="536"/>
      <c r="CRP1" s="536"/>
      <c r="CRQ1" s="536"/>
      <c r="CRR1" s="536"/>
      <c r="CRS1" s="536"/>
      <c r="CRT1" s="536"/>
      <c r="CRU1" s="536"/>
      <c r="CRV1" s="536"/>
      <c r="CRW1" s="536"/>
      <c r="CRX1" s="536"/>
      <c r="CRY1" s="536"/>
      <c r="CRZ1" s="536"/>
      <c r="CSA1" s="536"/>
      <c r="CSB1" s="536"/>
      <c r="CSC1" s="536"/>
      <c r="CSD1" s="536"/>
      <c r="CSE1" s="536"/>
      <c r="CSF1" s="536"/>
      <c r="CSG1" s="536" t="s">
        <v>354</v>
      </c>
      <c r="CSH1" s="536"/>
      <c r="CSI1" s="536"/>
      <c r="CSJ1" s="536"/>
      <c r="CSK1" s="536"/>
      <c r="CSL1" s="536"/>
      <c r="CSM1" s="536"/>
      <c r="CSN1" s="536"/>
      <c r="CSO1" s="536"/>
      <c r="CSP1" s="536"/>
      <c r="CSQ1" s="536"/>
      <c r="CSR1" s="536"/>
      <c r="CSS1" s="536"/>
      <c r="CST1" s="536"/>
      <c r="CSU1" s="536"/>
      <c r="CSV1" s="536"/>
      <c r="CSW1" s="536"/>
      <c r="CSX1" s="536"/>
      <c r="CSY1" s="536"/>
      <c r="CSZ1" s="536"/>
      <c r="CTA1" s="536"/>
      <c r="CTB1" s="536"/>
      <c r="CTC1" s="536"/>
      <c r="CTD1" s="536"/>
      <c r="CTE1" s="536"/>
      <c r="CTF1" s="536"/>
      <c r="CTG1" s="536"/>
      <c r="CTH1" s="536"/>
      <c r="CTI1" s="536"/>
      <c r="CTJ1" s="536"/>
      <c r="CTK1" s="536"/>
      <c r="CTL1" s="536"/>
      <c r="CTM1" s="536" t="s">
        <v>354</v>
      </c>
      <c r="CTN1" s="536"/>
      <c r="CTO1" s="536"/>
      <c r="CTP1" s="536"/>
      <c r="CTQ1" s="536"/>
      <c r="CTR1" s="536"/>
      <c r="CTS1" s="536"/>
      <c r="CTT1" s="536"/>
      <c r="CTU1" s="536"/>
      <c r="CTV1" s="536"/>
      <c r="CTW1" s="536"/>
      <c r="CTX1" s="536"/>
      <c r="CTY1" s="536"/>
      <c r="CTZ1" s="536"/>
      <c r="CUA1" s="536"/>
      <c r="CUB1" s="536"/>
      <c r="CUC1" s="536"/>
      <c r="CUD1" s="536"/>
      <c r="CUE1" s="536"/>
      <c r="CUF1" s="536"/>
      <c r="CUG1" s="536"/>
      <c r="CUH1" s="536"/>
      <c r="CUI1" s="536"/>
      <c r="CUJ1" s="536"/>
      <c r="CUK1" s="536"/>
      <c r="CUL1" s="536"/>
      <c r="CUM1" s="536"/>
      <c r="CUN1" s="536"/>
      <c r="CUO1" s="536"/>
      <c r="CUP1" s="536"/>
      <c r="CUQ1" s="536"/>
      <c r="CUR1" s="536"/>
      <c r="CUS1" s="536" t="s">
        <v>354</v>
      </c>
      <c r="CUT1" s="536"/>
      <c r="CUU1" s="536"/>
      <c r="CUV1" s="536"/>
      <c r="CUW1" s="536"/>
      <c r="CUX1" s="536"/>
      <c r="CUY1" s="536"/>
      <c r="CUZ1" s="536"/>
      <c r="CVA1" s="536"/>
      <c r="CVB1" s="536"/>
      <c r="CVC1" s="536"/>
      <c r="CVD1" s="536"/>
      <c r="CVE1" s="536"/>
      <c r="CVF1" s="536"/>
      <c r="CVG1" s="536"/>
      <c r="CVH1" s="536"/>
      <c r="CVI1" s="536"/>
      <c r="CVJ1" s="536"/>
      <c r="CVK1" s="536"/>
      <c r="CVL1" s="536"/>
      <c r="CVM1" s="536"/>
      <c r="CVN1" s="536"/>
      <c r="CVO1" s="536"/>
      <c r="CVP1" s="536"/>
      <c r="CVQ1" s="536"/>
      <c r="CVR1" s="536"/>
      <c r="CVS1" s="536"/>
      <c r="CVT1" s="536"/>
      <c r="CVU1" s="536"/>
      <c r="CVV1" s="536"/>
      <c r="CVW1" s="536"/>
      <c r="CVX1" s="536"/>
      <c r="CVY1" s="536" t="s">
        <v>354</v>
      </c>
      <c r="CVZ1" s="536"/>
      <c r="CWA1" s="536"/>
      <c r="CWB1" s="536"/>
      <c r="CWC1" s="536"/>
      <c r="CWD1" s="536"/>
      <c r="CWE1" s="536"/>
      <c r="CWF1" s="536"/>
      <c r="CWG1" s="536"/>
      <c r="CWH1" s="536"/>
      <c r="CWI1" s="536"/>
      <c r="CWJ1" s="536"/>
      <c r="CWK1" s="536"/>
      <c r="CWL1" s="536"/>
      <c r="CWM1" s="536"/>
      <c r="CWN1" s="536"/>
      <c r="CWO1" s="536"/>
      <c r="CWP1" s="536"/>
      <c r="CWQ1" s="536"/>
      <c r="CWR1" s="536"/>
      <c r="CWS1" s="536"/>
      <c r="CWT1" s="536"/>
      <c r="CWU1" s="536"/>
      <c r="CWV1" s="536"/>
      <c r="CWW1" s="536"/>
      <c r="CWX1" s="536"/>
      <c r="CWY1" s="536"/>
      <c r="CWZ1" s="536"/>
      <c r="CXA1" s="536"/>
      <c r="CXB1" s="536"/>
      <c r="CXC1" s="536"/>
      <c r="CXD1" s="536"/>
      <c r="CXE1" s="536" t="s">
        <v>354</v>
      </c>
      <c r="CXF1" s="536"/>
      <c r="CXG1" s="536"/>
      <c r="CXH1" s="536"/>
      <c r="CXI1" s="536"/>
      <c r="CXJ1" s="536"/>
      <c r="CXK1" s="536"/>
      <c r="CXL1" s="536"/>
      <c r="CXM1" s="536"/>
      <c r="CXN1" s="536"/>
      <c r="CXO1" s="536"/>
      <c r="CXP1" s="536"/>
      <c r="CXQ1" s="536"/>
      <c r="CXR1" s="536"/>
      <c r="CXS1" s="536"/>
      <c r="CXT1" s="536"/>
      <c r="CXU1" s="536"/>
      <c r="CXV1" s="536"/>
      <c r="CXW1" s="536"/>
      <c r="CXX1" s="536"/>
      <c r="CXY1" s="536"/>
      <c r="CXZ1" s="536"/>
      <c r="CYA1" s="536"/>
      <c r="CYB1" s="536"/>
      <c r="CYC1" s="536"/>
      <c r="CYD1" s="536"/>
      <c r="CYE1" s="536"/>
      <c r="CYF1" s="536"/>
      <c r="CYG1" s="536"/>
      <c r="CYH1" s="536"/>
      <c r="CYI1" s="536"/>
      <c r="CYJ1" s="536"/>
      <c r="CYK1" s="536" t="s">
        <v>354</v>
      </c>
      <c r="CYL1" s="536"/>
      <c r="CYM1" s="536"/>
      <c r="CYN1" s="536"/>
      <c r="CYO1" s="536"/>
      <c r="CYP1" s="536"/>
      <c r="CYQ1" s="536"/>
      <c r="CYR1" s="536"/>
      <c r="CYS1" s="536"/>
      <c r="CYT1" s="536"/>
      <c r="CYU1" s="536"/>
      <c r="CYV1" s="536"/>
      <c r="CYW1" s="536"/>
      <c r="CYX1" s="536"/>
      <c r="CYY1" s="536"/>
      <c r="CYZ1" s="536"/>
      <c r="CZA1" s="536"/>
      <c r="CZB1" s="536"/>
      <c r="CZC1" s="536"/>
      <c r="CZD1" s="536"/>
      <c r="CZE1" s="536"/>
      <c r="CZF1" s="536"/>
      <c r="CZG1" s="536"/>
      <c r="CZH1" s="536"/>
      <c r="CZI1" s="536"/>
      <c r="CZJ1" s="536"/>
      <c r="CZK1" s="536"/>
      <c r="CZL1" s="536"/>
      <c r="CZM1" s="536"/>
      <c r="CZN1" s="536"/>
      <c r="CZO1" s="536"/>
      <c r="CZP1" s="536"/>
      <c r="CZQ1" s="536" t="s">
        <v>354</v>
      </c>
      <c r="CZR1" s="536"/>
      <c r="CZS1" s="536"/>
      <c r="CZT1" s="536"/>
      <c r="CZU1" s="536"/>
      <c r="CZV1" s="536"/>
      <c r="CZW1" s="536"/>
      <c r="CZX1" s="536"/>
      <c r="CZY1" s="536"/>
      <c r="CZZ1" s="536"/>
      <c r="DAA1" s="536"/>
      <c r="DAB1" s="536"/>
      <c r="DAC1" s="536"/>
      <c r="DAD1" s="536"/>
      <c r="DAE1" s="536"/>
      <c r="DAF1" s="536"/>
      <c r="DAG1" s="536"/>
      <c r="DAH1" s="536"/>
      <c r="DAI1" s="536"/>
      <c r="DAJ1" s="536"/>
      <c r="DAK1" s="536"/>
      <c r="DAL1" s="536"/>
      <c r="DAM1" s="536"/>
      <c r="DAN1" s="536"/>
      <c r="DAO1" s="536"/>
      <c r="DAP1" s="536"/>
      <c r="DAQ1" s="536"/>
      <c r="DAR1" s="536"/>
      <c r="DAS1" s="536"/>
      <c r="DAT1" s="536"/>
      <c r="DAU1" s="536"/>
      <c r="DAV1" s="536"/>
      <c r="DAW1" s="536" t="s">
        <v>354</v>
      </c>
      <c r="DAX1" s="536"/>
      <c r="DAY1" s="536"/>
      <c r="DAZ1" s="536"/>
      <c r="DBA1" s="536"/>
      <c r="DBB1" s="536"/>
      <c r="DBC1" s="536"/>
      <c r="DBD1" s="536"/>
      <c r="DBE1" s="536"/>
      <c r="DBF1" s="536"/>
      <c r="DBG1" s="536"/>
      <c r="DBH1" s="536"/>
      <c r="DBI1" s="536"/>
      <c r="DBJ1" s="536"/>
      <c r="DBK1" s="536"/>
      <c r="DBL1" s="536"/>
      <c r="DBM1" s="536"/>
      <c r="DBN1" s="536"/>
      <c r="DBO1" s="536"/>
      <c r="DBP1" s="536"/>
      <c r="DBQ1" s="536"/>
      <c r="DBR1" s="536"/>
      <c r="DBS1" s="536"/>
      <c r="DBT1" s="536"/>
      <c r="DBU1" s="536"/>
      <c r="DBV1" s="536"/>
      <c r="DBW1" s="536"/>
      <c r="DBX1" s="536"/>
      <c r="DBY1" s="536"/>
      <c r="DBZ1" s="536"/>
      <c r="DCA1" s="536"/>
      <c r="DCB1" s="536"/>
      <c r="DCC1" s="536" t="s">
        <v>354</v>
      </c>
      <c r="DCD1" s="536"/>
      <c r="DCE1" s="536"/>
      <c r="DCF1" s="536"/>
      <c r="DCG1" s="536"/>
      <c r="DCH1" s="536"/>
      <c r="DCI1" s="536"/>
      <c r="DCJ1" s="536"/>
      <c r="DCK1" s="536"/>
      <c r="DCL1" s="536"/>
      <c r="DCM1" s="536"/>
      <c r="DCN1" s="536"/>
      <c r="DCO1" s="536"/>
      <c r="DCP1" s="536"/>
      <c r="DCQ1" s="536"/>
      <c r="DCR1" s="536"/>
      <c r="DCS1" s="536"/>
      <c r="DCT1" s="536"/>
      <c r="DCU1" s="536"/>
      <c r="DCV1" s="536"/>
      <c r="DCW1" s="536"/>
      <c r="DCX1" s="536"/>
      <c r="DCY1" s="536"/>
      <c r="DCZ1" s="536"/>
      <c r="DDA1" s="536"/>
      <c r="DDB1" s="536"/>
      <c r="DDC1" s="536"/>
      <c r="DDD1" s="536"/>
      <c r="DDE1" s="536"/>
      <c r="DDF1" s="536"/>
      <c r="DDG1" s="536"/>
      <c r="DDH1" s="536"/>
      <c r="DDI1" s="536" t="s">
        <v>354</v>
      </c>
      <c r="DDJ1" s="536"/>
      <c r="DDK1" s="536"/>
      <c r="DDL1" s="536"/>
      <c r="DDM1" s="536"/>
      <c r="DDN1" s="536"/>
      <c r="DDO1" s="536"/>
      <c r="DDP1" s="536"/>
      <c r="DDQ1" s="536"/>
      <c r="DDR1" s="536"/>
      <c r="DDS1" s="536"/>
      <c r="DDT1" s="536"/>
      <c r="DDU1" s="536"/>
      <c r="DDV1" s="536"/>
      <c r="DDW1" s="536"/>
      <c r="DDX1" s="536"/>
      <c r="DDY1" s="536"/>
      <c r="DDZ1" s="536"/>
      <c r="DEA1" s="536"/>
      <c r="DEB1" s="536"/>
      <c r="DEC1" s="536"/>
      <c r="DED1" s="536"/>
      <c r="DEE1" s="536"/>
      <c r="DEF1" s="536"/>
      <c r="DEG1" s="536"/>
      <c r="DEH1" s="536"/>
      <c r="DEI1" s="536"/>
      <c r="DEJ1" s="536"/>
      <c r="DEK1" s="536"/>
      <c r="DEL1" s="536"/>
      <c r="DEM1" s="536"/>
      <c r="DEN1" s="536"/>
      <c r="DEO1" s="536" t="s">
        <v>354</v>
      </c>
      <c r="DEP1" s="536"/>
      <c r="DEQ1" s="536"/>
      <c r="DER1" s="536"/>
      <c r="DES1" s="536"/>
      <c r="DET1" s="536"/>
      <c r="DEU1" s="536"/>
      <c r="DEV1" s="536"/>
      <c r="DEW1" s="536"/>
      <c r="DEX1" s="536"/>
      <c r="DEY1" s="536"/>
      <c r="DEZ1" s="536"/>
      <c r="DFA1" s="536"/>
      <c r="DFB1" s="536"/>
      <c r="DFC1" s="536"/>
      <c r="DFD1" s="536"/>
      <c r="DFE1" s="536"/>
      <c r="DFF1" s="536"/>
      <c r="DFG1" s="536"/>
      <c r="DFH1" s="536"/>
      <c r="DFI1" s="536"/>
      <c r="DFJ1" s="536"/>
      <c r="DFK1" s="536"/>
      <c r="DFL1" s="536"/>
      <c r="DFM1" s="536"/>
      <c r="DFN1" s="536"/>
      <c r="DFO1" s="536"/>
      <c r="DFP1" s="536"/>
      <c r="DFQ1" s="536"/>
      <c r="DFR1" s="536"/>
      <c r="DFS1" s="536"/>
      <c r="DFT1" s="536"/>
      <c r="DFU1" s="536" t="s">
        <v>354</v>
      </c>
      <c r="DFV1" s="536"/>
      <c r="DFW1" s="536"/>
      <c r="DFX1" s="536"/>
      <c r="DFY1" s="536"/>
      <c r="DFZ1" s="536"/>
      <c r="DGA1" s="536"/>
      <c r="DGB1" s="536"/>
      <c r="DGC1" s="536"/>
      <c r="DGD1" s="536"/>
      <c r="DGE1" s="536"/>
      <c r="DGF1" s="536"/>
      <c r="DGG1" s="536"/>
      <c r="DGH1" s="536"/>
      <c r="DGI1" s="536"/>
      <c r="DGJ1" s="536"/>
      <c r="DGK1" s="536"/>
      <c r="DGL1" s="536"/>
      <c r="DGM1" s="536"/>
      <c r="DGN1" s="536"/>
      <c r="DGO1" s="536"/>
      <c r="DGP1" s="536"/>
      <c r="DGQ1" s="536"/>
      <c r="DGR1" s="536"/>
      <c r="DGS1" s="536"/>
      <c r="DGT1" s="536"/>
      <c r="DGU1" s="536"/>
      <c r="DGV1" s="536"/>
      <c r="DGW1" s="536"/>
      <c r="DGX1" s="536"/>
      <c r="DGY1" s="536"/>
      <c r="DGZ1" s="536"/>
      <c r="DHA1" s="536" t="s">
        <v>354</v>
      </c>
      <c r="DHB1" s="536"/>
      <c r="DHC1" s="536"/>
      <c r="DHD1" s="536"/>
      <c r="DHE1" s="536"/>
      <c r="DHF1" s="536"/>
      <c r="DHG1" s="536"/>
      <c r="DHH1" s="536"/>
      <c r="DHI1" s="536"/>
      <c r="DHJ1" s="536"/>
      <c r="DHK1" s="536"/>
      <c r="DHL1" s="536"/>
      <c r="DHM1" s="536"/>
      <c r="DHN1" s="536"/>
      <c r="DHO1" s="536"/>
      <c r="DHP1" s="536"/>
      <c r="DHQ1" s="536"/>
      <c r="DHR1" s="536"/>
      <c r="DHS1" s="536"/>
      <c r="DHT1" s="536"/>
      <c r="DHU1" s="536"/>
      <c r="DHV1" s="536"/>
      <c r="DHW1" s="536"/>
      <c r="DHX1" s="536"/>
      <c r="DHY1" s="536"/>
      <c r="DHZ1" s="536"/>
      <c r="DIA1" s="536"/>
      <c r="DIB1" s="536"/>
      <c r="DIC1" s="536"/>
      <c r="DID1" s="536"/>
      <c r="DIE1" s="536"/>
      <c r="DIF1" s="536"/>
      <c r="DIG1" s="536" t="s">
        <v>354</v>
      </c>
      <c r="DIH1" s="536"/>
      <c r="DII1" s="536"/>
      <c r="DIJ1" s="536"/>
      <c r="DIK1" s="536"/>
      <c r="DIL1" s="536"/>
      <c r="DIM1" s="536"/>
      <c r="DIN1" s="536"/>
      <c r="DIO1" s="536"/>
      <c r="DIP1" s="536"/>
      <c r="DIQ1" s="536"/>
      <c r="DIR1" s="536"/>
      <c r="DIS1" s="536"/>
      <c r="DIT1" s="536"/>
      <c r="DIU1" s="536"/>
      <c r="DIV1" s="536"/>
      <c r="DIW1" s="536"/>
      <c r="DIX1" s="536"/>
      <c r="DIY1" s="536"/>
      <c r="DIZ1" s="536"/>
      <c r="DJA1" s="536"/>
      <c r="DJB1" s="536"/>
      <c r="DJC1" s="536"/>
      <c r="DJD1" s="536"/>
      <c r="DJE1" s="536"/>
      <c r="DJF1" s="536"/>
      <c r="DJG1" s="536"/>
      <c r="DJH1" s="536"/>
      <c r="DJI1" s="536"/>
      <c r="DJJ1" s="536"/>
      <c r="DJK1" s="536"/>
      <c r="DJL1" s="536"/>
      <c r="DJM1" s="536" t="s">
        <v>354</v>
      </c>
      <c r="DJN1" s="536"/>
      <c r="DJO1" s="536"/>
      <c r="DJP1" s="536"/>
      <c r="DJQ1" s="536"/>
      <c r="DJR1" s="536"/>
      <c r="DJS1" s="536"/>
      <c r="DJT1" s="536"/>
      <c r="DJU1" s="536"/>
      <c r="DJV1" s="536"/>
      <c r="DJW1" s="536"/>
      <c r="DJX1" s="536"/>
      <c r="DJY1" s="536"/>
      <c r="DJZ1" s="536"/>
      <c r="DKA1" s="536"/>
      <c r="DKB1" s="536"/>
      <c r="DKC1" s="536"/>
      <c r="DKD1" s="536"/>
      <c r="DKE1" s="536"/>
      <c r="DKF1" s="536"/>
      <c r="DKG1" s="536"/>
      <c r="DKH1" s="536"/>
      <c r="DKI1" s="536"/>
      <c r="DKJ1" s="536"/>
      <c r="DKK1" s="536"/>
      <c r="DKL1" s="536"/>
      <c r="DKM1" s="536"/>
      <c r="DKN1" s="536"/>
      <c r="DKO1" s="536"/>
      <c r="DKP1" s="536"/>
      <c r="DKQ1" s="536"/>
      <c r="DKR1" s="536"/>
      <c r="DKS1" s="536" t="s">
        <v>354</v>
      </c>
      <c r="DKT1" s="536"/>
      <c r="DKU1" s="536"/>
      <c r="DKV1" s="536"/>
      <c r="DKW1" s="536"/>
      <c r="DKX1" s="536"/>
      <c r="DKY1" s="536"/>
      <c r="DKZ1" s="536"/>
      <c r="DLA1" s="536"/>
      <c r="DLB1" s="536"/>
      <c r="DLC1" s="536"/>
      <c r="DLD1" s="536"/>
      <c r="DLE1" s="536"/>
      <c r="DLF1" s="536"/>
      <c r="DLG1" s="536"/>
      <c r="DLH1" s="536"/>
      <c r="DLI1" s="536"/>
      <c r="DLJ1" s="536"/>
      <c r="DLK1" s="536"/>
      <c r="DLL1" s="536"/>
      <c r="DLM1" s="536"/>
      <c r="DLN1" s="536"/>
      <c r="DLO1" s="536"/>
      <c r="DLP1" s="536"/>
      <c r="DLQ1" s="536"/>
      <c r="DLR1" s="536"/>
      <c r="DLS1" s="536"/>
      <c r="DLT1" s="536"/>
      <c r="DLU1" s="536"/>
      <c r="DLV1" s="536"/>
      <c r="DLW1" s="536"/>
      <c r="DLX1" s="536"/>
      <c r="DLY1" s="536" t="s">
        <v>354</v>
      </c>
      <c r="DLZ1" s="536"/>
      <c r="DMA1" s="536"/>
      <c r="DMB1" s="536"/>
      <c r="DMC1" s="536"/>
      <c r="DMD1" s="536"/>
      <c r="DME1" s="536"/>
      <c r="DMF1" s="536"/>
      <c r="DMG1" s="536"/>
      <c r="DMH1" s="536"/>
      <c r="DMI1" s="536"/>
      <c r="DMJ1" s="536"/>
      <c r="DMK1" s="536"/>
      <c r="DML1" s="536"/>
      <c r="DMM1" s="536"/>
      <c r="DMN1" s="536"/>
      <c r="DMO1" s="536"/>
      <c r="DMP1" s="536"/>
      <c r="DMQ1" s="536"/>
      <c r="DMR1" s="536"/>
      <c r="DMS1" s="536"/>
      <c r="DMT1" s="536"/>
      <c r="DMU1" s="536"/>
      <c r="DMV1" s="536"/>
      <c r="DMW1" s="536"/>
      <c r="DMX1" s="536"/>
      <c r="DMY1" s="536"/>
      <c r="DMZ1" s="536"/>
      <c r="DNA1" s="536"/>
      <c r="DNB1" s="536"/>
      <c r="DNC1" s="536"/>
      <c r="DND1" s="536"/>
      <c r="DNE1" s="536" t="s">
        <v>354</v>
      </c>
      <c r="DNF1" s="536"/>
      <c r="DNG1" s="536"/>
      <c r="DNH1" s="536"/>
      <c r="DNI1" s="536"/>
      <c r="DNJ1" s="536"/>
      <c r="DNK1" s="536"/>
      <c r="DNL1" s="536"/>
      <c r="DNM1" s="536"/>
      <c r="DNN1" s="536"/>
      <c r="DNO1" s="536"/>
      <c r="DNP1" s="536"/>
      <c r="DNQ1" s="536"/>
      <c r="DNR1" s="536"/>
      <c r="DNS1" s="536"/>
      <c r="DNT1" s="536"/>
      <c r="DNU1" s="536"/>
      <c r="DNV1" s="536"/>
      <c r="DNW1" s="536"/>
      <c r="DNX1" s="536"/>
      <c r="DNY1" s="536"/>
      <c r="DNZ1" s="536"/>
      <c r="DOA1" s="536"/>
      <c r="DOB1" s="536"/>
      <c r="DOC1" s="536"/>
      <c r="DOD1" s="536"/>
      <c r="DOE1" s="536"/>
      <c r="DOF1" s="536"/>
      <c r="DOG1" s="536"/>
      <c r="DOH1" s="536"/>
      <c r="DOI1" s="536"/>
      <c r="DOJ1" s="536"/>
      <c r="DOK1" s="536" t="s">
        <v>354</v>
      </c>
      <c r="DOL1" s="536"/>
      <c r="DOM1" s="536"/>
      <c r="DON1" s="536"/>
      <c r="DOO1" s="536"/>
      <c r="DOP1" s="536"/>
      <c r="DOQ1" s="536"/>
      <c r="DOR1" s="536"/>
      <c r="DOS1" s="536"/>
      <c r="DOT1" s="536"/>
      <c r="DOU1" s="536"/>
      <c r="DOV1" s="536"/>
      <c r="DOW1" s="536"/>
      <c r="DOX1" s="536"/>
      <c r="DOY1" s="536"/>
      <c r="DOZ1" s="536"/>
      <c r="DPA1" s="536"/>
      <c r="DPB1" s="536"/>
      <c r="DPC1" s="536"/>
      <c r="DPD1" s="536"/>
      <c r="DPE1" s="536"/>
      <c r="DPF1" s="536"/>
      <c r="DPG1" s="536"/>
      <c r="DPH1" s="536"/>
      <c r="DPI1" s="536"/>
      <c r="DPJ1" s="536"/>
      <c r="DPK1" s="536"/>
      <c r="DPL1" s="536"/>
      <c r="DPM1" s="536"/>
      <c r="DPN1" s="536"/>
      <c r="DPO1" s="536"/>
      <c r="DPP1" s="536"/>
      <c r="DPQ1" s="536" t="s">
        <v>354</v>
      </c>
      <c r="DPR1" s="536"/>
      <c r="DPS1" s="536"/>
      <c r="DPT1" s="536"/>
      <c r="DPU1" s="536"/>
      <c r="DPV1" s="536"/>
      <c r="DPW1" s="536"/>
      <c r="DPX1" s="536"/>
      <c r="DPY1" s="536"/>
      <c r="DPZ1" s="536"/>
      <c r="DQA1" s="536"/>
      <c r="DQB1" s="536"/>
      <c r="DQC1" s="536"/>
      <c r="DQD1" s="536"/>
      <c r="DQE1" s="536"/>
      <c r="DQF1" s="536"/>
      <c r="DQG1" s="536"/>
      <c r="DQH1" s="536"/>
      <c r="DQI1" s="536"/>
      <c r="DQJ1" s="536"/>
      <c r="DQK1" s="536"/>
      <c r="DQL1" s="536"/>
      <c r="DQM1" s="536"/>
      <c r="DQN1" s="536"/>
      <c r="DQO1" s="536"/>
      <c r="DQP1" s="536"/>
      <c r="DQQ1" s="536"/>
      <c r="DQR1" s="536"/>
      <c r="DQS1" s="536"/>
      <c r="DQT1" s="536"/>
      <c r="DQU1" s="536"/>
      <c r="DQV1" s="536"/>
      <c r="DQW1" s="536" t="s">
        <v>354</v>
      </c>
      <c r="DQX1" s="536"/>
      <c r="DQY1" s="536"/>
      <c r="DQZ1" s="536"/>
      <c r="DRA1" s="536"/>
      <c r="DRB1" s="536"/>
      <c r="DRC1" s="536"/>
      <c r="DRD1" s="536"/>
      <c r="DRE1" s="536"/>
      <c r="DRF1" s="536"/>
      <c r="DRG1" s="536"/>
      <c r="DRH1" s="536"/>
      <c r="DRI1" s="536"/>
      <c r="DRJ1" s="536"/>
      <c r="DRK1" s="536"/>
      <c r="DRL1" s="536"/>
      <c r="DRM1" s="536"/>
      <c r="DRN1" s="536"/>
      <c r="DRO1" s="536"/>
      <c r="DRP1" s="536"/>
      <c r="DRQ1" s="536"/>
      <c r="DRR1" s="536"/>
      <c r="DRS1" s="536"/>
      <c r="DRT1" s="536"/>
      <c r="DRU1" s="536"/>
      <c r="DRV1" s="536"/>
      <c r="DRW1" s="536"/>
      <c r="DRX1" s="536"/>
      <c r="DRY1" s="536"/>
      <c r="DRZ1" s="536"/>
      <c r="DSA1" s="536"/>
      <c r="DSB1" s="536"/>
      <c r="DSC1" s="536" t="s">
        <v>354</v>
      </c>
      <c r="DSD1" s="536"/>
      <c r="DSE1" s="536"/>
      <c r="DSF1" s="536"/>
      <c r="DSG1" s="536"/>
      <c r="DSH1" s="536"/>
      <c r="DSI1" s="536"/>
      <c r="DSJ1" s="536"/>
      <c r="DSK1" s="536"/>
      <c r="DSL1" s="536"/>
      <c r="DSM1" s="536"/>
      <c r="DSN1" s="536"/>
      <c r="DSO1" s="536"/>
      <c r="DSP1" s="536"/>
      <c r="DSQ1" s="536"/>
      <c r="DSR1" s="536"/>
      <c r="DSS1" s="536"/>
      <c r="DST1" s="536"/>
      <c r="DSU1" s="536"/>
      <c r="DSV1" s="536"/>
      <c r="DSW1" s="536"/>
      <c r="DSX1" s="536"/>
      <c r="DSY1" s="536"/>
      <c r="DSZ1" s="536"/>
      <c r="DTA1" s="536"/>
      <c r="DTB1" s="536"/>
      <c r="DTC1" s="536"/>
      <c r="DTD1" s="536"/>
      <c r="DTE1" s="536"/>
      <c r="DTF1" s="536"/>
      <c r="DTG1" s="536"/>
      <c r="DTH1" s="536"/>
      <c r="DTI1" s="536" t="s">
        <v>354</v>
      </c>
      <c r="DTJ1" s="536"/>
      <c r="DTK1" s="536"/>
      <c r="DTL1" s="536"/>
      <c r="DTM1" s="536"/>
      <c r="DTN1" s="536"/>
      <c r="DTO1" s="536"/>
      <c r="DTP1" s="536"/>
      <c r="DTQ1" s="536"/>
      <c r="DTR1" s="536"/>
      <c r="DTS1" s="536"/>
      <c r="DTT1" s="536"/>
      <c r="DTU1" s="536"/>
      <c r="DTV1" s="536"/>
      <c r="DTW1" s="536"/>
      <c r="DTX1" s="536"/>
      <c r="DTY1" s="536"/>
      <c r="DTZ1" s="536"/>
      <c r="DUA1" s="536"/>
      <c r="DUB1" s="536"/>
      <c r="DUC1" s="536"/>
      <c r="DUD1" s="536"/>
      <c r="DUE1" s="536"/>
      <c r="DUF1" s="536"/>
      <c r="DUG1" s="536"/>
      <c r="DUH1" s="536"/>
      <c r="DUI1" s="536"/>
      <c r="DUJ1" s="536"/>
      <c r="DUK1" s="536"/>
      <c r="DUL1" s="536"/>
      <c r="DUM1" s="536"/>
      <c r="DUN1" s="536"/>
      <c r="DUO1" s="536" t="s">
        <v>354</v>
      </c>
      <c r="DUP1" s="536"/>
      <c r="DUQ1" s="536"/>
      <c r="DUR1" s="536"/>
      <c r="DUS1" s="536"/>
      <c r="DUT1" s="536"/>
      <c r="DUU1" s="536"/>
      <c r="DUV1" s="536"/>
      <c r="DUW1" s="536"/>
      <c r="DUX1" s="536"/>
      <c r="DUY1" s="536"/>
      <c r="DUZ1" s="536"/>
      <c r="DVA1" s="536"/>
      <c r="DVB1" s="536"/>
      <c r="DVC1" s="536"/>
      <c r="DVD1" s="536"/>
      <c r="DVE1" s="536"/>
      <c r="DVF1" s="536"/>
      <c r="DVG1" s="536"/>
      <c r="DVH1" s="536"/>
      <c r="DVI1" s="536"/>
      <c r="DVJ1" s="536"/>
      <c r="DVK1" s="536"/>
      <c r="DVL1" s="536"/>
      <c r="DVM1" s="536"/>
      <c r="DVN1" s="536"/>
      <c r="DVO1" s="536"/>
      <c r="DVP1" s="536"/>
      <c r="DVQ1" s="536"/>
      <c r="DVR1" s="536"/>
      <c r="DVS1" s="536"/>
      <c r="DVT1" s="536"/>
      <c r="DVU1" s="536" t="s">
        <v>354</v>
      </c>
      <c r="DVV1" s="536"/>
      <c r="DVW1" s="536"/>
      <c r="DVX1" s="536"/>
      <c r="DVY1" s="536"/>
      <c r="DVZ1" s="536"/>
      <c r="DWA1" s="536"/>
      <c r="DWB1" s="536"/>
      <c r="DWC1" s="536"/>
      <c r="DWD1" s="536"/>
      <c r="DWE1" s="536"/>
      <c r="DWF1" s="536"/>
      <c r="DWG1" s="536"/>
      <c r="DWH1" s="536"/>
      <c r="DWI1" s="536"/>
      <c r="DWJ1" s="536"/>
      <c r="DWK1" s="536"/>
      <c r="DWL1" s="536"/>
      <c r="DWM1" s="536"/>
      <c r="DWN1" s="536"/>
      <c r="DWO1" s="536"/>
      <c r="DWP1" s="536"/>
      <c r="DWQ1" s="536"/>
      <c r="DWR1" s="536"/>
      <c r="DWS1" s="536"/>
      <c r="DWT1" s="536"/>
      <c r="DWU1" s="536"/>
      <c r="DWV1" s="536"/>
      <c r="DWW1" s="536"/>
      <c r="DWX1" s="536"/>
      <c r="DWY1" s="536"/>
      <c r="DWZ1" s="536"/>
      <c r="DXA1" s="536" t="s">
        <v>354</v>
      </c>
      <c r="DXB1" s="536"/>
      <c r="DXC1" s="536"/>
      <c r="DXD1" s="536"/>
      <c r="DXE1" s="536"/>
      <c r="DXF1" s="536"/>
      <c r="DXG1" s="536"/>
      <c r="DXH1" s="536"/>
      <c r="DXI1" s="536"/>
      <c r="DXJ1" s="536"/>
      <c r="DXK1" s="536"/>
      <c r="DXL1" s="536"/>
      <c r="DXM1" s="536"/>
      <c r="DXN1" s="536"/>
      <c r="DXO1" s="536"/>
      <c r="DXP1" s="536"/>
      <c r="DXQ1" s="536"/>
      <c r="DXR1" s="536"/>
      <c r="DXS1" s="536"/>
      <c r="DXT1" s="536"/>
      <c r="DXU1" s="536"/>
      <c r="DXV1" s="536"/>
      <c r="DXW1" s="536"/>
      <c r="DXX1" s="536"/>
      <c r="DXY1" s="536"/>
      <c r="DXZ1" s="536"/>
      <c r="DYA1" s="536"/>
      <c r="DYB1" s="536"/>
      <c r="DYC1" s="536"/>
      <c r="DYD1" s="536"/>
      <c r="DYE1" s="536"/>
      <c r="DYF1" s="536"/>
      <c r="DYG1" s="536" t="s">
        <v>354</v>
      </c>
      <c r="DYH1" s="536"/>
      <c r="DYI1" s="536"/>
      <c r="DYJ1" s="536"/>
      <c r="DYK1" s="536"/>
      <c r="DYL1" s="536"/>
      <c r="DYM1" s="536"/>
      <c r="DYN1" s="536"/>
      <c r="DYO1" s="536"/>
      <c r="DYP1" s="536"/>
      <c r="DYQ1" s="536"/>
      <c r="DYR1" s="536"/>
      <c r="DYS1" s="536"/>
      <c r="DYT1" s="536"/>
      <c r="DYU1" s="536"/>
      <c r="DYV1" s="536"/>
      <c r="DYW1" s="536"/>
      <c r="DYX1" s="536"/>
      <c r="DYY1" s="536"/>
      <c r="DYZ1" s="536"/>
      <c r="DZA1" s="536"/>
      <c r="DZB1" s="536"/>
      <c r="DZC1" s="536"/>
      <c r="DZD1" s="536"/>
      <c r="DZE1" s="536"/>
      <c r="DZF1" s="536"/>
      <c r="DZG1" s="536"/>
      <c r="DZH1" s="536"/>
      <c r="DZI1" s="536"/>
      <c r="DZJ1" s="536"/>
      <c r="DZK1" s="536"/>
      <c r="DZL1" s="536"/>
      <c r="DZM1" s="536" t="s">
        <v>354</v>
      </c>
      <c r="DZN1" s="536"/>
      <c r="DZO1" s="536"/>
      <c r="DZP1" s="536"/>
      <c r="DZQ1" s="536"/>
      <c r="DZR1" s="536"/>
      <c r="DZS1" s="536"/>
      <c r="DZT1" s="536"/>
      <c r="DZU1" s="536"/>
      <c r="DZV1" s="536"/>
      <c r="DZW1" s="536"/>
      <c r="DZX1" s="536"/>
      <c r="DZY1" s="536"/>
      <c r="DZZ1" s="536"/>
      <c r="EAA1" s="536"/>
      <c r="EAB1" s="536"/>
      <c r="EAC1" s="536"/>
      <c r="EAD1" s="536"/>
      <c r="EAE1" s="536"/>
      <c r="EAF1" s="536"/>
      <c r="EAG1" s="536"/>
      <c r="EAH1" s="536"/>
      <c r="EAI1" s="536"/>
      <c r="EAJ1" s="536"/>
      <c r="EAK1" s="536"/>
      <c r="EAL1" s="536"/>
      <c r="EAM1" s="536"/>
      <c r="EAN1" s="536"/>
      <c r="EAO1" s="536"/>
      <c r="EAP1" s="536"/>
      <c r="EAQ1" s="536"/>
      <c r="EAR1" s="536"/>
      <c r="EAS1" s="536" t="s">
        <v>354</v>
      </c>
      <c r="EAT1" s="536"/>
      <c r="EAU1" s="536"/>
      <c r="EAV1" s="536"/>
      <c r="EAW1" s="536"/>
      <c r="EAX1" s="536"/>
      <c r="EAY1" s="536"/>
      <c r="EAZ1" s="536"/>
      <c r="EBA1" s="536"/>
      <c r="EBB1" s="536"/>
      <c r="EBC1" s="536"/>
      <c r="EBD1" s="536"/>
      <c r="EBE1" s="536"/>
      <c r="EBF1" s="536"/>
      <c r="EBG1" s="536"/>
      <c r="EBH1" s="536"/>
      <c r="EBI1" s="536"/>
      <c r="EBJ1" s="536"/>
      <c r="EBK1" s="536"/>
      <c r="EBL1" s="536"/>
      <c r="EBM1" s="536"/>
      <c r="EBN1" s="536"/>
      <c r="EBO1" s="536"/>
      <c r="EBP1" s="536"/>
      <c r="EBQ1" s="536"/>
      <c r="EBR1" s="536"/>
      <c r="EBS1" s="536"/>
      <c r="EBT1" s="536"/>
      <c r="EBU1" s="536"/>
      <c r="EBV1" s="536"/>
      <c r="EBW1" s="536"/>
      <c r="EBX1" s="536"/>
      <c r="EBY1" s="536" t="s">
        <v>354</v>
      </c>
      <c r="EBZ1" s="536"/>
      <c r="ECA1" s="536"/>
      <c r="ECB1" s="536"/>
      <c r="ECC1" s="536"/>
      <c r="ECD1" s="536"/>
      <c r="ECE1" s="536"/>
      <c r="ECF1" s="536"/>
      <c r="ECG1" s="536"/>
      <c r="ECH1" s="536"/>
      <c r="ECI1" s="536"/>
      <c r="ECJ1" s="536"/>
      <c r="ECK1" s="536"/>
      <c r="ECL1" s="536"/>
      <c r="ECM1" s="536"/>
      <c r="ECN1" s="536"/>
      <c r="ECO1" s="536"/>
      <c r="ECP1" s="536"/>
      <c r="ECQ1" s="536"/>
      <c r="ECR1" s="536"/>
      <c r="ECS1" s="536"/>
      <c r="ECT1" s="536"/>
      <c r="ECU1" s="536"/>
      <c r="ECV1" s="536"/>
      <c r="ECW1" s="536"/>
      <c r="ECX1" s="536"/>
      <c r="ECY1" s="536"/>
      <c r="ECZ1" s="536"/>
      <c r="EDA1" s="536"/>
      <c r="EDB1" s="536"/>
      <c r="EDC1" s="536"/>
      <c r="EDD1" s="536"/>
      <c r="EDE1" s="536" t="s">
        <v>354</v>
      </c>
      <c r="EDF1" s="536"/>
      <c r="EDG1" s="536"/>
      <c r="EDH1" s="536"/>
      <c r="EDI1" s="536"/>
      <c r="EDJ1" s="536"/>
      <c r="EDK1" s="536"/>
      <c r="EDL1" s="536"/>
      <c r="EDM1" s="536"/>
      <c r="EDN1" s="536"/>
      <c r="EDO1" s="536"/>
      <c r="EDP1" s="536"/>
      <c r="EDQ1" s="536"/>
      <c r="EDR1" s="536"/>
      <c r="EDS1" s="536"/>
      <c r="EDT1" s="536"/>
      <c r="EDU1" s="536"/>
      <c r="EDV1" s="536"/>
      <c r="EDW1" s="536"/>
      <c r="EDX1" s="536"/>
      <c r="EDY1" s="536"/>
      <c r="EDZ1" s="536"/>
      <c r="EEA1" s="536"/>
      <c r="EEB1" s="536"/>
      <c r="EEC1" s="536"/>
      <c r="EED1" s="536"/>
      <c r="EEE1" s="536"/>
      <c r="EEF1" s="536"/>
      <c r="EEG1" s="536"/>
      <c r="EEH1" s="536"/>
      <c r="EEI1" s="536"/>
      <c r="EEJ1" s="536"/>
      <c r="EEK1" s="536" t="s">
        <v>354</v>
      </c>
      <c r="EEL1" s="536"/>
      <c r="EEM1" s="536"/>
      <c r="EEN1" s="536"/>
      <c r="EEO1" s="536"/>
      <c r="EEP1" s="536"/>
      <c r="EEQ1" s="536"/>
      <c r="EER1" s="536"/>
      <c r="EES1" s="536"/>
      <c r="EET1" s="536"/>
      <c r="EEU1" s="536"/>
      <c r="EEV1" s="536"/>
      <c r="EEW1" s="536"/>
      <c r="EEX1" s="536"/>
      <c r="EEY1" s="536"/>
      <c r="EEZ1" s="536"/>
      <c r="EFA1" s="536"/>
      <c r="EFB1" s="536"/>
      <c r="EFC1" s="536"/>
      <c r="EFD1" s="536"/>
      <c r="EFE1" s="536"/>
      <c r="EFF1" s="536"/>
      <c r="EFG1" s="536"/>
      <c r="EFH1" s="536"/>
      <c r="EFI1" s="536"/>
      <c r="EFJ1" s="536"/>
      <c r="EFK1" s="536"/>
      <c r="EFL1" s="536"/>
      <c r="EFM1" s="536"/>
      <c r="EFN1" s="536"/>
      <c r="EFO1" s="536"/>
      <c r="EFP1" s="536"/>
      <c r="EFQ1" s="536" t="s">
        <v>354</v>
      </c>
      <c r="EFR1" s="536"/>
      <c r="EFS1" s="536"/>
      <c r="EFT1" s="536"/>
      <c r="EFU1" s="536"/>
      <c r="EFV1" s="536"/>
      <c r="EFW1" s="536"/>
      <c r="EFX1" s="536"/>
      <c r="EFY1" s="536"/>
      <c r="EFZ1" s="536"/>
      <c r="EGA1" s="536"/>
      <c r="EGB1" s="536"/>
      <c r="EGC1" s="536"/>
      <c r="EGD1" s="536"/>
      <c r="EGE1" s="536"/>
      <c r="EGF1" s="536"/>
      <c r="EGG1" s="536"/>
      <c r="EGH1" s="536"/>
      <c r="EGI1" s="536"/>
      <c r="EGJ1" s="536"/>
      <c r="EGK1" s="536"/>
      <c r="EGL1" s="536"/>
      <c r="EGM1" s="536"/>
      <c r="EGN1" s="536"/>
      <c r="EGO1" s="536"/>
      <c r="EGP1" s="536"/>
      <c r="EGQ1" s="536"/>
      <c r="EGR1" s="536"/>
      <c r="EGS1" s="536"/>
      <c r="EGT1" s="536"/>
      <c r="EGU1" s="536"/>
      <c r="EGV1" s="536"/>
      <c r="EGW1" s="536" t="s">
        <v>354</v>
      </c>
      <c r="EGX1" s="536"/>
      <c r="EGY1" s="536"/>
      <c r="EGZ1" s="536"/>
      <c r="EHA1" s="536"/>
      <c r="EHB1" s="536"/>
      <c r="EHC1" s="536"/>
      <c r="EHD1" s="536"/>
      <c r="EHE1" s="536"/>
      <c r="EHF1" s="536"/>
      <c r="EHG1" s="536"/>
      <c r="EHH1" s="536"/>
      <c r="EHI1" s="536"/>
      <c r="EHJ1" s="536"/>
      <c r="EHK1" s="536"/>
      <c r="EHL1" s="536"/>
      <c r="EHM1" s="536"/>
      <c r="EHN1" s="536"/>
      <c r="EHO1" s="536"/>
      <c r="EHP1" s="536"/>
      <c r="EHQ1" s="536"/>
      <c r="EHR1" s="536"/>
      <c r="EHS1" s="536"/>
      <c r="EHT1" s="536"/>
      <c r="EHU1" s="536"/>
      <c r="EHV1" s="536"/>
      <c r="EHW1" s="536"/>
      <c r="EHX1" s="536"/>
      <c r="EHY1" s="536"/>
      <c r="EHZ1" s="536"/>
      <c r="EIA1" s="536"/>
      <c r="EIB1" s="536"/>
      <c r="EIC1" s="536" t="s">
        <v>354</v>
      </c>
      <c r="EID1" s="536"/>
      <c r="EIE1" s="536"/>
      <c r="EIF1" s="536"/>
      <c r="EIG1" s="536"/>
      <c r="EIH1" s="536"/>
      <c r="EII1" s="536"/>
      <c r="EIJ1" s="536"/>
      <c r="EIK1" s="536"/>
      <c r="EIL1" s="536"/>
      <c r="EIM1" s="536"/>
      <c r="EIN1" s="536"/>
      <c r="EIO1" s="536"/>
      <c r="EIP1" s="536"/>
      <c r="EIQ1" s="536"/>
      <c r="EIR1" s="536"/>
      <c r="EIS1" s="536"/>
      <c r="EIT1" s="536"/>
      <c r="EIU1" s="536"/>
      <c r="EIV1" s="536"/>
      <c r="EIW1" s="536"/>
      <c r="EIX1" s="536"/>
      <c r="EIY1" s="536"/>
      <c r="EIZ1" s="536"/>
      <c r="EJA1" s="536"/>
      <c r="EJB1" s="536"/>
      <c r="EJC1" s="536"/>
      <c r="EJD1" s="536"/>
      <c r="EJE1" s="536"/>
      <c r="EJF1" s="536"/>
      <c r="EJG1" s="536"/>
      <c r="EJH1" s="536"/>
      <c r="EJI1" s="536" t="s">
        <v>354</v>
      </c>
      <c r="EJJ1" s="536"/>
      <c r="EJK1" s="536"/>
      <c r="EJL1" s="536"/>
      <c r="EJM1" s="536"/>
      <c r="EJN1" s="536"/>
      <c r="EJO1" s="536"/>
      <c r="EJP1" s="536"/>
      <c r="EJQ1" s="536"/>
      <c r="EJR1" s="536"/>
      <c r="EJS1" s="536"/>
      <c r="EJT1" s="536"/>
      <c r="EJU1" s="536"/>
      <c r="EJV1" s="536"/>
      <c r="EJW1" s="536"/>
      <c r="EJX1" s="536"/>
      <c r="EJY1" s="536"/>
      <c r="EJZ1" s="536"/>
      <c r="EKA1" s="536"/>
      <c r="EKB1" s="536"/>
      <c r="EKC1" s="536"/>
      <c r="EKD1" s="536"/>
      <c r="EKE1" s="536"/>
      <c r="EKF1" s="536"/>
      <c r="EKG1" s="536"/>
      <c r="EKH1" s="536"/>
      <c r="EKI1" s="536"/>
      <c r="EKJ1" s="536"/>
      <c r="EKK1" s="536"/>
      <c r="EKL1" s="536"/>
      <c r="EKM1" s="536"/>
      <c r="EKN1" s="536"/>
      <c r="EKO1" s="536" t="s">
        <v>354</v>
      </c>
      <c r="EKP1" s="536"/>
      <c r="EKQ1" s="536"/>
      <c r="EKR1" s="536"/>
      <c r="EKS1" s="536"/>
      <c r="EKT1" s="536"/>
      <c r="EKU1" s="536"/>
      <c r="EKV1" s="536"/>
      <c r="EKW1" s="536"/>
      <c r="EKX1" s="536"/>
      <c r="EKY1" s="536"/>
      <c r="EKZ1" s="536"/>
      <c r="ELA1" s="536"/>
      <c r="ELB1" s="536"/>
      <c r="ELC1" s="536"/>
      <c r="ELD1" s="536"/>
      <c r="ELE1" s="536"/>
      <c r="ELF1" s="536"/>
      <c r="ELG1" s="536"/>
      <c r="ELH1" s="536"/>
      <c r="ELI1" s="536"/>
      <c r="ELJ1" s="536"/>
      <c r="ELK1" s="536"/>
      <c r="ELL1" s="536"/>
      <c r="ELM1" s="536"/>
      <c r="ELN1" s="536"/>
      <c r="ELO1" s="536"/>
      <c r="ELP1" s="536"/>
      <c r="ELQ1" s="536"/>
      <c r="ELR1" s="536"/>
      <c r="ELS1" s="536"/>
      <c r="ELT1" s="536"/>
      <c r="ELU1" s="536" t="s">
        <v>354</v>
      </c>
      <c r="ELV1" s="536"/>
      <c r="ELW1" s="536"/>
      <c r="ELX1" s="536"/>
      <c r="ELY1" s="536"/>
      <c r="ELZ1" s="536"/>
      <c r="EMA1" s="536"/>
      <c r="EMB1" s="536"/>
      <c r="EMC1" s="536"/>
      <c r="EMD1" s="536"/>
      <c r="EME1" s="536"/>
      <c r="EMF1" s="536"/>
      <c r="EMG1" s="536"/>
      <c r="EMH1" s="536"/>
      <c r="EMI1" s="536"/>
      <c r="EMJ1" s="536"/>
      <c r="EMK1" s="536"/>
      <c r="EML1" s="536"/>
      <c r="EMM1" s="536"/>
      <c r="EMN1" s="536"/>
      <c r="EMO1" s="536"/>
      <c r="EMP1" s="536"/>
      <c r="EMQ1" s="536"/>
      <c r="EMR1" s="536"/>
      <c r="EMS1" s="536"/>
      <c r="EMT1" s="536"/>
      <c r="EMU1" s="536"/>
      <c r="EMV1" s="536"/>
      <c r="EMW1" s="536"/>
      <c r="EMX1" s="536"/>
      <c r="EMY1" s="536"/>
      <c r="EMZ1" s="536"/>
      <c r="ENA1" s="536" t="s">
        <v>354</v>
      </c>
      <c r="ENB1" s="536"/>
      <c r="ENC1" s="536"/>
      <c r="END1" s="536"/>
      <c r="ENE1" s="536"/>
      <c r="ENF1" s="536"/>
      <c r="ENG1" s="536"/>
      <c r="ENH1" s="536"/>
      <c r="ENI1" s="536"/>
      <c r="ENJ1" s="536"/>
      <c r="ENK1" s="536"/>
      <c r="ENL1" s="536"/>
      <c r="ENM1" s="536"/>
      <c r="ENN1" s="536"/>
      <c r="ENO1" s="536"/>
      <c r="ENP1" s="536"/>
      <c r="ENQ1" s="536"/>
      <c r="ENR1" s="536"/>
      <c r="ENS1" s="536"/>
      <c r="ENT1" s="536"/>
      <c r="ENU1" s="536"/>
      <c r="ENV1" s="536"/>
      <c r="ENW1" s="536"/>
      <c r="ENX1" s="536"/>
      <c r="ENY1" s="536"/>
      <c r="ENZ1" s="536"/>
      <c r="EOA1" s="536"/>
      <c r="EOB1" s="536"/>
      <c r="EOC1" s="536"/>
      <c r="EOD1" s="536"/>
      <c r="EOE1" s="536"/>
      <c r="EOF1" s="536"/>
      <c r="EOG1" s="536" t="s">
        <v>354</v>
      </c>
      <c r="EOH1" s="536"/>
      <c r="EOI1" s="536"/>
      <c r="EOJ1" s="536"/>
      <c r="EOK1" s="536"/>
      <c r="EOL1" s="536"/>
      <c r="EOM1" s="536"/>
      <c r="EON1" s="536"/>
      <c r="EOO1" s="536"/>
      <c r="EOP1" s="536"/>
      <c r="EOQ1" s="536"/>
      <c r="EOR1" s="536"/>
      <c r="EOS1" s="536"/>
      <c r="EOT1" s="536"/>
      <c r="EOU1" s="536"/>
      <c r="EOV1" s="536"/>
      <c r="EOW1" s="536"/>
      <c r="EOX1" s="536"/>
      <c r="EOY1" s="536"/>
      <c r="EOZ1" s="536"/>
      <c r="EPA1" s="536"/>
      <c r="EPB1" s="536"/>
      <c r="EPC1" s="536"/>
      <c r="EPD1" s="536"/>
      <c r="EPE1" s="536"/>
      <c r="EPF1" s="536"/>
      <c r="EPG1" s="536"/>
      <c r="EPH1" s="536"/>
      <c r="EPI1" s="536"/>
      <c r="EPJ1" s="536"/>
      <c r="EPK1" s="536"/>
      <c r="EPL1" s="536"/>
      <c r="EPM1" s="536" t="s">
        <v>354</v>
      </c>
      <c r="EPN1" s="536"/>
      <c r="EPO1" s="536"/>
      <c r="EPP1" s="536"/>
      <c r="EPQ1" s="536"/>
      <c r="EPR1" s="536"/>
      <c r="EPS1" s="536"/>
      <c r="EPT1" s="536"/>
      <c r="EPU1" s="536"/>
      <c r="EPV1" s="536"/>
      <c r="EPW1" s="536"/>
      <c r="EPX1" s="536"/>
      <c r="EPY1" s="536"/>
      <c r="EPZ1" s="536"/>
      <c r="EQA1" s="536"/>
      <c r="EQB1" s="536"/>
      <c r="EQC1" s="536"/>
      <c r="EQD1" s="536"/>
      <c r="EQE1" s="536"/>
      <c r="EQF1" s="536"/>
      <c r="EQG1" s="536"/>
      <c r="EQH1" s="536"/>
      <c r="EQI1" s="536"/>
      <c r="EQJ1" s="536"/>
      <c r="EQK1" s="536"/>
      <c r="EQL1" s="536"/>
      <c r="EQM1" s="536"/>
      <c r="EQN1" s="536"/>
      <c r="EQO1" s="536"/>
      <c r="EQP1" s="536"/>
      <c r="EQQ1" s="536"/>
      <c r="EQR1" s="536"/>
      <c r="EQS1" s="536" t="s">
        <v>354</v>
      </c>
      <c r="EQT1" s="536"/>
      <c r="EQU1" s="536"/>
      <c r="EQV1" s="536"/>
      <c r="EQW1" s="536"/>
      <c r="EQX1" s="536"/>
      <c r="EQY1" s="536"/>
      <c r="EQZ1" s="536"/>
      <c r="ERA1" s="536"/>
      <c r="ERB1" s="536"/>
      <c r="ERC1" s="536"/>
      <c r="ERD1" s="536"/>
      <c r="ERE1" s="536"/>
      <c r="ERF1" s="536"/>
      <c r="ERG1" s="536"/>
      <c r="ERH1" s="536"/>
      <c r="ERI1" s="536"/>
      <c r="ERJ1" s="536"/>
      <c r="ERK1" s="536"/>
      <c r="ERL1" s="536"/>
      <c r="ERM1" s="536"/>
      <c r="ERN1" s="536"/>
      <c r="ERO1" s="536"/>
      <c r="ERP1" s="536"/>
      <c r="ERQ1" s="536"/>
      <c r="ERR1" s="536"/>
      <c r="ERS1" s="536"/>
      <c r="ERT1" s="536"/>
      <c r="ERU1" s="536"/>
      <c r="ERV1" s="536"/>
      <c r="ERW1" s="536"/>
      <c r="ERX1" s="536"/>
      <c r="ERY1" s="536" t="s">
        <v>354</v>
      </c>
      <c r="ERZ1" s="536"/>
      <c r="ESA1" s="536"/>
      <c r="ESB1" s="536"/>
      <c r="ESC1" s="536"/>
      <c r="ESD1" s="536"/>
      <c r="ESE1" s="536"/>
      <c r="ESF1" s="536"/>
      <c r="ESG1" s="536"/>
      <c r="ESH1" s="536"/>
      <c r="ESI1" s="536"/>
      <c r="ESJ1" s="536"/>
      <c r="ESK1" s="536"/>
      <c r="ESL1" s="536"/>
      <c r="ESM1" s="536"/>
      <c r="ESN1" s="536"/>
      <c r="ESO1" s="536"/>
      <c r="ESP1" s="536"/>
      <c r="ESQ1" s="536"/>
      <c r="ESR1" s="536"/>
      <c r="ESS1" s="536"/>
      <c r="EST1" s="536"/>
      <c r="ESU1" s="536"/>
      <c r="ESV1" s="536"/>
      <c r="ESW1" s="536"/>
      <c r="ESX1" s="536"/>
      <c r="ESY1" s="536"/>
      <c r="ESZ1" s="536"/>
      <c r="ETA1" s="536"/>
      <c r="ETB1" s="536"/>
      <c r="ETC1" s="536"/>
      <c r="ETD1" s="536"/>
      <c r="ETE1" s="536" t="s">
        <v>354</v>
      </c>
      <c r="ETF1" s="536"/>
      <c r="ETG1" s="536"/>
      <c r="ETH1" s="536"/>
      <c r="ETI1" s="536"/>
      <c r="ETJ1" s="536"/>
      <c r="ETK1" s="536"/>
      <c r="ETL1" s="536"/>
      <c r="ETM1" s="536"/>
      <c r="ETN1" s="536"/>
      <c r="ETO1" s="536"/>
      <c r="ETP1" s="536"/>
      <c r="ETQ1" s="536"/>
      <c r="ETR1" s="536"/>
      <c r="ETS1" s="536"/>
      <c r="ETT1" s="536"/>
      <c r="ETU1" s="536"/>
      <c r="ETV1" s="536"/>
      <c r="ETW1" s="536"/>
      <c r="ETX1" s="536"/>
      <c r="ETY1" s="536"/>
      <c r="ETZ1" s="536"/>
      <c r="EUA1" s="536"/>
      <c r="EUB1" s="536"/>
      <c r="EUC1" s="536"/>
      <c r="EUD1" s="536"/>
      <c r="EUE1" s="536"/>
      <c r="EUF1" s="536"/>
      <c r="EUG1" s="536"/>
      <c r="EUH1" s="536"/>
      <c r="EUI1" s="536"/>
      <c r="EUJ1" s="536"/>
      <c r="EUK1" s="536" t="s">
        <v>354</v>
      </c>
      <c r="EUL1" s="536"/>
      <c r="EUM1" s="536"/>
      <c r="EUN1" s="536"/>
      <c r="EUO1" s="536"/>
      <c r="EUP1" s="536"/>
      <c r="EUQ1" s="536"/>
      <c r="EUR1" s="536"/>
      <c r="EUS1" s="536"/>
      <c r="EUT1" s="536"/>
      <c r="EUU1" s="536"/>
      <c r="EUV1" s="536"/>
      <c r="EUW1" s="536"/>
      <c r="EUX1" s="536"/>
      <c r="EUY1" s="536"/>
      <c r="EUZ1" s="536"/>
      <c r="EVA1" s="536"/>
      <c r="EVB1" s="536"/>
      <c r="EVC1" s="536"/>
      <c r="EVD1" s="536"/>
      <c r="EVE1" s="536"/>
      <c r="EVF1" s="536"/>
      <c r="EVG1" s="536"/>
      <c r="EVH1" s="536"/>
      <c r="EVI1" s="536"/>
      <c r="EVJ1" s="536"/>
      <c r="EVK1" s="536"/>
      <c r="EVL1" s="536"/>
      <c r="EVM1" s="536"/>
      <c r="EVN1" s="536"/>
      <c r="EVO1" s="536"/>
      <c r="EVP1" s="536"/>
      <c r="EVQ1" s="536" t="s">
        <v>354</v>
      </c>
      <c r="EVR1" s="536"/>
      <c r="EVS1" s="536"/>
      <c r="EVT1" s="536"/>
      <c r="EVU1" s="536"/>
      <c r="EVV1" s="536"/>
      <c r="EVW1" s="536"/>
      <c r="EVX1" s="536"/>
      <c r="EVY1" s="536"/>
      <c r="EVZ1" s="536"/>
      <c r="EWA1" s="536"/>
      <c r="EWB1" s="536"/>
      <c r="EWC1" s="536"/>
      <c r="EWD1" s="536"/>
      <c r="EWE1" s="536"/>
      <c r="EWF1" s="536"/>
      <c r="EWG1" s="536"/>
      <c r="EWH1" s="536"/>
      <c r="EWI1" s="536"/>
      <c r="EWJ1" s="536"/>
      <c r="EWK1" s="536"/>
      <c r="EWL1" s="536"/>
      <c r="EWM1" s="536"/>
      <c r="EWN1" s="536"/>
      <c r="EWO1" s="536"/>
      <c r="EWP1" s="536"/>
      <c r="EWQ1" s="536"/>
      <c r="EWR1" s="536"/>
      <c r="EWS1" s="536"/>
      <c r="EWT1" s="536"/>
      <c r="EWU1" s="536"/>
      <c r="EWV1" s="536"/>
      <c r="EWW1" s="536" t="s">
        <v>354</v>
      </c>
      <c r="EWX1" s="536"/>
      <c r="EWY1" s="536"/>
      <c r="EWZ1" s="536"/>
      <c r="EXA1" s="536"/>
      <c r="EXB1" s="536"/>
      <c r="EXC1" s="536"/>
      <c r="EXD1" s="536"/>
      <c r="EXE1" s="536"/>
      <c r="EXF1" s="536"/>
      <c r="EXG1" s="536"/>
      <c r="EXH1" s="536"/>
      <c r="EXI1" s="536"/>
      <c r="EXJ1" s="536"/>
      <c r="EXK1" s="536"/>
      <c r="EXL1" s="536"/>
      <c r="EXM1" s="536"/>
      <c r="EXN1" s="536"/>
      <c r="EXO1" s="536"/>
      <c r="EXP1" s="536"/>
      <c r="EXQ1" s="536"/>
      <c r="EXR1" s="536"/>
      <c r="EXS1" s="536"/>
      <c r="EXT1" s="536"/>
      <c r="EXU1" s="536"/>
      <c r="EXV1" s="536"/>
      <c r="EXW1" s="536"/>
      <c r="EXX1" s="536"/>
      <c r="EXY1" s="536"/>
      <c r="EXZ1" s="536"/>
      <c r="EYA1" s="536"/>
      <c r="EYB1" s="536"/>
      <c r="EYC1" s="536" t="s">
        <v>354</v>
      </c>
      <c r="EYD1" s="536"/>
      <c r="EYE1" s="536"/>
      <c r="EYF1" s="536"/>
      <c r="EYG1" s="536"/>
      <c r="EYH1" s="536"/>
      <c r="EYI1" s="536"/>
      <c r="EYJ1" s="536"/>
      <c r="EYK1" s="536"/>
      <c r="EYL1" s="536"/>
      <c r="EYM1" s="536"/>
      <c r="EYN1" s="536"/>
      <c r="EYO1" s="536"/>
      <c r="EYP1" s="536"/>
      <c r="EYQ1" s="536"/>
      <c r="EYR1" s="536"/>
      <c r="EYS1" s="536"/>
      <c r="EYT1" s="536"/>
      <c r="EYU1" s="536"/>
      <c r="EYV1" s="536"/>
      <c r="EYW1" s="536"/>
      <c r="EYX1" s="536"/>
      <c r="EYY1" s="536"/>
      <c r="EYZ1" s="536"/>
      <c r="EZA1" s="536"/>
      <c r="EZB1" s="536"/>
      <c r="EZC1" s="536"/>
      <c r="EZD1" s="536"/>
      <c r="EZE1" s="536"/>
      <c r="EZF1" s="536"/>
      <c r="EZG1" s="536"/>
      <c r="EZH1" s="536"/>
      <c r="EZI1" s="536" t="s">
        <v>354</v>
      </c>
      <c r="EZJ1" s="536"/>
      <c r="EZK1" s="536"/>
      <c r="EZL1" s="536"/>
      <c r="EZM1" s="536"/>
      <c r="EZN1" s="536"/>
      <c r="EZO1" s="536"/>
      <c r="EZP1" s="536"/>
      <c r="EZQ1" s="536"/>
      <c r="EZR1" s="536"/>
      <c r="EZS1" s="536"/>
      <c r="EZT1" s="536"/>
      <c r="EZU1" s="536"/>
      <c r="EZV1" s="536"/>
      <c r="EZW1" s="536"/>
      <c r="EZX1" s="536"/>
      <c r="EZY1" s="536"/>
      <c r="EZZ1" s="536"/>
      <c r="FAA1" s="536"/>
      <c r="FAB1" s="536"/>
      <c r="FAC1" s="536"/>
      <c r="FAD1" s="536"/>
      <c r="FAE1" s="536"/>
      <c r="FAF1" s="536"/>
      <c r="FAG1" s="536"/>
      <c r="FAH1" s="536"/>
      <c r="FAI1" s="536"/>
      <c r="FAJ1" s="536"/>
      <c r="FAK1" s="536"/>
      <c r="FAL1" s="536"/>
      <c r="FAM1" s="536"/>
      <c r="FAN1" s="536"/>
      <c r="FAO1" s="536" t="s">
        <v>354</v>
      </c>
      <c r="FAP1" s="536"/>
      <c r="FAQ1" s="536"/>
      <c r="FAR1" s="536"/>
      <c r="FAS1" s="536"/>
      <c r="FAT1" s="536"/>
      <c r="FAU1" s="536"/>
      <c r="FAV1" s="536"/>
      <c r="FAW1" s="536"/>
      <c r="FAX1" s="536"/>
      <c r="FAY1" s="536"/>
      <c r="FAZ1" s="536"/>
      <c r="FBA1" s="536"/>
      <c r="FBB1" s="536"/>
      <c r="FBC1" s="536"/>
      <c r="FBD1" s="536"/>
      <c r="FBE1" s="536"/>
      <c r="FBF1" s="536"/>
      <c r="FBG1" s="536"/>
      <c r="FBH1" s="536"/>
      <c r="FBI1" s="536"/>
      <c r="FBJ1" s="536"/>
      <c r="FBK1" s="536"/>
      <c r="FBL1" s="536"/>
      <c r="FBM1" s="536"/>
      <c r="FBN1" s="536"/>
      <c r="FBO1" s="536"/>
      <c r="FBP1" s="536"/>
      <c r="FBQ1" s="536"/>
      <c r="FBR1" s="536"/>
      <c r="FBS1" s="536"/>
      <c r="FBT1" s="536"/>
      <c r="FBU1" s="536" t="s">
        <v>354</v>
      </c>
      <c r="FBV1" s="536"/>
      <c r="FBW1" s="536"/>
      <c r="FBX1" s="536"/>
      <c r="FBY1" s="536"/>
      <c r="FBZ1" s="536"/>
      <c r="FCA1" s="536"/>
      <c r="FCB1" s="536"/>
      <c r="FCC1" s="536"/>
      <c r="FCD1" s="536"/>
      <c r="FCE1" s="536"/>
      <c r="FCF1" s="536"/>
      <c r="FCG1" s="536"/>
      <c r="FCH1" s="536"/>
      <c r="FCI1" s="536"/>
      <c r="FCJ1" s="536"/>
      <c r="FCK1" s="536"/>
      <c r="FCL1" s="536"/>
      <c r="FCM1" s="536"/>
      <c r="FCN1" s="536"/>
      <c r="FCO1" s="536"/>
      <c r="FCP1" s="536"/>
      <c r="FCQ1" s="536"/>
      <c r="FCR1" s="536"/>
      <c r="FCS1" s="536"/>
      <c r="FCT1" s="536"/>
      <c r="FCU1" s="536"/>
      <c r="FCV1" s="536"/>
      <c r="FCW1" s="536"/>
      <c r="FCX1" s="536"/>
      <c r="FCY1" s="536"/>
      <c r="FCZ1" s="536"/>
      <c r="FDA1" s="536" t="s">
        <v>354</v>
      </c>
      <c r="FDB1" s="536"/>
      <c r="FDC1" s="536"/>
      <c r="FDD1" s="536"/>
      <c r="FDE1" s="536"/>
      <c r="FDF1" s="536"/>
      <c r="FDG1" s="536"/>
      <c r="FDH1" s="536"/>
      <c r="FDI1" s="536"/>
      <c r="FDJ1" s="536"/>
      <c r="FDK1" s="536"/>
      <c r="FDL1" s="536"/>
      <c r="FDM1" s="536"/>
      <c r="FDN1" s="536"/>
      <c r="FDO1" s="536"/>
      <c r="FDP1" s="536"/>
      <c r="FDQ1" s="536"/>
      <c r="FDR1" s="536"/>
      <c r="FDS1" s="536"/>
      <c r="FDT1" s="536"/>
      <c r="FDU1" s="536"/>
      <c r="FDV1" s="536"/>
      <c r="FDW1" s="536"/>
      <c r="FDX1" s="536"/>
      <c r="FDY1" s="536"/>
      <c r="FDZ1" s="536"/>
      <c r="FEA1" s="536"/>
      <c r="FEB1" s="536"/>
      <c r="FEC1" s="536"/>
      <c r="FED1" s="536"/>
      <c r="FEE1" s="536"/>
      <c r="FEF1" s="536"/>
      <c r="FEG1" s="536" t="s">
        <v>354</v>
      </c>
      <c r="FEH1" s="536"/>
      <c r="FEI1" s="536"/>
      <c r="FEJ1" s="536"/>
      <c r="FEK1" s="536"/>
      <c r="FEL1" s="536"/>
      <c r="FEM1" s="536"/>
      <c r="FEN1" s="536"/>
      <c r="FEO1" s="536"/>
      <c r="FEP1" s="536"/>
      <c r="FEQ1" s="536"/>
      <c r="FER1" s="536"/>
      <c r="FES1" s="536"/>
      <c r="FET1" s="536"/>
      <c r="FEU1" s="536"/>
      <c r="FEV1" s="536"/>
      <c r="FEW1" s="536"/>
      <c r="FEX1" s="536"/>
      <c r="FEY1" s="536"/>
      <c r="FEZ1" s="536"/>
      <c r="FFA1" s="536"/>
      <c r="FFB1" s="536"/>
      <c r="FFC1" s="536"/>
      <c r="FFD1" s="536"/>
      <c r="FFE1" s="536"/>
      <c r="FFF1" s="536"/>
      <c r="FFG1" s="536"/>
      <c r="FFH1" s="536"/>
      <c r="FFI1" s="536"/>
      <c r="FFJ1" s="536"/>
      <c r="FFK1" s="536"/>
      <c r="FFL1" s="536"/>
      <c r="FFM1" s="536" t="s">
        <v>354</v>
      </c>
      <c r="FFN1" s="536"/>
      <c r="FFO1" s="536"/>
      <c r="FFP1" s="536"/>
      <c r="FFQ1" s="536"/>
      <c r="FFR1" s="536"/>
      <c r="FFS1" s="536"/>
      <c r="FFT1" s="536"/>
      <c r="FFU1" s="536"/>
      <c r="FFV1" s="536"/>
      <c r="FFW1" s="536"/>
      <c r="FFX1" s="536"/>
      <c r="FFY1" s="536"/>
      <c r="FFZ1" s="536"/>
      <c r="FGA1" s="536"/>
      <c r="FGB1" s="536"/>
      <c r="FGC1" s="536"/>
      <c r="FGD1" s="536"/>
      <c r="FGE1" s="536"/>
      <c r="FGF1" s="536"/>
      <c r="FGG1" s="536"/>
      <c r="FGH1" s="536"/>
      <c r="FGI1" s="536"/>
      <c r="FGJ1" s="536"/>
      <c r="FGK1" s="536"/>
      <c r="FGL1" s="536"/>
      <c r="FGM1" s="536"/>
      <c r="FGN1" s="536"/>
      <c r="FGO1" s="536"/>
      <c r="FGP1" s="536"/>
      <c r="FGQ1" s="536"/>
      <c r="FGR1" s="536"/>
      <c r="FGS1" s="536" t="s">
        <v>354</v>
      </c>
      <c r="FGT1" s="536"/>
      <c r="FGU1" s="536"/>
      <c r="FGV1" s="536"/>
      <c r="FGW1" s="536"/>
      <c r="FGX1" s="536"/>
      <c r="FGY1" s="536"/>
      <c r="FGZ1" s="536"/>
      <c r="FHA1" s="536"/>
      <c r="FHB1" s="536"/>
      <c r="FHC1" s="536"/>
      <c r="FHD1" s="536"/>
      <c r="FHE1" s="536"/>
      <c r="FHF1" s="536"/>
      <c r="FHG1" s="536"/>
      <c r="FHH1" s="536"/>
      <c r="FHI1" s="536"/>
      <c r="FHJ1" s="536"/>
      <c r="FHK1" s="536"/>
      <c r="FHL1" s="536"/>
      <c r="FHM1" s="536"/>
      <c r="FHN1" s="536"/>
      <c r="FHO1" s="536"/>
      <c r="FHP1" s="536"/>
      <c r="FHQ1" s="536"/>
      <c r="FHR1" s="536"/>
      <c r="FHS1" s="536"/>
      <c r="FHT1" s="536"/>
      <c r="FHU1" s="536"/>
      <c r="FHV1" s="536"/>
      <c r="FHW1" s="536"/>
      <c r="FHX1" s="536"/>
      <c r="FHY1" s="536" t="s">
        <v>354</v>
      </c>
      <c r="FHZ1" s="536"/>
      <c r="FIA1" s="536"/>
      <c r="FIB1" s="536"/>
      <c r="FIC1" s="536"/>
      <c r="FID1" s="536"/>
      <c r="FIE1" s="536"/>
      <c r="FIF1" s="536"/>
      <c r="FIG1" s="536"/>
      <c r="FIH1" s="536"/>
      <c r="FII1" s="536"/>
      <c r="FIJ1" s="536"/>
      <c r="FIK1" s="536"/>
      <c r="FIL1" s="536"/>
      <c r="FIM1" s="536"/>
      <c r="FIN1" s="536"/>
      <c r="FIO1" s="536"/>
      <c r="FIP1" s="536"/>
      <c r="FIQ1" s="536"/>
      <c r="FIR1" s="536"/>
      <c r="FIS1" s="536"/>
      <c r="FIT1" s="536"/>
      <c r="FIU1" s="536"/>
      <c r="FIV1" s="536"/>
      <c r="FIW1" s="536"/>
      <c r="FIX1" s="536"/>
      <c r="FIY1" s="536"/>
      <c r="FIZ1" s="536"/>
      <c r="FJA1" s="536"/>
      <c r="FJB1" s="536"/>
      <c r="FJC1" s="536"/>
      <c r="FJD1" s="536"/>
      <c r="FJE1" s="536" t="s">
        <v>354</v>
      </c>
      <c r="FJF1" s="536"/>
      <c r="FJG1" s="536"/>
      <c r="FJH1" s="536"/>
      <c r="FJI1" s="536"/>
      <c r="FJJ1" s="536"/>
      <c r="FJK1" s="536"/>
      <c r="FJL1" s="536"/>
      <c r="FJM1" s="536"/>
      <c r="FJN1" s="536"/>
      <c r="FJO1" s="536"/>
      <c r="FJP1" s="536"/>
      <c r="FJQ1" s="536"/>
      <c r="FJR1" s="536"/>
      <c r="FJS1" s="536"/>
      <c r="FJT1" s="536"/>
      <c r="FJU1" s="536"/>
      <c r="FJV1" s="536"/>
      <c r="FJW1" s="536"/>
      <c r="FJX1" s="536"/>
      <c r="FJY1" s="536"/>
      <c r="FJZ1" s="536"/>
      <c r="FKA1" s="536"/>
      <c r="FKB1" s="536"/>
      <c r="FKC1" s="536"/>
      <c r="FKD1" s="536"/>
      <c r="FKE1" s="536"/>
      <c r="FKF1" s="536"/>
      <c r="FKG1" s="536"/>
      <c r="FKH1" s="536"/>
      <c r="FKI1" s="536"/>
      <c r="FKJ1" s="536"/>
      <c r="FKK1" s="536" t="s">
        <v>354</v>
      </c>
      <c r="FKL1" s="536"/>
      <c r="FKM1" s="536"/>
      <c r="FKN1" s="536"/>
      <c r="FKO1" s="536"/>
      <c r="FKP1" s="536"/>
      <c r="FKQ1" s="536"/>
      <c r="FKR1" s="536"/>
      <c r="FKS1" s="536"/>
      <c r="FKT1" s="536"/>
      <c r="FKU1" s="536"/>
      <c r="FKV1" s="536"/>
      <c r="FKW1" s="536"/>
      <c r="FKX1" s="536"/>
      <c r="FKY1" s="536"/>
      <c r="FKZ1" s="536"/>
      <c r="FLA1" s="536"/>
      <c r="FLB1" s="536"/>
      <c r="FLC1" s="536"/>
      <c r="FLD1" s="536"/>
      <c r="FLE1" s="536"/>
      <c r="FLF1" s="536"/>
      <c r="FLG1" s="536"/>
      <c r="FLH1" s="536"/>
      <c r="FLI1" s="536"/>
      <c r="FLJ1" s="536"/>
      <c r="FLK1" s="536"/>
      <c r="FLL1" s="536"/>
      <c r="FLM1" s="536"/>
      <c r="FLN1" s="536"/>
      <c r="FLO1" s="536"/>
      <c r="FLP1" s="536"/>
      <c r="FLQ1" s="536" t="s">
        <v>354</v>
      </c>
      <c r="FLR1" s="536"/>
      <c r="FLS1" s="536"/>
      <c r="FLT1" s="536"/>
      <c r="FLU1" s="536"/>
      <c r="FLV1" s="536"/>
      <c r="FLW1" s="536"/>
      <c r="FLX1" s="536"/>
      <c r="FLY1" s="536"/>
      <c r="FLZ1" s="536"/>
      <c r="FMA1" s="536"/>
      <c r="FMB1" s="536"/>
      <c r="FMC1" s="536"/>
      <c r="FMD1" s="536"/>
      <c r="FME1" s="536"/>
      <c r="FMF1" s="536"/>
      <c r="FMG1" s="536"/>
      <c r="FMH1" s="536"/>
      <c r="FMI1" s="536"/>
      <c r="FMJ1" s="536"/>
      <c r="FMK1" s="536"/>
      <c r="FML1" s="536"/>
      <c r="FMM1" s="536"/>
      <c r="FMN1" s="536"/>
      <c r="FMO1" s="536"/>
      <c r="FMP1" s="536"/>
      <c r="FMQ1" s="536"/>
      <c r="FMR1" s="536"/>
      <c r="FMS1" s="536"/>
      <c r="FMT1" s="536"/>
      <c r="FMU1" s="536"/>
      <c r="FMV1" s="536"/>
      <c r="FMW1" s="536" t="s">
        <v>354</v>
      </c>
      <c r="FMX1" s="536"/>
      <c r="FMY1" s="536"/>
      <c r="FMZ1" s="536"/>
      <c r="FNA1" s="536"/>
      <c r="FNB1" s="536"/>
      <c r="FNC1" s="536"/>
      <c r="FND1" s="536"/>
      <c r="FNE1" s="536"/>
      <c r="FNF1" s="536"/>
      <c r="FNG1" s="536"/>
      <c r="FNH1" s="536"/>
      <c r="FNI1" s="536"/>
      <c r="FNJ1" s="536"/>
      <c r="FNK1" s="536"/>
      <c r="FNL1" s="536"/>
      <c r="FNM1" s="536"/>
      <c r="FNN1" s="536"/>
      <c r="FNO1" s="536"/>
      <c r="FNP1" s="536"/>
      <c r="FNQ1" s="536"/>
      <c r="FNR1" s="536"/>
      <c r="FNS1" s="536"/>
      <c r="FNT1" s="536"/>
      <c r="FNU1" s="536"/>
      <c r="FNV1" s="536"/>
      <c r="FNW1" s="536"/>
      <c r="FNX1" s="536"/>
      <c r="FNY1" s="536"/>
      <c r="FNZ1" s="536"/>
      <c r="FOA1" s="536"/>
      <c r="FOB1" s="536"/>
      <c r="FOC1" s="536" t="s">
        <v>354</v>
      </c>
      <c r="FOD1" s="536"/>
      <c r="FOE1" s="536"/>
      <c r="FOF1" s="536"/>
      <c r="FOG1" s="536"/>
      <c r="FOH1" s="536"/>
      <c r="FOI1" s="536"/>
      <c r="FOJ1" s="536"/>
      <c r="FOK1" s="536"/>
      <c r="FOL1" s="536"/>
      <c r="FOM1" s="536"/>
      <c r="FON1" s="536"/>
      <c r="FOO1" s="536"/>
      <c r="FOP1" s="536"/>
      <c r="FOQ1" s="536"/>
      <c r="FOR1" s="536"/>
      <c r="FOS1" s="536"/>
      <c r="FOT1" s="536"/>
      <c r="FOU1" s="536"/>
      <c r="FOV1" s="536"/>
      <c r="FOW1" s="536"/>
      <c r="FOX1" s="536"/>
      <c r="FOY1" s="536"/>
      <c r="FOZ1" s="536"/>
      <c r="FPA1" s="536"/>
      <c r="FPB1" s="536"/>
      <c r="FPC1" s="536"/>
      <c r="FPD1" s="536"/>
      <c r="FPE1" s="536"/>
      <c r="FPF1" s="536"/>
      <c r="FPG1" s="536"/>
      <c r="FPH1" s="536"/>
      <c r="FPI1" s="536" t="s">
        <v>354</v>
      </c>
      <c r="FPJ1" s="536"/>
      <c r="FPK1" s="536"/>
      <c r="FPL1" s="536"/>
      <c r="FPM1" s="536"/>
      <c r="FPN1" s="536"/>
      <c r="FPO1" s="536"/>
      <c r="FPP1" s="536"/>
      <c r="FPQ1" s="536"/>
      <c r="FPR1" s="536"/>
      <c r="FPS1" s="536"/>
      <c r="FPT1" s="536"/>
      <c r="FPU1" s="536"/>
      <c r="FPV1" s="536"/>
      <c r="FPW1" s="536"/>
      <c r="FPX1" s="536"/>
      <c r="FPY1" s="536"/>
      <c r="FPZ1" s="536"/>
      <c r="FQA1" s="536"/>
      <c r="FQB1" s="536"/>
      <c r="FQC1" s="536"/>
      <c r="FQD1" s="536"/>
      <c r="FQE1" s="536"/>
      <c r="FQF1" s="536"/>
      <c r="FQG1" s="536"/>
      <c r="FQH1" s="536"/>
      <c r="FQI1" s="536"/>
      <c r="FQJ1" s="536"/>
      <c r="FQK1" s="536"/>
      <c r="FQL1" s="536"/>
      <c r="FQM1" s="536"/>
      <c r="FQN1" s="536"/>
      <c r="FQO1" s="536" t="s">
        <v>354</v>
      </c>
      <c r="FQP1" s="536"/>
      <c r="FQQ1" s="536"/>
      <c r="FQR1" s="536"/>
      <c r="FQS1" s="536"/>
      <c r="FQT1" s="536"/>
      <c r="FQU1" s="536"/>
      <c r="FQV1" s="536"/>
      <c r="FQW1" s="536"/>
      <c r="FQX1" s="536"/>
      <c r="FQY1" s="536"/>
      <c r="FQZ1" s="536"/>
      <c r="FRA1" s="536"/>
      <c r="FRB1" s="536"/>
      <c r="FRC1" s="536"/>
      <c r="FRD1" s="536"/>
      <c r="FRE1" s="536"/>
      <c r="FRF1" s="536"/>
      <c r="FRG1" s="536"/>
      <c r="FRH1" s="536"/>
      <c r="FRI1" s="536"/>
      <c r="FRJ1" s="536"/>
      <c r="FRK1" s="536"/>
      <c r="FRL1" s="536"/>
      <c r="FRM1" s="536"/>
      <c r="FRN1" s="536"/>
      <c r="FRO1" s="536"/>
      <c r="FRP1" s="536"/>
      <c r="FRQ1" s="536"/>
      <c r="FRR1" s="536"/>
      <c r="FRS1" s="536"/>
      <c r="FRT1" s="536"/>
      <c r="FRU1" s="536" t="s">
        <v>354</v>
      </c>
      <c r="FRV1" s="536"/>
      <c r="FRW1" s="536"/>
      <c r="FRX1" s="536"/>
      <c r="FRY1" s="536"/>
      <c r="FRZ1" s="536"/>
      <c r="FSA1" s="536"/>
      <c r="FSB1" s="536"/>
      <c r="FSC1" s="536"/>
      <c r="FSD1" s="536"/>
      <c r="FSE1" s="536"/>
      <c r="FSF1" s="536"/>
      <c r="FSG1" s="536"/>
      <c r="FSH1" s="536"/>
      <c r="FSI1" s="536"/>
      <c r="FSJ1" s="536"/>
      <c r="FSK1" s="536"/>
      <c r="FSL1" s="536"/>
      <c r="FSM1" s="536"/>
      <c r="FSN1" s="536"/>
      <c r="FSO1" s="536"/>
      <c r="FSP1" s="536"/>
      <c r="FSQ1" s="536"/>
      <c r="FSR1" s="536"/>
      <c r="FSS1" s="536"/>
      <c r="FST1" s="536"/>
      <c r="FSU1" s="536"/>
      <c r="FSV1" s="536"/>
      <c r="FSW1" s="536"/>
      <c r="FSX1" s="536"/>
      <c r="FSY1" s="536"/>
      <c r="FSZ1" s="536"/>
      <c r="FTA1" s="536" t="s">
        <v>354</v>
      </c>
      <c r="FTB1" s="536"/>
      <c r="FTC1" s="536"/>
      <c r="FTD1" s="536"/>
      <c r="FTE1" s="536"/>
      <c r="FTF1" s="536"/>
      <c r="FTG1" s="536"/>
      <c r="FTH1" s="536"/>
      <c r="FTI1" s="536"/>
      <c r="FTJ1" s="536"/>
      <c r="FTK1" s="536"/>
      <c r="FTL1" s="536"/>
      <c r="FTM1" s="536"/>
      <c r="FTN1" s="536"/>
      <c r="FTO1" s="536"/>
      <c r="FTP1" s="536"/>
      <c r="FTQ1" s="536"/>
      <c r="FTR1" s="536"/>
      <c r="FTS1" s="536"/>
      <c r="FTT1" s="536"/>
      <c r="FTU1" s="536"/>
      <c r="FTV1" s="536"/>
      <c r="FTW1" s="536"/>
      <c r="FTX1" s="536"/>
      <c r="FTY1" s="536"/>
      <c r="FTZ1" s="536"/>
      <c r="FUA1" s="536"/>
      <c r="FUB1" s="536"/>
      <c r="FUC1" s="536"/>
      <c r="FUD1" s="536"/>
      <c r="FUE1" s="536"/>
      <c r="FUF1" s="536"/>
      <c r="FUG1" s="536" t="s">
        <v>354</v>
      </c>
      <c r="FUH1" s="536"/>
      <c r="FUI1" s="536"/>
      <c r="FUJ1" s="536"/>
      <c r="FUK1" s="536"/>
      <c r="FUL1" s="536"/>
      <c r="FUM1" s="536"/>
      <c r="FUN1" s="536"/>
      <c r="FUO1" s="536"/>
      <c r="FUP1" s="536"/>
      <c r="FUQ1" s="536"/>
      <c r="FUR1" s="536"/>
      <c r="FUS1" s="536"/>
      <c r="FUT1" s="536"/>
      <c r="FUU1" s="536"/>
      <c r="FUV1" s="536"/>
      <c r="FUW1" s="536"/>
      <c r="FUX1" s="536"/>
      <c r="FUY1" s="536"/>
      <c r="FUZ1" s="536"/>
      <c r="FVA1" s="536"/>
      <c r="FVB1" s="536"/>
      <c r="FVC1" s="536"/>
      <c r="FVD1" s="536"/>
      <c r="FVE1" s="536"/>
      <c r="FVF1" s="536"/>
      <c r="FVG1" s="536"/>
      <c r="FVH1" s="536"/>
      <c r="FVI1" s="536"/>
      <c r="FVJ1" s="536"/>
      <c r="FVK1" s="536"/>
      <c r="FVL1" s="536"/>
      <c r="FVM1" s="536" t="s">
        <v>354</v>
      </c>
      <c r="FVN1" s="536"/>
      <c r="FVO1" s="536"/>
      <c r="FVP1" s="536"/>
      <c r="FVQ1" s="536"/>
      <c r="FVR1" s="536"/>
      <c r="FVS1" s="536"/>
      <c r="FVT1" s="536"/>
      <c r="FVU1" s="536"/>
      <c r="FVV1" s="536"/>
      <c r="FVW1" s="536"/>
      <c r="FVX1" s="536"/>
      <c r="FVY1" s="536"/>
      <c r="FVZ1" s="536"/>
      <c r="FWA1" s="536"/>
      <c r="FWB1" s="536"/>
      <c r="FWC1" s="536"/>
      <c r="FWD1" s="536"/>
      <c r="FWE1" s="536"/>
      <c r="FWF1" s="536"/>
      <c r="FWG1" s="536"/>
      <c r="FWH1" s="536"/>
      <c r="FWI1" s="536"/>
      <c r="FWJ1" s="536"/>
      <c r="FWK1" s="536"/>
      <c r="FWL1" s="536"/>
      <c r="FWM1" s="536"/>
      <c r="FWN1" s="536"/>
      <c r="FWO1" s="536"/>
      <c r="FWP1" s="536"/>
      <c r="FWQ1" s="536"/>
      <c r="FWR1" s="536"/>
      <c r="FWS1" s="536" t="s">
        <v>354</v>
      </c>
      <c r="FWT1" s="536"/>
      <c r="FWU1" s="536"/>
      <c r="FWV1" s="536"/>
      <c r="FWW1" s="536"/>
      <c r="FWX1" s="536"/>
      <c r="FWY1" s="536"/>
      <c r="FWZ1" s="536"/>
      <c r="FXA1" s="536"/>
      <c r="FXB1" s="536"/>
      <c r="FXC1" s="536"/>
      <c r="FXD1" s="536"/>
      <c r="FXE1" s="536"/>
      <c r="FXF1" s="536"/>
      <c r="FXG1" s="536"/>
      <c r="FXH1" s="536"/>
      <c r="FXI1" s="536"/>
      <c r="FXJ1" s="536"/>
      <c r="FXK1" s="536"/>
      <c r="FXL1" s="536"/>
      <c r="FXM1" s="536"/>
      <c r="FXN1" s="536"/>
      <c r="FXO1" s="536"/>
      <c r="FXP1" s="536"/>
      <c r="FXQ1" s="536"/>
      <c r="FXR1" s="536"/>
      <c r="FXS1" s="536"/>
      <c r="FXT1" s="536"/>
      <c r="FXU1" s="536"/>
      <c r="FXV1" s="536"/>
      <c r="FXW1" s="536"/>
      <c r="FXX1" s="536"/>
      <c r="FXY1" s="536" t="s">
        <v>354</v>
      </c>
      <c r="FXZ1" s="536"/>
      <c r="FYA1" s="536"/>
      <c r="FYB1" s="536"/>
      <c r="FYC1" s="536"/>
      <c r="FYD1" s="536"/>
      <c r="FYE1" s="536"/>
      <c r="FYF1" s="536"/>
      <c r="FYG1" s="536"/>
      <c r="FYH1" s="536"/>
      <c r="FYI1" s="536"/>
      <c r="FYJ1" s="536"/>
      <c r="FYK1" s="536"/>
      <c r="FYL1" s="536"/>
      <c r="FYM1" s="536"/>
      <c r="FYN1" s="536"/>
      <c r="FYO1" s="536"/>
      <c r="FYP1" s="536"/>
      <c r="FYQ1" s="536"/>
      <c r="FYR1" s="536"/>
      <c r="FYS1" s="536"/>
      <c r="FYT1" s="536"/>
      <c r="FYU1" s="536"/>
      <c r="FYV1" s="536"/>
      <c r="FYW1" s="536"/>
      <c r="FYX1" s="536"/>
      <c r="FYY1" s="536"/>
      <c r="FYZ1" s="536"/>
      <c r="FZA1" s="536"/>
      <c r="FZB1" s="536"/>
      <c r="FZC1" s="536"/>
      <c r="FZD1" s="536"/>
      <c r="FZE1" s="536" t="s">
        <v>354</v>
      </c>
      <c r="FZF1" s="536"/>
      <c r="FZG1" s="536"/>
      <c r="FZH1" s="536"/>
      <c r="FZI1" s="536"/>
      <c r="FZJ1" s="536"/>
      <c r="FZK1" s="536"/>
      <c r="FZL1" s="536"/>
      <c r="FZM1" s="536"/>
      <c r="FZN1" s="536"/>
      <c r="FZO1" s="536"/>
      <c r="FZP1" s="536"/>
      <c r="FZQ1" s="536"/>
      <c r="FZR1" s="536"/>
      <c r="FZS1" s="536"/>
      <c r="FZT1" s="536"/>
      <c r="FZU1" s="536"/>
      <c r="FZV1" s="536"/>
      <c r="FZW1" s="536"/>
      <c r="FZX1" s="536"/>
      <c r="FZY1" s="536"/>
      <c r="FZZ1" s="536"/>
      <c r="GAA1" s="536"/>
      <c r="GAB1" s="536"/>
      <c r="GAC1" s="536"/>
      <c r="GAD1" s="536"/>
      <c r="GAE1" s="536"/>
      <c r="GAF1" s="536"/>
      <c r="GAG1" s="536"/>
      <c r="GAH1" s="536"/>
      <c r="GAI1" s="536"/>
      <c r="GAJ1" s="536"/>
      <c r="GAK1" s="536" t="s">
        <v>354</v>
      </c>
      <c r="GAL1" s="536"/>
      <c r="GAM1" s="536"/>
      <c r="GAN1" s="536"/>
      <c r="GAO1" s="536"/>
      <c r="GAP1" s="536"/>
      <c r="GAQ1" s="536"/>
      <c r="GAR1" s="536"/>
      <c r="GAS1" s="536"/>
      <c r="GAT1" s="536"/>
      <c r="GAU1" s="536"/>
      <c r="GAV1" s="536"/>
      <c r="GAW1" s="536"/>
      <c r="GAX1" s="536"/>
      <c r="GAY1" s="536"/>
      <c r="GAZ1" s="536"/>
      <c r="GBA1" s="536"/>
      <c r="GBB1" s="536"/>
      <c r="GBC1" s="536"/>
      <c r="GBD1" s="536"/>
      <c r="GBE1" s="536"/>
      <c r="GBF1" s="536"/>
      <c r="GBG1" s="536"/>
      <c r="GBH1" s="536"/>
      <c r="GBI1" s="536"/>
      <c r="GBJ1" s="536"/>
      <c r="GBK1" s="536"/>
      <c r="GBL1" s="536"/>
      <c r="GBM1" s="536"/>
      <c r="GBN1" s="536"/>
      <c r="GBO1" s="536"/>
      <c r="GBP1" s="536"/>
      <c r="GBQ1" s="536" t="s">
        <v>354</v>
      </c>
      <c r="GBR1" s="536"/>
      <c r="GBS1" s="536"/>
      <c r="GBT1" s="536"/>
      <c r="GBU1" s="536"/>
      <c r="GBV1" s="536"/>
      <c r="GBW1" s="536"/>
      <c r="GBX1" s="536"/>
      <c r="GBY1" s="536"/>
      <c r="GBZ1" s="536"/>
      <c r="GCA1" s="536"/>
      <c r="GCB1" s="536"/>
      <c r="GCC1" s="536"/>
      <c r="GCD1" s="536"/>
      <c r="GCE1" s="536"/>
      <c r="GCF1" s="536"/>
      <c r="GCG1" s="536"/>
      <c r="GCH1" s="536"/>
      <c r="GCI1" s="536"/>
      <c r="GCJ1" s="536"/>
      <c r="GCK1" s="536"/>
      <c r="GCL1" s="536"/>
      <c r="GCM1" s="536"/>
      <c r="GCN1" s="536"/>
      <c r="GCO1" s="536"/>
      <c r="GCP1" s="536"/>
      <c r="GCQ1" s="536"/>
      <c r="GCR1" s="536"/>
      <c r="GCS1" s="536"/>
      <c r="GCT1" s="536"/>
      <c r="GCU1" s="536"/>
      <c r="GCV1" s="536"/>
      <c r="GCW1" s="536" t="s">
        <v>354</v>
      </c>
      <c r="GCX1" s="536"/>
      <c r="GCY1" s="536"/>
      <c r="GCZ1" s="536"/>
      <c r="GDA1" s="536"/>
      <c r="GDB1" s="536"/>
      <c r="GDC1" s="536"/>
      <c r="GDD1" s="536"/>
      <c r="GDE1" s="536"/>
      <c r="GDF1" s="536"/>
      <c r="GDG1" s="536"/>
      <c r="GDH1" s="536"/>
      <c r="GDI1" s="536"/>
      <c r="GDJ1" s="536"/>
      <c r="GDK1" s="536"/>
      <c r="GDL1" s="536"/>
      <c r="GDM1" s="536"/>
      <c r="GDN1" s="536"/>
      <c r="GDO1" s="536"/>
      <c r="GDP1" s="536"/>
      <c r="GDQ1" s="536"/>
      <c r="GDR1" s="536"/>
      <c r="GDS1" s="536"/>
      <c r="GDT1" s="536"/>
      <c r="GDU1" s="536"/>
      <c r="GDV1" s="536"/>
      <c r="GDW1" s="536"/>
      <c r="GDX1" s="536"/>
      <c r="GDY1" s="536"/>
      <c r="GDZ1" s="536"/>
      <c r="GEA1" s="536"/>
      <c r="GEB1" s="536"/>
      <c r="GEC1" s="536" t="s">
        <v>354</v>
      </c>
      <c r="GED1" s="536"/>
      <c r="GEE1" s="536"/>
      <c r="GEF1" s="536"/>
      <c r="GEG1" s="536"/>
      <c r="GEH1" s="536"/>
      <c r="GEI1" s="536"/>
      <c r="GEJ1" s="536"/>
      <c r="GEK1" s="536"/>
      <c r="GEL1" s="536"/>
      <c r="GEM1" s="536"/>
      <c r="GEN1" s="536"/>
      <c r="GEO1" s="536"/>
      <c r="GEP1" s="536"/>
      <c r="GEQ1" s="536"/>
      <c r="GER1" s="536"/>
      <c r="GES1" s="536"/>
      <c r="GET1" s="536"/>
      <c r="GEU1" s="536"/>
      <c r="GEV1" s="536"/>
      <c r="GEW1" s="536"/>
      <c r="GEX1" s="536"/>
      <c r="GEY1" s="536"/>
      <c r="GEZ1" s="536"/>
      <c r="GFA1" s="536"/>
      <c r="GFB1" s="536"/>
      <c r="GFC1" s="536"/>
      <c r="GFD1" s="536"/>
      <c r="GFE1" s="536"/>
      <c r="GFF1" s="536"/>
      <c r="GFG1" s="536"/>
      <c r="GFH1" s="536"/>
      <c r="GFI1" s="536" t="s">
        <v>354</v>
      </c>
      <c r="GFJ1" s="536"/>
      <c r="GFK1" s="536"/>
      <c r="GFL1" s="536"/>
      <c r="GFM1" s="536"/>
      <c r="GFN1" s="536"/>
      <c r="GFO1" s="536"/>
      <c r="GFP1" s="536"/>
      <c r="GFQ1" s="536"/>
      <c r="GFR1" s="536"/>
      <c r="GFS1" s="536"/>
      <c r="GFT1" s="536"/>
      <c r="GFU1" s="536"/>
      <c r="GFV1" s="536"/>
      <c r="GFW1" s="536"/>
      <c r="GFX1" s="536"/>
      <c r="GFY1" s="536"/>
      <c r="GFZ1" s="536"/>
      <c r="GGA1" s="536"/>
      <c r="GGB1" s="536"/>
      <c r="GGC1" s="536"/>
      <c r="GGD1" s="536"/>
      <c r="GGE1" s="536"/>
      <c r="GGF1" s="536"/>
      <c r="GGG1" s="536"/>
      <c r="GGH1" s="536"/>
      <c r="GGI1" s="536"/>
      <c r="GGJ1" s="536"/>
      <c r="GGK1" s="536"/>
      <c r="GGL1" s="536"/>
      <c r="GGM1" s="536"/>
      <c r="GGN1" s="536"/>
      <c r="GGO1" s="536" t="s">
        <v>354</v>
      </c>
      <c r="GGP1" s="536"/>
      <c r="GGQ1" s="536"/>
      <c r="GGR1" s="536"/>
      <c r="GGS1" s="536"/>
      <c r="GGT1" s="536"/>
      <c r="GGU1" s="536"/>
      <c r="GGV1" s="536"/>
      <c r="GGW1" s="536"/>
      <c r="GGX1" s="536"/>
      <c r="GGY1" s="536"/>
      <c r="GGZ1" s="536"/>
      <c r="GHA1" s="536"/>
      <c r="GHB1" s="536"/>
      <c r="GHC1" s="536"/>
      <c r="GHD1" s="536"/>
      <c r="GHE1" s="536"/>
      <c r="GHF1" s="536"/>
      <c r="GHG1" s="536"/>
      <c r="GHH1" s="536"/>
      <c r="GHI1" s="536"/>
      <c r="GHJ1" s="536"/>
      <c r="GHK1" s="536"/>
      <c r="GHL1" s="536"/>
      <c r="GHM1" s="536"/>
      <c r="GHN1" s="536"/>
      <c r="GHO1" s="536"/>
      <c r="GHP1" s="536"/>
      <c r="GHQ1" s="536"/>
      <c r="GHR1" s="536"/>
      <c r="GHS1" s="536"/>
      <c r="GHT1" s="536"/>
      <c r="GHU1" s="536" t="s">
        <v>354</v>
      </c>
      <c r="GHV1" s="536"/>
      <c r="GHW1" s="536"/>
      <c r="GHX1" s="536"/>
      <c r="GHY1" s="536"/>
      <c r="GHZ1" s="536"/>
      <c r="GIA1" s="536"/>
      <c r="GIB1" s="536"/>
      <c r="GIC1" s="536"/>
      <c r="GID1" s="536"/>
      <c r="GIE1" s="536"/>
      <c r="GIF1" s="536"/>
      <c r="GIG1" s="536"/>
      <c r="GIH1" s="536"/>
      <c r="GII1" s="536"/>
      <c r="GIJ1" s="536"/>
      <c r="GIK1" s="536"/>
      <c r="GIL1" s="536"/>
      <c r="GIM1" s="536"/>
      <c r="GIN1" s="536"/>
      <c r="GIO1" s="536"/>
      <c r="GIP1" s="536"/>
      <c r="GIQ1" s="536"/>
      <c r="GIR1" s="536"/>
      <c r="GIS1" s="536"/>
      <c r="GIT1" s="536"/>
      <c r="GIU1" s="536"/>
      <c r="GIV1" s="536"/>
      <c r="GIW1" s="536"/>
      <c r="GIX1" s="536"/>
      <c r="GIY1" s="536"/>
      <c r="GIZ1" s="536"/>
      <c r="GJA1" s="536" t="s">
        <v>354</v>
      </c>
      <c r="GJB1" s="536"/>
      <c r="GJC1" s="536"/>
      <c r="GJD1" s="536"/>
      <c r="GJE1" s="536"/>
      <c r="GJF1" s="536"/>
      <c r="GJG1" s="536"/>
      <c r="GJH1" s="536"/>
      <c r="GJI1" s="536"/>
      <c r="GJJ1" s="536"/>
      <c r="GJK1" s="536"/>
      <c r="GJL1" s="536"/>
      <c r="GJM1" s="536"/>
      <c r="GJN1" s="536"/>
      <c r="GJO1" s="536"/>
      <c r="GJP1" s="536"/>
      <c r="GJQ1" s="536"/>
      <c r="GJR1" s="536"/>
      <c r="GJS1" s="536"/>
      <c r="GJT1" s="536"/>
      <c r="GJU1" s="536"/>
      <c r="GJV1" s="536"/>
      <c r="GJW1" s="536"/>
      <c r="GJX1" s="536"/>
      <c r="GJY1" s="536"/>
      <c r="GJZ1" s="536"/>
      <c r="GKA1" s="536"/>
      <c r="GKB1" s="536"/>
      <c r="GKC1" s="536"/>
      <c r="GKD1" s="536"/>
      <c r="GKE1" s="536"/>
      <c r="GKF1" s="536"/>
      <c r="GKG1" s="536" t="s">
        <v>354</v>
      </c>
      <c r="GKH1" s="536"/>
      <c r="GKI1" s="536"/>
      <c r="GKJ1" s="536"/>
      <c r="GKK1" s="536"/>
      <c r="GKL1" s="536"/>
      <c r="GKM1" s="536"/>
      <c r="GKN1" s="536"/>
      <c r="GKO1" s="536"/>
      <c r="GKP1" s="536"/>
      <c r="GKQ1" s="536"/>
      <c r="GKR1" s="536"/>
      <c r="GKS1" s="536"/>
      <c r="GKT1" s="536"/>
      <c r="GKU1" s="536"/>
      <c r="GKV1" s="536"/>
      <c r="GKW1" s="536"/>
      <c r="GKX1" s="536"/>
      <c r="GKY1" s="536"/>
      <c r="GKZ1" s="536"/>
      <c r="GLA1" s="536"/>
      <c r="GLB1" s="536"/>
      <c r="GLC1" s="536"/>
      <c r="GLD1" s="536"/>
      <c r="GLE1" s="536"/>
      <c r="GLF1" s="536"/>
      <c r="GLG1" s="536"/>
      <c r="GLH1" s="536"/>
      <c r="GLI1" s="536"/>
      <c r="GLJ1" s="536"/>
      <c r="GLK1" s="536"/>
      <c r="GLL1" s="536"/>
      <c r="GLM1" s="536" t="s">
        <v>354</v>
      </c>
      <c r="GLN1" s="536"/>
      <c r="GLO1" s="536"/>
      <c r="GLP1" s="536"/>
      <c r="GLQ1" s="536"/>
      <c r="GLR1" s="536"/>
      <c r="GLS1" s="536"/>
      <c r="GLT1" s="536"/>
      <c r="GLU1" s="536"/>
      <c r="GLV1" s="536"/>
      <c r="GLW1" s="536"/>
      <c r="GLX1" s="536"/>
      <c r="GLY1" s="536"/>
      <c r="GLZ1" s="536"/>
      <c r="GMA1" s="536"/>
      <c r="GMB1" s="536"/>
      <c r="GMC1" s="536"/>
      <c r="GMD1" s="536"/>
      <c r="GME1" s="536"/>
      <c r="GMF1" s="536"/>
      <c r="GMG1" s="536"/>
      <c r="GMH1" s="536"/>
      <c r="GMI1" s="536"/>
      <c r="GMJ1" s="536"/>
      <c r="GMK1" s="536"/>
      <c r="GML1" s="536"/>
      <c r="GMM1" s="536"/>
      <c r="GMN1" s="536"/>
      <c r="GMO1" s="536"/>
      <c r="GMP1" s="536"/>
      <c r="GMQ1" s="536"/>
      <c r="GMR1" s="536"/>
      <c r="GMS1" s="536" t="s">
        <v>354</v>
      </c>
      <c r="GMT1" s="536"/>
      <c r="GMU1" s="536"/>
      <c r="GMV1" s="536"/>
      <c r="GMW1" s="536"/>
      <c r="GMX1" s="536"/>
      <c r="GMY1" s="536"/>
      <c r="GMZ1" s="536"/>
      <c r="GNA1" s="536"/>
      <c r="GNB1" s="536"/>
      <c r="GNC1" s="536"/>
      <c r="GND1" s="536"/>
      <c r="GNE1" s="536"/>
      <c r="GNF1" s="536"/>
      <c r="GNG1" s="536"/>
      <c r="GNH1" s="536"/>
      <c r="GNI1" s="536"/>
      <c r="GNJ1" s="536"/>
      <c r="GNK1" s="536"/>
      <c r="GNL1" s="536"/>
      <c r="GNM1" s="536"/>
      <c r="GNN1" s="536"/>
      <c r="GNO1" s="536"/>
      <c r="GNP1" s="536"/>
      <c r="GNQ1" s="536"/>
      <c r="GNR1" s="536"/>
      <c r="GNS1" s="536"/>
      <c r="GNT1" s="536"/>
      <c r="GNU1" s="536"/>
      <c r="GNV1" s="536"/>
      <c r="GNW1" s="536"/>
      <c r="GNX1" s="536"/>
      <c r="GNY1" s="536" t="s">
        <v>354</v>
      </c>
      <c r="GNZ1" s="536"/>
      <c r="GOA1" s="536"/>
      <c r="GOB1" s="536"/>
      <c r="GOC1" s="536"/>
      <c r="GOD1" s="536"/>
      <c r="GOE1" s="536"/>
      <c r="GOF1" s="536"/>
      <c r="GOG1" s="536"/>
      <c r="GOH1" s="536"/>
      <c r="GOI1" s="536"/>
      <c r="GOJ1" s="536"/>
      <c r="GOK1" s="536"/>
      <c r="GOL1" s="536"/>
      <c r="GOM1" s="536"/>
      <c r="GON1" s="536"/>
      <c r="GOO1" s="536"/>
      <c r="GOP1" s="536"/>
      <c r="GOQ1" s="536"/>
      <c r="GOR1" s="536"/>
      <c r="GOS1" s="536"/>
      <c r="GOT1" s="536"/>
      <c r="GOU1" s="536"/>
      <c r="GOV1" s="536"/>
      <c r="GOW1" s="536"/>
      <c r="GOX1" s="536"/>
      <c r="GOY1" s="536"/>
      <c r="GOZ1" s="536"/>
      <c r="GPA1" s="536"/>
      <c r="GPB1" s="536"/>
      <c r="GPC1" s="536"/>
      <c r="GPD1" s="536"/>
      <c r="GPE1" s="536" t="s">
        <v>354</v>
      </c>
      <c r="GPF1" s="536"/>
      <c r="GPG1" s="536"/>
      <c r="GPH1" s="536"/>
      <c r="GPI1" s="536"/>
      <c r="GPJ1" s="536"/>
      <c r="GPK1" s="536"/>
      <c r="GPL1" s="536"/>
      <c r="GPM1" s="536"/>
      <c r="GPN1" s="536"/>
      <c r="GPO1" s="536"/>
      <c r="GPP1" s="536"/>
      <c r="GPQ1" s="536"/>
      <c r="GPR1" s="536"/>
      <c r="GPS1" s="536"/>
      <c r="GPT1" s="536"/>
      <c r="GPU1" s="536"/>
      <c r="GPV1" s="536"/>
      <c r="GPW1" s="536"/>
      <c r="GPX1" s="536"/>
      <c r="GPY1" s="536"/>
      <c r="GPZ1" s="536"/>
      <c r="GQA1" s="536"/>
      <c r="GQB1" s="536"/>
      <c r="GQC1" s="536"/>
      <c r="GQD1" s="536"/>
      <c r="GQE1" s="536"/>
      <c r="GQF1" s="536"/>
      <c r="GQG1" s="536"/>
      <c r="GQH1" s="536"/>
      <c r="GQI1" s="536"/>
      <c r="GQJ1" s="536"/>
      <c r="GQK1" s="536" t="s">
        <v>354</v>
      </c>
      <c r="GQL1" s="536"/>
      <c r="GQM1" s="536"/>
      <c r="GQN1" s="536"/>
      <c r="GQO1" s="536"/>
      <c r="GQP1" s="536"/>
      <c r="GQQ1" s="536"/>
      <c r="GQR1" s="536"/>
      <c r="GQS1" s="536"/>
      <c r="GQT1" s="536"/>
      <c r="GQU1" s="536"/>
      <c r="GQV1" s="536"/>
      <c r="GQW1" s="536"/>
      <c r="GQX1" s="536"/>
      <c r="GQY1" s="536"/>
      <c r="GQZ1" s="536"/>
      <c r="GRA1" s="536"/>
      <c r="GRB1" s="536"/>
      <c r="GRC1" s="536"/>
      <c r="GRD1" s="536"/>
      <c r="GRE1" s="536"/>
      <c r="GRF1" s="536"/>
      <c r="GRG1" s="536"/>
      <c r="GRH1" s="536"/>
      <c r="GRI1" s="536"/>
      <c r="GRJ1" s="536"/>
      <c r="GRK1" s="536"/>
      <c r="GRL1" s="536"/>
      <c r="GRM1" s="536"/>
      <c r="GRN1" s="536"/>
      <c r="GRO1" s="536"/>
      <c r="GRP1" s="536"/>
      <c r="GRQ1" s="536" t="s">
        <v>354</v>
      </c>
      <c r="GRR1" s="536"/>
      <c r="GRS1" s="536"/>
      <c r="GRT1" s="536"/>
      <c r="GRU1" s="536"/>
      <c r="GRV1" s="536"/>
      <c r="GRW1" s="536"/>
      <c r="GRX1" s="536"/>
      <c r="GRY1" s="536"/>
      <c r="GRZ1" s="536"/>
      <c r="GSA1" s="536"/>
      <c r="GSB1" s="536"/>
      <c r="GSC1" s="536"/>
      <c r="GSD1" s="536"/>
      <c r="GSE1" s="536"/>
      <c r="GSF1" s="536"/>
      <c r="GSG1" s="536"/>
      <c r="GSH1" s="536"/>
      <c r="GSI1" s="536"/>
      <c r="GSJ1" s="536"/>
      <c r="GSK1" s="536"/>
      <c r="GSL1" s="536"/>
      <c r="GSM1" s="536"/>
      <c r="GSN1" s="536"/>
      <c r="GSO1" s="536"/>
      <c r="GSP1" s="536"/>
      <c r="GSQ1" s="536"/>
      <c r="GSR1" s="536"/>
      <c r="GSS1" s="536"/>
      <c r="GST1" s="536"/>
      <c r="GSU1" s="536"/>
      <c r="GSV1" s="536"/>
      <c r="GSW1" s="536" t="s">
        <v>354</v>
      </c>
      <c r="GSX1" s="536"/>
      <c r="GSY1" s="536"/>
      <c r="GSZ1" s="536"/>
      <c r="GTA1" s="536"/>
      <c r="GTB1" s="536"/>
      <c r="GTC1" s="536"/>
      <c r="GTD1" s="536"/>
      <c r="GTE1" s="536"/>
      <c r="GTF1" s="536"/>
      <c r="GTG1" s="536"/>
      <c r="GTH1" s="536"/>
      <c r="GTI1" s="536"/>
      <c r="GTJ1" s="536"/>
      <c r="GTK1" s="536"/>
      <c r="GTL1" s="536"/>
      <c r="GTM1" s="536"/>
      <c r="GTN1" s="536"/>
      <c r="GTO1" s="536"/>
      <c r="GTP1" s="536"/>
      <c r="GTQ1" s="536"/>
      <c r="GTR1" s="536"/>
      <c r="GTS1" s="536"/>
      <c r="GTT1" s="536"/>
      <c r="GTU1" s="536"/>
      <c r="GTV1" s="536"/>
      <c r="GTW1" s="536"/>
      <c r="GTX1" s="536"/>
      <c r="GTY1" s="536"/>
      <c r="GTZ1" s="536"/>
      <c r="GUA1" s="536"/>
      <c r="GUB1" s="536"/>
      <c r="GUC1" s="536" t="s">
        <v>354</v>
      </c>
      <c r="GUD1" s="536"/>
      <c r="GUE1" s="536"/>
      <c r="GUF1" s="536"/>
      <c r="GUG1" s="536"/>
      <c r="GUH1" s="536"/>
      <c r="GUI1" s="536"/>
      <c r="GUJ1" s="536"/>
      <c r="GUK1" s="536"/>
      <c r="GUL1" s="536"/>
      <c r="GUM1" s="536"/>
      <c r="GUN1" s="536"/>
      <c r="GUO1" s="536"/>
      <c r="GUP1" s="536"/>
      <c r="GUQ1" s="536"/>
      <c r="GUR1" s="536"/>
      <c r="GUS1" s="536"/>
      <c r="GUT1" s="536"/>
      <c r="GUU1" s="536"/>
      <c r="GUV1" s="536"/>
      <c r="GUW1" s="536"/>
      <c r="GUX1" s="536"/>
      <c r="GUY1" s="536"/>
      <c r="GUZ1" s="536"/>
      <c r="GVA1" s="536"/>
      <c r="GVB1" s="536"/>
      <c r="GVC1" s="536"/>
      <c r="GVD1" s="536"/>
      <c r="GVE1" s="536"/>
      <c r="GVF1" s="536"/>
      <c r="GVG1" s="536"/>
      <c r="GVH1" s="536"/>
      <c r="GVI1" s="536" t="s">
        <v>354</v>
      </c>
      <c r="GVJ1" s="536"/>
      <c r="GVK1" s="536"/>
      <c r="GVL1" s="536"/>
      <c r="GVM1" s="536"/>
      <c r="GVN1" s="536"/>
      <c r="GVO1" s="536"/>
      <c r="GVP1" s="536"/>
      <c r="GVQ1" s="536"/>
      <c r="GVR1" s="536"/>
      <c r="GVS1" s="536"/>
      <c r="GVT1" s="536"/>
      <c r="GVU1" s="536"/>
      <c r="GVV1" s="536"/>
      <c r="GVW1" s="536"/>
      <c r="GVX1" s="536"/>
      <c r="GVY1" s="536"/>
      <c r="GVZ1" s="536"/>
      <c r="GWA1" s="536"/>
      <c r="GWB1" s="536"/>
      <c r="GWC1" s="536"/>
      <c r="GWD1" s="536"/>
      <c r="GWE1" s="536"/>
      <c r="GWF1" s="536"/>
      <c r="GWG1" s="536"/>
      <c r="GWH1" s="536"/>
      <c r="GWI1" s="536"/>
      <c r="GWJ1" s="536"/>
      <c r="GWK1" s="536"/>
      <c r="GWL1" s="536"/>
      <c r="GWM1" s="536"/>
      <c r="GWN1" s="536"/>
      <c r="GWO1" s="536" t="s">
        <v>354</v>
      </c>
      <c r="GWP1" s="536"/>
      <c r="GWQ1" s="536"/>
      <c r="GWR1" s="536"/>
      <c r="GWS1" s="536"/>
      <c r="GWT1" s="536"/>
      <c r="GWU1" s="536"/>
      <c r="GWV1" s="536"/>
      <c r="GWW1" s="536"/>
      <c r="GWX1" s="536"/>
      <c r="GWY1" s="536"/>
      <c r="GWZ1" s="536"/>
      <c r="GXA1" s="536"/>
      <c r="GXB1" s="536"/>
      <c r="GXC1" s="536"/>
      <c r="GXD1" s="536"/>
      <c r="GXE1" s="536"/>
      <c r="GXF1" s="536"/>
      <c r="GXG1" s="536"/>
      <c r="GXH1" s="536"/>
      <c r="GXI1" s="536"/>
      <c r="GXJ1" s="536"/>
      <c r="GXK1" s="536"/>
      <c r="GXL1" s="536"/>
      <c r="GXM1" s="536"/>
      <c r="GXN1" s="536"/>
      <c r="GXO1" s="536"/>
      <c r="GXP1" s="536"/>
      <c r="GXQ1" s="536"/>
      <c r="GXR1" s="536"/>
      <c r="GXS1" s="536"/>
      <c r="GXT1" s="536"/>
      <c r="GXU1" s="536" t="s">
        <v>354</v>
      </c>
      <c r="GXV1" s="536"/>
      <c r="GXW1" s="536"/>
      <c r="GXX1" s="536"/>
      <c r="GXY1" s="536"/>
      <c r="GXZ1" s="536"/>
      <c r="GYA1" s="536"/>
      <c r="GYB1" s="536"/>
      <c r="GYC1" s="536"/>
      <c r="GYD1" s="536"/>
      <c r="GYE1" s="536"/>
      <c r="GYF1" s="536"/>
      <c r="GYG1" s="536"/>
      <c r="GYH1" s="536"/>
      <c r="GYI1" s="536"/>
      <c r="GYJ1" s="536"/>
      <c r="GYK1" s="536"/>
      <c r="GYL1" s="536"/>
      <c r="GYM1" s="536"/>
      <c r="GYN1" s="536"/>
      <c r="GYO1" s="536"/>
      <c r="GYP1" s="536"/>
      <c r="GYQ1" s="536"/>
      <c r="GYR1" s="536"/>
      <c r="GYS1" s="536"/>
      <c r="GYT1" s="536"/>
      <c r="GYU1" s="536"/>
      <c r="GYV1" s="536"/>
      <c r="GYW1" s="536"/>
      <c r="GYX1" s="536"/>
      <c r="GYY1" s="536"/>
      <c r="GYZ1" s="536"/>
      <c r="GZA1" s="536" t="s">
        <v>354</v>
      </c>
      <c r="GZB1" s="536"/>
      <c r="GZC1" s="536"/>
      <c r="GZD1" s="536"/>
      <c r="GZE1" s="536"/>
      <c r="GZF1" s="536"/>
      <c r="GZG1" s="536"/>
      <c r="GZH1" s="536"/>
      <c r="GZI1" s="536"/>
      <c r="GZJ1" s="536"/>
      <c r="GZK1" s="536"/>
      <c r="GZL1" s="536"/>
      <c r="GZM1" s="536"/>
      <c r="GZN1" s="536"/>
      <c r="GZO1" s="536"/>
      <c r="GZP1" s="536"/>
      <c r="GZQ1" s="536"/>
      <c r="GZR1" s="536"/>
      <c r="GZS1" s="536"/>
      <c r="GZT1" s="536"/>
      <c r="GZU1" s="536"/>
      <c r="GZV1" s="536"/>
      <c r="GZW1" s="536"/>
      <c r="GZX1" s="536"/>
      <c r="GZY1" s="536"/>
      <c r="GZZ1" s="536"/>
      <c r="HAA1" s="536"/>
      <c r="HAB1" s="536"/>
      <c r="HAC1" s="536"/>
      <c r="HAD1" s="536"/>
      <c r="HAE1" s="536"/>
      <c r="HAF1" s="536"/>
      <c r="HAG1" s="536" t="s">
        <v>354</v>
      </c>
      <c r="HAH1" s="536"/>
      <c r="HAI1" s="536"/>
      <c r="HAJ1" s="536"/>
      <c r="HAK1" s="536"/>
      <c r="HAL1" s="536"/>
      <c r="HAM1" s="536"/>
      <c r="HAN1" s="536"/>
      <c r="HAO1" s="536"/>
      <c r="HAP1" s="536"/>
      <c r="HAQ1" s="536"/>
      <c r="HAR1" s="536"/>
      <c r="HAS1" s="536"/>
      <c r="HAT1" s="536"/>
      <c r="HAU1" s="536"/>
      <c r="HAV1" s="536"/>
      <c r="HAW1" s="536"/>
      <c r="HAX1" s="536"/>
      <c r="HAY1" s="536"/>
      <c r="HAZ1" s="536"/>
      <c r="HBA1" s="536"/>
      <c r="HBB1" s="536"/>
      <c r="HBC1" s="536"/>
      <c r="HBD1" s="536"/>
      <c r="HBE1" s="536"/>
      <c r="HBF1" s="536"/>
      <c r="HBG1" s="536"/>
      <c r="HBH1" s="536"/>
      <c r="HBI1" s="536"/>
      <c r="HBJ1" s="536"/>
      <c r="HBK1" s="536"/>
      <c r="HBL1" s="536"/>
      <c r="HBM1" s="536" t="s">
        <v>354</v>
      </c>
      <c r="HBN1" s="536"/>
      <c r="HBO1" s="536"/>
      <c r="HBP1" s="536"/>
      <c r="HBQ1" s="536"/>
      <c r="HBR1" s="536"/>
      <c r="HBS1" s="536"/>
      <c r="HBT1" s="536"/>
      <c r="HBU1" s="536"/>
      <c r="HBV1" s="536"/>
      <c r="HBW1" s="536"/>
      <c r="HBX1" s="536"/>
      <c r="HBY1" s="536"/>
      <c r="HBZ1" s="536"/>
      <c r="HCA1" s="536"/>
      <c r="HCB1" s="536"/>
      <c r="HCC1" s="536"/>
      <c r="HCD1" s="536"/>
      <c r="HCE1" s="536"/>
      <c r="HCF1" s="536"/>
      <c r="HCG1" s="536"/>
      <c r="HCH1" s="536"/>
      <c r="HCI1" s="536"/>
      <c r="HCJ1" s="536"/>
      <c r="HCK1" s="536"/>
      <c r="HCL1" s="536"/>
      <c r="HCM1" s="536"/>
      <c r="HCN1" s="536"/>
      <c r="HCO1" s="536"/>
      <c r="HCP1" s="536"/>
      <c r="HCQ1" s="536"/>
      <c r="HCR1" s="536"/>
      <c r="HCS1" s="536" t="s">
        <v>354</v>
      </c>
      <c r="HCT1" s="536"/>
      <c r="HCU1" s="536"/>
      <c r="HCV1" s="536"/>
      <c r="HCW1" s="536"/>
      <c r="HCX1" s="536"/>
      <c r="HCY1" s="536"/>
      <c r="HCZ1" s="536"/>
      <c r="HDA1" s="536"/>
      <c r="HDB1" s="536"/>
      <c r="HDC1" s="536"/>
      <c r="HDD1" s="536"/>
      <c r="HDE1" s="536"/>
      <c r="HDF1" s="536"/>
      <c r="HDG1" s="536"/>
      <c r="HDH1" s="536"/>
      <c r="HDI1" s="536"/>
      <c r="HDJ1" s="536"/>
      <c r="HDK1" s="536"/>
      <c r="HDL1" s="536"/>
      <c r="HDM1" s="536"/>
      <c r="HDN1" s="536"/>
      <c r="HDO1" s="536"/>
      <c r="HDP1" s="536"/>
      <c r="HDQ1" s="536"/>
      <c r="HDR1" s="536"/>
      <c r="HDS1" s="536"/>
      <c r="HDT1" s="536"/>
      <c r="HDU1" s="536"/>
      <c r="HDV1" s="536"/>
      <c r="HDW1" s="536"/>
      <c r="HDX1" s="536"/>
      <c r="HDY1" s="536" t="s">
        <v>354</v>
      </c>
      <c r="HDZ1" s="536"/>
      <c r="HEA1" s="536"/>
      <c r="HEB1" s="536"/>
      <c r="HEC1" s="536"/>
      <c r="HED1" s="536"/>
      <c r="HEE1" s="536"/>
      <c r="HEF1" s="536"/>
      <c r="HEG1" s="536"/>
      <c r="HEH1" s="536"/>
      <c r="HEI1" s="536"/>
      <c r="HEJ1" s="536"/>
      <c r="HEK1" s="536"/>
      <c r="HEL1" s="536"/>
      <c r="HEM1" s="536"/>
      <c r="HEN1" s="536"/>
      <c r="HEO1" s="536"/>
      <c r="HEP1" s="536"/>
      <c r="HEQ1" s="536"/>
      <c r="HER1" s="536"/>
      <c r="HES1" s="536"/>
      <c r="HET1" s="536"/>
      <c r="HEU1" s="536"/>
      <c r="HEV1" s="536"/>
      <c r="HEW1" s="536"/>
      <c r="HEX1" s="536"/>
      <c r="HEY1" s="536"/>
      <c r="HEZ1" s="536"/>
      <c r="HFA1" s="536"/>
      <c r="HFB1" s="536"/>
      <c r="HFC1" s="536"/>
      <c r="HFD1" s="536"/>
      <c r="HFE1" s="536" t="s">
        <v>354</v>
      </c>
      <c r="HFF1" s="536"/>
      <c r="HFG1" s="536"/>
      <c r="HFH1" s="536"/>
      <c r="HFI1" s="536"/>
      <c r="HFJ1" s="536"/>
      <c r="HFK1" s="536"/>
      <c r="HFL1" s="536"/>
      <c r="HFM1" s="536"/>
      <c r="HFN1" s="536"/>
      <c r="HFO1" s="536"/>
      <c r="HFP1" s="536"/>
      <c r="HFQ1" s="536"/>
      <c r="HFR1" s="536"/>
      <c r="HFS1" s="536"/>
      <c r="HFT1" s="536"/>
      <c r="HFU1" s="536"/>
      <c r="HFV1" s="536"/>
      <c r="HFW1" s="536"/>
      <c r="HFX1" s="536"/>
      <c r="HFY1" s="536"/>
      <c r="HFZ1" s="536"/>
      <c r="HGA1" s="536"/>
      <c r="HGB1" s="536"/>
      <c r="HGC1" s="536"/>
      <c r="HGD1" s="536"/>
      <c r="HGE1" s="536"/>
      <c r="HGF1" s="536"/>
      <c r="HGG1" s="536"/>
      <c r="HGH1" s="536"/>
      <c r="HGI1" s="536"/>
      <c r="HGJ1" s="536"/>
      <c r="HGK1" s="536" t="s">
        <v>354</v>
      </c>
      <c r="HGL1" s="536"/>
      <c r="HGM1" s="536"/>
      <c r="HGN1" s="536"/>
      <c r="HGO1" s="536"/>
      <c r="HGP1" s="536"/>
      <c r="HGQ1" s="536"/>
      <c r="HGR1" s="536"/>
      <c r="HGS1" s="536"/>
      <c r="HGT1" s="536"/>
      <c r="HGU1" s="536"/>
      <c r="HGV1" s="536"/>
      <c r="HGW1" s="536"/>
      <c r="HGX1" s="536"/>
      <c r="HGY1" s="536"/>
      <c r="HGZ1" s="536"/>
      <c r="HHA1" s="536"/>
      <c r="HHB1" s="536"/>
      <c r="HHC1" s="536"/>
      <c r="HHD1" s="536"/>
      <c r="HHE1" s="536"/>
      <c r="HHF1" s="536"/>
      <c r="HHG1" s="536"/>
      <c r="HHH1" s="536"/>
      <c r="HHI1" s="536"/>
      <c r="HHJ1" s="536"/>
      <c r="HHK1" s="536"/>
      <c r="HHL1" s="536"/>
      <c r="HHM1" s="536"/>
      <c r="HHN1" s="536"/>
      <c r="HHO1" s="536"/>
      <c r="HHP1" s="536"/>
      <c r="HHQ1" s="536" t="s">
        <v>354</v>
      </c>
      <c r="HHR1" s="536"/>
      <c r="HHS1" s="536"/>
      <c r="HHT1" s="536"/>
      <c r="HHU1" s="536"/>
      <c r="HHV1" s="536"/>
      <c r="HHW1" s="536"/>
      <c r="HHX1" s="536"/>
      <c r="HHY1" s="536"/>
      <c r="HHZ1" s="536"/>
      <c r="HIA1" s="536"/>
      <c r="HIB1" s="536"/>
      <c r="HIC1" s="536"/>
      <c r="HID1" s="536"/>
      <c r="HIE1" s="536"/>
      <c r="HIF1" s="536"/>
      <c r="HIG1" s="536"/>
      <c r="HIH1" s="536"/>
      <c r="HII1" s="536"/>
      <c r="HIJ1" s="536"/>
      <c r="HIK1" s="536"/>
      <c r="HIL1" s="536"/>
      <c r="HIM1" s="536"/>
      <c r="HIN1" s="536"/>
      <c r="HIO1" s="536"/>
      <c r="HIP1" s="536"/>
      <c r="HIQ1" s="536"/>
      <c r="HIR1" s="536"/>
      <c r="HIS1" s="536"/>
      <c r="HIT1" s="536"/>
      <c r="HIU1" s="536"/>
      <c r="HIV1" s="536"/>
      <c r="HIW1" s="536" t="s">
        <v>354</v>
      </c>
      <c r="HIX1" s="536"/>
      <c r="HIY1" s="536"/>
      <c r="HIZ1" s="536"/>
      <c r="HJA1" s="536"/>
      <c r="HJB1" s="536"/>
      <c r="HJC1" s="536"/>
      <c r="HJD1" s="536"/>
      <c r="HJE1" s="536"/>
      <c r="HJF1" s="536"/>
      <c r="HJG1" s="536"/>
      <c r="HJH1" s="536"/>
      <c r="HJI1" s="536"/>
      <c r="HJJ1" s="536"/>
      <c r="HJK1" s="536"/>
      <c r="HJL1" s="536"/>
      <c r="HJM1" s="536"/>
      <c r="HJN1" s="536"/>
      <c r="HJO1" s="536"/>
      <c r="HJP1" s="536"/>
      <c r="HJQ1" s="536"/>
      <c r="HJR1" s="536"/>
      <c r="HJS1" s="536"/>
      <c r="HJT1" s="536"/>
      <c r="HJU1" s="536"/>
      <c r="HJV1" s="536"/>
      <c r="HJW1" s="536"/>
      <c r="HJX1" s="536"/>
      <c r="HJY1" s="536"/>
      <c r="HJZ1" s="536"/>
      <c r="HKA1" s="536"/>
      <c r="HKB1" s="536"/>
      <c r="HKC1" s="536" t="s">
        <v>354</v>
      </c>
      <c r="HKD1" s="536"/>
      <c r="HKE1" s="536"/>
      <c r="HKF1" s="536"/>
      <c r="HKG1" s="536"/>
      <c r="HKH1" s="536"/>
      <c r="HKI1" s="536"/>
      <c r="HKJ1" s="536"/>
      <c r="HKK1" s="536"/>
      <c r="HKL1" s="536"/>
      <c r="HKM1" s="536"/>
      <c r="HKN1" s="536"/>
      <c r="HKO1" s="536"/>
      <c r="HKP1" s="536"/>
      <c r="HKQ1" s="536"/>
      <c r="HKR1" s="536"/>
      <c r="HKS1" s="536"/>
      <c r="HKT1" s="536"/>
      <c r="HKU1" s="536"/>
      <c r="HKV1" s="536"/>
      <c r="HKW1" s="536"/>
      <c r="HKX1" s="536"/>
      <c r="HKY1" s="536"/>
      <c r="HKZ1" s="536"/>
      <c r="HLA1" s="536"/>
      <c r="HLB1" s="536"/>
      <c r="HLC1" s="536"/>
      <c r="HLD1" s="536"/>
      <c r="HLE1" s="536"/>
      <c r="HLF1" s="536"/>
      <c r="HLG1" s="536"/>
      <c r="HLH1" s="536"/>
      <c r="HLI1" s="536" t="s">
        <v>354</v>
      </c>
      <c r="HLJ1" s="536"/>
      <c r="HLK1" s="536"/>
      <c r="HLL1" s="536"/>
      <c r="HLM1" s="536"/>
      <c r="HLN1" s="536"/>
      <c r="HLO1" s="536"/>
      <c r="HLP1" s="536"/>
      <c r="HLQ1" s="536"/>
      <c r="HLR1" s="536"/>
      <c r="HLS1" s="536"/>
      <c r="HLT1" s="536"/>
      <c r="HLU1" s="536"/>
      <c r="HLV1" s="536"/>
      <c r="HLW1" s="536"/>
      <c r="HLX1" s="536"/>
      <c r="HLY1" s="536"/>
      <c r="HLZ1" s="536"/>
      <c r="HMA1" s="536"/>
      <c r="HMB1" s="536"/>
      <c r="HMC1" s="536"/>
      <c r="HMD1" s="536"/>
      <c r="HME1" s="536"/>
      <c r="HMF1" s="536"/>
      <c r="HMG1" s="536"/>
      <c r="HMH1" s="536"/>
      <c r="HMI1" s="536"/>
      <c r="HMJ1" s="536"/>
      <c r="HMK1" s="536"/>
      <c r="HML1" s="536"/>
      <c r="HMM1" s="536"/>
      <c r="HMN1" s="536"/>
      <c r="HMO1" s="536" t="s">
        <v>354</v>
      </c>
      <c r="HMP1" s="536"/>
      <c r="HMQ1" s="536"/>
      <c r="HMR1" s="536"/>
      <c r="HMS1" s="536"/>
      <c r="HMT1" s="536"/>
      <c r="HMU1" s="536"/>
      <c r="HMV1" s="536"/>
      <c r="HMW1" s="536"/>
      <c r="HMX1" s="536"/>
      <c r="HMY1" s="536"/>
      <c r="HMZ1" s="536"/>
      <c r="HNA1" s="536"/>
      <c r="HNB1" s="536"/>
      <c r="HNC1" s="536"/>
      <c r="HND1" s="536"/>
      <c r="HNE1" s="536"/>
      <c r="HNF1" s="536"/>
      <c r="HNG1" s="536"/>
      <c r="HNH1" s="536"/>
      <c r="HNI1" s="536"/>
      <c r="HNJ1" s="536"/>
      <c r="HNK1" s="536"/>
      <c r="HNL1" s="536"/>
      <c r="HNM1" s="536"/>
      <c r="HNN1" s="536"/>
      <c r="HNO1" s="536"/>
      <c r="HNP1" s="536"/>
      <c r="HNQ1" s="536"/>
      <c r="HNR1" s="536"/>
      <c r="HNS1" s="536"/>
      <c r="HNT1" s="536"/>
      <c r="HNU1" s="536" t="s">
        <v>354</v>
      </c>
      <c r="HNV1" s="536"/>
      <c r="HNW1" s="536"/>
      <c r="HNX1" s="536"/>
      <c r="HNY1" s="536"/>
      <c r="HNZ1" s="536"/>
      <c r="HOA1" s="536"/>
      <c r="HOB1" s="536"/>
      <c r="HOC1" s="536"/>
      <c r="HOD1" s="536"/>
      <c r="HOE1" s="536"/>
      <c r="HOF1" s="536"/>
      <c r="HOG1" s="536"/>
      <c r="HOH1" s="536"/>
      <c r="HOI1" s="536"/>
      <c r="HOJ1" s="536"/>
      <c r="HOK1" s="536"/>
      <c r="HOL1" s="536"/>
      <c r="HOM1" s="536"/>
      <c r="HON1" s="536"/>
      <c r="HOO1" s="536"/>
      <c r="HOP1" s="536"/>
      <c r="HOQ1" s="536"/>
      <c r="HOR1" s="536"/>
      <c r="HOS1" s="536"/>
      <c r="HOT1" s="536"/>
      <c r="HOU1" s="536"/>
      <c r="HOV1" s="536"/>
      <c r="HOW1" s="536"/>
      <c r="HOX1" s="536"/>
      <c r="HOY1" s="536"/>
      <c r="HOZ1" s="536"/>
      <c r="HPA1" s="536" t="s">
        <v>354</v>
      </c>
      <c r="HPB1" s="536"/>
      <c r="HPC1" s="536"/>
      <c r="HPD1" s="536"/>
      <c r="HPE1" s="536"/>
      <c r="HPF1" s="536"/>
      <c r="HPG1" s="536"/>
      <c r="HPH1" s="536"/>
      <c r="HPI1" s="536"/>
      <c r="HPJ1" s="536"/>
      <c r="HPK1" s="536"/>
      <c r="HPL1" s="536"/>
      <c r="HPM1" s="536"/>
      <c r="HPN1" s="536"/>
      <c r="HPO1" s="536"/>
      <c r="HPP1" s="536"/>
      <c r="HPQ1" s="536"/>
      <c r="HPR1" s="536"/>
      <c r="HPS1" s="536"/>
      <c r="HPT1" s="536"/>
      <c r="HPU1" s="536"/>
      <c r="HPV1" s="536"/>
      <c r="HPW1" s="536"/>
      <c r="HPX1" s="536"/>
      <c r="HPY1" s="536"/>
      <c r="HPZ1" s="536"/>
      <c r="HQA1" s="536"/>
      <c r="HQB1" s="536"/>
      <c r="HQC1" s="536"/>
      <c r="HQD1" s="536"/>
      <c r="HQE1" s="536"/>
      <c r="HQF1" s="536"/>
      <c r="HQG1" s="536" t="s">
        <v>354</v>
      </c>
      <c r="HQH1" s="536"/>
      <c r="HQI1" s="536"/>
      <c r="HQJ1" s="536"/>
      <c r="HQK1" s="536"/>
      <c r="HQL1" s="536"/>
      <c r="HQM1" s="536"/>
      <c r="HQN1" s="536"/>
      <c r="HQO1" s="536"/>
      <c r="HQP1" s="536"/>
      <c r="HQQ1" s="536"/>
      <c r="HQR1" s="536"/>
      <c r="HQS1" s="536"/>
      <c r="HQT1" s="536"/>
      <c r="HQU1" s="536"/>
      <c r="HQV1" s="536"/>
      <c r="HQW1" s="536"/>
      <c r="HQX1" s="536"/>
      <c r="HQY1" s="536"/>
      <c r="HQZ1" s="536"/>
      <c r="HRA1" s="536"/>
      <c r="HRB1" s="536"/>
      <c r="HRC1" s="536"/>
      <c r="HRD1" s="536"/>
      <c r="HRE1" s="536"/>
      <c r="HRF1" s="536"/>
      <c r="HRG1" s="536"/>
      <c r="HRH1" s="536"/>
      <c r="HRI1" s="536"/>
      <c r="HRJ1" s="536"/>
      <c r="HRK1" s="536"/>
      <c r="HRL1" s="536"/>
      <c r="HRM1" s="536" t="s">
        <v>354</v>
      </c>
      <c r="HRN1" s="536"/>
      <c r="HRO1" s="536"/>
      <c r="HRP1" s="536"/>
      <c r="HRQ1" s="536"/>
      <c r="HRR1" s="536"/>
      <c r="HRS1" s="536"/>
      <c r="HRT1" s="536"/>
      <c r="HRU1" s="536"/>
      <c r="HRV1" s="536"/>
      <c r="HRW1" s="536"/>
      <c r="HRX1" s="536"/>
      <c r="HRY1" s="536"/>
      <c r="HRZ1" s="536"/>
      <c r="HSA1" s="536"/>
      <c r="HSB1" s="536"/>
      <c r="HSC1" s="536"/>
      <c r="HSD1" s="536"/>
      <c r="HSE1" s="536"/>
      <c r="HSF1" s="536"/>
      <c r="HSG1" s="536"/>
      <c r="HSH1" s="536"/>
      <c r="HSI1" s="536"/>
      <c r="HSJ1" s="536"/>
      <c r="HSK1" s="536"/>
      <c r="HSL1" s="536"/>
      <c r="HSM1" s="536"/>
      <c r="HSN1" s="536"/>
      <c r="HSO1" s="536"/>
      <c r="HSP1" s="536"/>
      <c r="HSQ1" s="536"/>
      <c r="HSR1" s="536"/>
      <c r="HSS1" s="536" t="s">
        <v>354</v>
      </c>
      <c r="HST1" s="536"/>
      <c r="HSU1" s="536"/>
      <c r="HSV1" s="536"/>
      <c r="HSW1" s="536"/>
      <c r="HSX1" s="536"/>
      <c r="HSY1" s="536"/>
      <c r="HSZ1" s="536"/>
      <c r="HTA1" s="536"/>
      <c r="HTB1" s="536"/>
      <c r="HTC1" s="536"/>
      <c r="HTD1" s="536"/>
      <c r="HTE1" s="536"/>
      <c r="HTF1" s="536"/>
      <c r="HTG1" s="536"/>
      <c r="HTH1" s="536"/>
      <c r="HTI1" s="536"/>
      <c r="HTJ1" s="536"/>
      <c r="HTK1" s="536"/>
      <c r="HTL1" s="536"/>
      <c r="HTM1" s="536"/>
      <c r="HTN1" s="536"/>
      <c r="HTO1" s="536"/>
      <c r="HTP1" s="536"/>
      <c r="HTQ1" s="536"/>
      <c r="HTR1" s="536"/>
      <c r="HTS1" s="536"/>
      <c r="HTT1" s="536"/>
      <c r="HTU1" s="536"/>
      <c r="HTV1" s="536"/>
      <c r="HTW1" s="536"/>
      <c r="HTX1" s="536"/>
      <c r="HTY1" s="536" t="s">
        <v>354</v>
      </c>
      <c r="HTZ1" s="536"/>
      <c r="HUA1" s="536"/>
      <c r="HUB1" s="536"/>
      <c r="HUC1" s="536"/>
      <c r="HUD1" s="536"/>
      <c r="HUE1" s="536"/>
      <c r="HUF1" s="536"/>
      <c r="HUG1" s="536"/>
      <c r="HUH1" s="536"/>
      <c r="HUI1" s="536"/>
      <c r="HUJ1" s="536"/>
      <c r="HUK1" s="536"/>
      <c r="HUL1" s="536"/>
      <c r="HUM1" s="536"/>
      <c r="HUN1" s="536"/>
      <c r="HUO1" s="536"/>
      <c r="HUP1" s="536"/>
      <c r="HUQ1" s="536"/>
      <c r="HUR1" s="536"/>
      <c r="HUS1" s="536"/>
      <c r="HUT1" s="536"/>
      <c r="HUU1" s="536"/>
      <c r="HUV1" s="536"/>
      <c r="HUW1" s="536"/>
      <c r="HUX1" s="536"/>
      <c r="HUY1" s="536"/>
      <c r="HUZ1" s="536"/>
      <c r="HVA1" s="536"/>
      <c r="HVB1" s="536"/>
      <c r="HVC1" s="536"/>
      <c r="HVD1" s="536"/>
      <c r="HVE1" s="536" t="s">
        <v>354</v>
      </c>
      <c r="HVF1" s="536"/>
      <c r="HVG1" s="536"/>
      <c r="HVH1" s="536"/>
      <c r="HVI1" s="536"/>
      <c r="HVJ1" s="536"/>
      <c r="HVK1" s="536"/>
      <c r="HVL1" s="536"/>
      <c r="HVM1" s="536"/>
      <c r="HVN1" s="536"/>
      <c r="HVO1" s="536"/>
      <c r="HVP1" s="536"/>
      <c r="HVQ1" s="536"/>
      <c r="HVR1" s="536"/>
      <c r="HVS1" s="536"/>
      <c r="HVT1" s="536"/>
      <c r="HVU1" s="536"/>
      <c r="HVV1" s="536"/>
      <c r="HVW1" s="536"/>
      <c r="HVX1" s="536"/>
      <c r="HVY1" s="536"/>
      <c r="HVZ1" s="536"/>
      <c r="HWA1" s="536"/>
      <c r="HWB1" s="536"/>
      <c r="HWC1" s="536"/>
      <c r="HWD1" s="536"/>
      <c r="HWE1" s="536"/>
      <c r="HWF1" s="536"/>
      <c r="HWG1" s="536"/>
      <c r="HWH1" s="536"/>
      <c r="HWI1" s="536"/>
      <c r="HWJ1" s="536"/>
      <c r="HWK1" s="536" t="s">
        <v>354</v>
      </c>
      <c r="HWL1" s="536"/>
      <c r="HWM1" s="536"/>
      <c r="HWN1" s="536"/>
      <c r="HWO1" s="536"/>
      <c r="HWP1" s="536"/>
      <c r="HWQ1" s="536"/>
      <c r="HWR1" s="536"/>
      <c r="HWS1" s="536"/>
      <c r="HWT1" s="536"/>
      <c r="HWU1" s="536"/>
      <c r="HWV1" s="536"/>
      <c r="HWW1" s="536"/>
      <c r="HWX1" s="536"/>
      <c r="HWY1" s="536"/>
      <c r="HWZ1" s="536"/>
      <c r="HXA1" s="536"/>
      <c r="HXB1" s="536"/>
      <c r="HXC1" s="536"/>
      <c r="HXD1" s="536"/>
      <c r="HXE1" s="536"/>
      <c r="HXF1" s="536"/>
      <c r="HXG1" s="536"/>
      <c r="HXH1" s="536"/>
      <c r="HXI1" s="536"/>
      <c r="HXJ1" s="536"/>
      <c r="HXK1" s="536"/>
      <c r="HXL1" s="536"/>
      <c r="HXM1" s="536"/>
      <c r="HXN1" s="536"/>
      <c r="HXO1" s="536"/>
      <c r="HXP1" s="536"/>
      <c r="HXQ1" s="536" t="s">
        <v>354</v>
      </c>
      <c r="HXR1" s="536"/>
      <c r="HXS1" s="536"/>
      <c r="HXT1" s="536"/>
      <c r="HXU1" s="536"/>
      <c r="HXV1" s="536"/>
      <c r="HXW1" s="536"/>
      <c r="HXX1" s="536"/>
      <c r="HXY1" s="536"/>
      <c r="HXZ1" s="536"/>
      <c r="HYA1" s="536"/>
      <c r="HYB1" s="536"/>
      <c r="HYC1" s="536"/>
      <c r="HYD1" s="536"/>
      <c r="HYE1" s="536"/>
      <c r="HYF1" s="536"/>
      <c r="HYG1" s="536"/>
      <c r="HYH1" s="536"/>
      <c r="HYI1" s="536"/>
      <c r="HYJ1" s="536"/>
      <c r="HYK1" s="536"/>
      <c r="HYL1" s="536"/>
      <c r="HYM1" s="536"/>
      <c r="HYN1" s="536"/>
      <c r="HYO1" s="536"/>
      <c r="HYP1" s="536"/>
      <c r="HYQ1" s="536"/>
      <c r="HYR1" s="536"/>
      <c r="HYS1" s="536"/>
      <c r="HYT1" s="536"/>
      <c r="HYU1" s="536"/>
      <c r="HYV1" s="536"/>
      <c r="HYW1" s="536" t="s">
        <v>354</v>
      </c>
      <c r="HYX1" s="536"/>
      <c r="HYY1" s="536"/>
      <c r="HYZ1" s="536"/>
      <c r="HZA1" s="536"/>
      <c r="HZB1" s="536"/>
      <c r="HZC1" s="536"/>
      <c r="HZD1" s="536"/>
      <c r="HZE1" s="536"/>
      <c r="HZF1" s="536"/>
      <c r="HZG1" s="536"/>
      <c r="HZH1" s="536"/>
      <c r="HZI1" s="536"/>
      <c r="HZJ1" s="536"/>
      <c r="HZK1" s="536"/>
      <c r="HZL1" s="536"/>
      <c r="HZM1" s="536"/>
      <c r="HZN1" s="536"/>
      <c r="HZO1" s="536"/>
      <c r="HZP1" s="536"/>
      <c r="HZQ1" s="536"/>
      <c r="HZR1" s="536"/>
      <c r="HZS1" s="536"/>
      <c r="HZT1" s="536"/>
      <c r="HZU1" s="536"/>
      <c r="HZV1" s="536"/>
      <c r="HZW1" s="536"/>
      <c r="HZX1" s="536"/>
      <c r="HZY1" s="536"/>
      <c r="HZZ1" s="536"/>
      <c r="IAA1" s="536"/>
      <c r="IAB1" s="536"/>
      <c r="IAC1" s="536" t="s">
        <v>354</v>
      </c>
      <c r="IAD1" s="536"/>
      <c r="IAE1" s="536"/>
      <c r="IAF1" s="536"/>
      <c r="IAG1" s="536"/>
      <c r="IAH1" s="536"/>
      <c r="IAI1" s="536"/>
      <c r="IAJ1" s="536"/>
      <c r="IAK1" s="536"/>
      <c r="IAL1" s="536"/>
      <c r="IAM1" s="536"/>
      <c r="IAN1" s="536"/>
      <c r="IAO1" s="536"/>
      <c r="IAP1" s="536"/>
      <c r="IAQ1" s="536"/>
      <c r="IAR1" s="536"/>
      <c r="IAS1" s="536"/>
      <c r="IAT1" s="536"/>
      <c r="IAU1" s="536"/>
      <c r="IAV1" s="536"/>
      <c r="IAW1" s="536"/>
      <c r="IAX1" s="536"/>
      <c r="IAY1" s="536"/>
      <c r="IAZ1" s="536"/>
      <c r="IBA1" s="536"/>
      <c r="IBB1" s="536"/>
      <c r="IBC1" s="536"/>
      <c r="IBD1" s="536"/>
      <c r="IBE1" s="536"/>
      <c r="IBF1" s="536"/>
      <c r="IBG1" s="536"/>
      <c r="IBH1" s="536"/>
      <c r="IBI1" s="536" t="s">
        <v>354</v>
      </c>
      <c r="IBJ1" s="536"/>
      <c r="IBK1" s="536"/>
      <c r="IBL1" s="536"/>
      <c r="IBM1" s="536"/>
      <c r="IBN1" s="536"/>
      <c r="IBO1" s="536"/>
      <c r="IBP1" s="536"/>
      <c r="IBQ1" s="536"/>
      <c r="IBR1" s="536"/>
      <c r="IBS1" s="536"/>
      <c r="IBT1" s="536"/>
      <c r="IBU1" s="536"/>
      <c r="IBV1" s="536"/>
      <c r="IBW1" s="536"/>
      <c r="IBX1" s="536"/>
      <c r="IBY1" s="536"/>
      <c r="IBZ1" s="536"/>
      <c r="ICA1" s="536"/>
      <c r="ICB1" s="536"/>
      <c r="ICC1" s="536"/>
      <c r="ICD1" s="536"/>
      <c r="ICE1" s="536"/>
      <c r="ICF1" s="536"/>
      <c r="ICG1" s="536"/>
      <c r="ICH1" s="536"/>
      <c r="ICI1" s="536"/>
      <c r="ICJ1" s="536"/>
      <c r="ICK1" s="536"/>
      <c r="ICL1" s="536"/>
      <c r="ICM1" s="536"/>
      <c r="ICN1" s="536"/>
      <c r="ICO1" s="536" t="s">
        <v>354</v>
      </c>
      <c r="ICP1" s="536"/>
      <c r="ICQ1" s="536"/>
      <c r="ICR1" s="536"/>
      <c r="ICS1" s="536"/>
      <c r="ICT1" s="536"/>
      <c r="ICU1" s="536"/>
      <c r="ICV1" s="536"/>
      <c r="ICW1" s="536"/>
      <c r="ICX1" s="536"/>
      <c r="ICY1" s="536"/>
      <c r="ICZ1" s="536"/>
      <c r="IDA1" s="536"/>
      <c r="IDB1" s="536"/>
      <c r="IDC1" s="536"/>
      <c r="IDD1" s="536"/>
      <c r="IDE1" s="536"/>
      <c r="IDF1" s="536"/>
      <c r="IDG1" s="536"/>
      <c r="IDH1" s="536"/>
      <c r="IDI1" s="536"/>
      <c r="IDJ1" s="536"/>
      <c r="IDK1" s="536"/>
      <c r="IDL1" s="536"/>
      <c r="IDM1" s="536"/>
      <c r="IDN1" s="536"/>
      <c r="IDO1" s="536"/>
      <c r="IDP1" s="536"/>
      <c r="IDQ1" s="536"/>
      <c r="IDR1" s="536"/>
      <c r="IDS1" s="536"/>
      <c r="IDT1" s="536"/>
      <c r="IDU1" s="536" t="s">
        <v>354</v>
      </c>
      <c r="IDV1" s="536"/>
      <c r="IDW1" s="536"/>
      <c r="IDX1" s="536"/>
      <c r="IDY1" s="536"/>
      <c r="IDZ1" s="536"/>
      <c r="IEA1" s="536"/>
      <c r="IEB1" s="536"/>
      <c r="IEC1" s="536"/>
      <c r="IED1" s="536"/>
      <c r="IEE1" s="536"/>
      <c r="IEF1" s="536"/>
      <c r="IEG1" s="536"/>
      <c r="IEH1" s="536"/>
      <c r="IEI1" s="536"/>
      <c r="IEJ1" s="536"/>
      <c r="IEK1" s="536"/>
      <c r="IEL1" s="536"/>
      <c r="IEM1" s="536"/>
      <c r="IEN1" s="536"/>
      <c r="IEO1" s="536"/>
      <c r="IEP1" s="536"/>
      <c r="IEQ1" s="536"/>
      <c r="IER1" s="536"/>
      <c r="IES1" s="536"/>
      <c r="IET1" s="536"/>
      <c r="IEU1" s="536"/>
      <c r="IEV1" s="536"/>
      <c r="IEW1" s="536"/>
      <c r="IEX1" s="536"/>
      <c r="IEY1" s="536"/>
      <c r="IEZ1" s="536"/>
      <c r="IFA1" s="536" t="s">
        <v>354</v>
      </c>
      <c r="IFB1" s="536"/>
      <c r="IFC1" s="536"/>
      <c r="IFD1" s="536"/>
      <c r="IFE1" s="536"/>
      <c r="IFF1" s="536"/>
      <c r="IFG1" s="536"/>
      <c r="IFH1" s="536"/>
      <c r="IFI1" s="536"/>
      <c r="IFJ1" s="536"/>
      <c r="IFK1" s="536"/>
      <c r="IFL1" s="536"/>
      <c r="IFM1" s="536"/>
      <c r="IFN1" s="536"/>
      <c r="IFO1" s="536"/>
      <c r="IFP1" s="536"/>
      <c r="IFQ1" s="536"/>
      <c r="IFR1" s="536"/>
      <c r="IFS1" s="536"/>
      <c r="IFT1" s="536"/>
      <c r="IFU1" s="536"/>
      <c r="IFV1" s="536"/>
      <c r="IFW1" s="536"/>
      <c r="IFX1" s="536"/>
      <c r="IFY1" s="536"/>
      <c r="IFZ1" s="536"/>
      <c r="IGA1" s="536"/>
      <c r="IGB1" s="536"/>
      <c r="IGC1" s="536"/>
      <c r="IGD1" s="536"/>
      <c r="IGE1" s="536"/>
      <c r="IGF1" s="536"/>
      <c r="IGG1" s="536" t="s">
        <v>354</v>
      </c>
      <c r="IGH1" s="536"/>
      <c r="IGI1" s="536"/>
      <c r="IGJ1" s="536"/>
      <c r="IGK1" s="536"/>
      <c r="IGL1" s="536"/>
      <c r="IGM1" s="536"/>
      <c r="IGN1" s="536"/>
      <c r="IGO1" s="536"/>
      <c r="IGP1" s="536"/>
      <c r="IGQ1" s="536"/>
      <c r="IGR1" s="536"/>
      <c r="IGS1" s="536"/>
      <c r="IGT1" s="536"/>
      <c r="IGU1" s="536"/>
      <c r="IGV1" s="536"/>
      <c r="IGW1" s="536"/>
      <c r="IGX1" s="536"/>
      <c r="IGY1" s="536"/>
      <c r="IGZ1" s="536"/>
      <c r="IHA1" s="536"/>
      <c r="IHB1" s="536"/>
      <c r="IHC1" s="536"/>
      <c r="IHD1" s="536"/>
      <c r="IHE1" s="536"/>
      <c r="IHF1" s="536"/>
      <c r="IHG1" s="536"/>
      <c r="IHH1" s="536"/>
      <c r="IHI1" s="536"/>
      <c r="IHJ1" s="536"/>
      <c r="IHK1" s="536"/>
      <c r="IHL1" s="536"/>
      <c r="IHM1" s="536" t="s">
        <v>354</v>
      </c>
      <c r="IHN1" s="536"/>
      <c r="IHO1" s="536"/>
      <c r="IHP1" s="536"/>
      <c r="IHQ1" s="536"/>
      <c r="IHR1" s="536"/>
      <c r="IHS1" s="536"/>
      <c r="IHT1" s="536"/>
      <c r="IHU1" s="536"/>
      <c r="IHV1" s="536"/>
      <c r="IHW1" s="536"/>
      <c r="IHX1" s="536"/>
      <c r="IHY1" s="536"/>
      <c r="IHZ1" s="536"/>
      <c r="IIA1" s="536"/>
      <c r="IIB1" s="536"/>
      <c r="IIC1" s="536"/>
      <c r="IID1" s="536"/>
      <c r="IIE1" s="536"/>
      <c r="IIF1" s="536"/>
      <c r="IIG1" s="536"/>
      <c r="IIH1" s="536"/>
      <c r="III1" s="536"/>
      <c r="IIJ1" s="536"/>
      <c r="IIK1" s="536"/>
      <c r="IIL1" s="536"/>
      <c r="IIM1" s="536"/>
      <c r="IIN1" s="536"/>
      <c r="IIO1" s="536"/>
      <c r="IIP1" s="536"/>
      <c r="IIQ1" s="536"/>
      <c r="IIR1" s="536"/>
      <c r="IIS1" s="536" t="s">
        <v>354</v>
      </c>
      <c r="IIT1" s="536"/>
      <c r="IIU1" s="536"/>
      <c r="IIV1" s="536"/>
      <c r="IIW1" s="536"/>
      <c r="IIX1" s="536"/>
      <c r="IIY1" s="536"/>
      <c r="IIZ1" s="536"/>
      <c r="IJA1" s="536"/>
      <c r="IJB1" s="536"/>
      <c r="IJC1" s="536"/>
      <c r="IJD1" s="536"/>
      <c r="IJE1" s="536"/>
      <c r="IJF1" s="536"/>
      <c r="IJG1" s="536"/>
      <c r="IJH1" s="536"/>
      <c r="IJI1" s="536"/>
      <c r="IJJ1" s="536"/>
      <c r="IJK1" s="536"/>
      <c r="IJL1" s="536"/>
      <c r="IJM1" s="536"/>
      <c r="IJN1" s="536"/>
      <c r="IJO1" s="536"/>
      <c r="IJP1" s="536"/>
      <c r="IJQ1" s="536"/>
      <c r="IJR1" s="536"/>
      <c r="IJS1" s="536"/>
      <c r="IJT1" s="536"/>
      <c r="IJU1" s="536"/>
      <c r="IJV1" s="536"/>
      <c r="IJW1" s="536"/>
      <c r="IJX1" s="536"/>
      <c r="IJY1" s="536" t="s">
        <v>354</v>
      </c>
      <c r="IJZ1" s="536"/>
      <c r="IKA1" s="536"/>
      <c r="IKB1" s="536"/>
      <c r="IKC1" s="536"/>
      <c r="IKD1" s="536"/>
      <c r="IKE1" s="536"/>
      <c r="IKF1" s="536"/>
      <c r="IKG1" s="536"/>
      <c r="IKH1" s="536"/>
      <c r="IKI1" s="536"/>
      <c r="IKJ1" s="536"/>
      <c r="IKK1" s="536"/>
      <c r="IKL1" s="536"/>
      <c r="IKM1" s="536"/>
      <c r="IKN1" s="536"/>
      <c r="IKO1" s="536"/>
      <c r="IKP1" s="536"/>
      <c r="IKQ1" s="536"/>
      <c r="IKR1" s="536"/>
      <c r="IKS1" s="536"/>
      <c r="IKT1" s="536"/>
      <c r="IKU1" s="536"/>
      <c r="IKV1" s="536"/>
      <c r="IKW1" s="536"/>
      <c r="IKX1" s="536"/>
      <c r="IKY1" s="536"/>
      <c r="IKZ1" s="536"/>
      <c r="ILA1" s="536"/>
      <c r="ILB1" s="536"/>
      <c r="ILC1" s="536"/>
      <c r="ILD1" s="536"/>
      <c r="ILE1" s="536" t="s">
        <v>354</v>
      </c>
      <c r="ILF1" s="536"/>
      <c r="ILG1" s="536"/>
      <c r="ILH1" s="536"/>
      <c r="ILI1" s="536"/>
      <c r="ILJ1" s="536"/>
      <c r="ILK1" s="536"/>
      <c r="ILL1" s="536"/>
      <c r="ILM1" s="536"/>
      <c r="ILN1" s="536"/>
      <c r="ILO1" s="536"/>
      <c r="ILP1" s="536"/>
      <c r="ILQ1" s="536"/>
      <c r="ILR1" s="536"/>
      <c r="ILS1" s="536"/>
      <c r="ILT1" s="536"/>
      <c r="ILU1" s="536"/>
      <c r="ILV1" s="536"/>
      <c r="ILW1" s="536"/>
      <c r="ILX1" s="536"/>
      <c r="ILY1" s="536"/>
      <c r="ILZ1" s="536"/>
      <c r="IMA1" s="536"/>
      <c r="IMB1" s="536"/>
      <c r="IMC1" s="536"/>
      <c r="IMD1" s="536"/>
      <c r="IME1" s="536"/>
      <c r="IMF1" s="536"/>
      <c r="IMG1" s="536"/>
      <c r="IMH1" s="536"/>
      <c r="IMI1" s="536"/>
      <c r="IMJ1" s="536"/>
      <c r="IMK1" s="536" t="s">
        <v>354</v>
      </c>
      <c r="IML1" s="536"/>
      <c r="IMM1" s="536"/>
      <c r="IMN1" s="536"/>
      <c r="IMO1" s="536"/>
      <c r="IMP1" s="536"/>
      <c r="IMQ1" s="536"/>
      <c r="IMR1" s="536"/>
      <c r="IMS1" s="536"/>
      <c r="IMT1" s="536"/>
      <c r="IMU1" s="536"/>
      <c r="IMV1" s="536"/>
      <c r="IMW1" s="536"/>
      <c r="IMX1" s="536"/>
      <c r="IMY1" s="536"/>
      <c r="IMZ1" s="536"/>
      <c r="INA1" s="536"/>
      <c r="INB1" s="536"/>
      <c r="INC1" s="536"/>
      <c r="IND1" s="536"/>
      <c r="INE1" s="536"/>
      <c r="INF1" s="536"/>
      <c r="ING1" s="536"/>
      <c r="INH1" s="536"/>
      <c r="INI1" s="536"/>
      <c r="INJ1" s="536"/>
      <c r="INK1" s="536"/>
      <c r="INL1" s="536"/>
      <c r="INM1" s="536"/>
      <c r="INN1" s="536"/>
      <c r="INO1" s="536"/>
      <c r="INP1" s="536"/>
      <c r="INQ1" s="536" t="s">
        <v>354</v>
      </c>
      <c r="INR1" s="536"/>
      <c r="INS1" s="536"/>
      <c r="INT1" s="536"/>
      <c r="INU1" s="536"/>
      <c r="INV1" s="536"/>
      <c r="INW1" s="536"/>
      <c r="INX1" s="536"/>
      <c r="INY1" s="536"/>
      <c r="INZ1" s="536"/>
      <c r="IOA1" s="536"/>
      <c r="IOB1" s="536"/>
      <c r="IOC1" s="536"/>
      <c r="IOD1" s="536"/>
      <c r="IOE1" s="536"/>
      <c r="IOF1" s="536"/>
      <c r="IOG1" s="536"/>
      <c r="IOH1" s="536"/>
      <c r="IOI1" s="536"/>
      <c r="IOJ1" s="536"/>
      <c r="IOK1" s="536"/>
      <c r="IOL1" s="536"/>
      <c r="IOM1" s="536"/>
      <c r="ION1" s="536"/>
      <c r="IOO1" s="536"/>
      <c r="IOP1" s="536"/>
      <c r="IOQ1" s="536"/>
      <c r="IOR1" s="536"/>
      <c r="IOS1" s="536"/>
      <c r="IOT1" s="536"/>
      <c r="IOU1" s="536"/>
      <c r="IOV1" s="536"/>
      <c r="IOW1" s="536" t="s">
        <v>354</v>
      </c>
      <c r="IOX1" s="536"/>
      <c r="IOY1" s="536"/>
      <c r="IOZ1" s="536"/>
      <c r="IPA1" s="536"/>
      <c r="IPB1" s="536"/>
      <c r="IPC1" s="536"/>
      <c r="IPD1" s="536"/>
      <c r="IPE1" s="536"/>
      <c r="IPF1" s="536"/>
      <c r="IPG1" s="536"/>
      <c r="IPH1" s="536"/>
      <c r="IPI1" s="536"/>
      <c r="IPJ1" s="536"/>
      <c r="IPK1" s="536"/>
      <c r="IPL1" s="536"/>
      <c r="IPM1" s="536"/>
      <c r="IPN1" s="536"/>
      <c r="IPO1" s="536"/>
      <c r="IPP1" s="536"/>
      <c r="IPQ1" s="536"/>
      <c r="IPR1" s="536"/>
      <c r="IPS1" s="536"/>
      <c r="IPT1" s="536"/>
      <c r="IPU1" s="536"/>
      <c r="IPV1" s="536"/>
      <c r="IPW1" s="536"/>
      <c r="IPX1" s="536"/>
      <c r="IPY1" s="536"/>
      <c r="IPZ1" s="536"/>
      <c r="IQA1" s="536"/>
      <c r="IQB1" s="536"/>
      <c r="IQC1" s="536" t="s">
        <v>354</v>
      </c>
      <c r="IQD1" s="536"/>
      <c r="IQE1" s="536"/>
      <c r="IQF1" s="536"/>
      <c r="IQG1" s="536"/>
      <c r="IQH1" s="536"/>
      <c r="IQI1" s="536"/>
      <c r="IQJ1" s="536"/>
      <c r="IQK1" s="536"/>
      <c r="IQL1" s="536"/>
      <c r="IQM1" s="536"/>
      <c r="IQN1" s="536"/>
      <c r="IQO1" s="536"/>
      <c r="IQP1" s="536"/>
      <c r="IQQ1" s="536"/>
      <c r="IQR1" s="536"/>
      <c r="IQS1" s="536"/>
      <c r="IQT1" s="536"/>
      <c r="IQU1" s="536"/>
      <c r="IQV1" s="536"/>
      <c r="IQW1" s="536"/>
      <c r="IQX1" s="536"/>
      <c r="IQY1" s="536"/>
      <c r="IQZ1" s="536"/>
      <c r="IRA1" s="536"/>
      <c r="IRB1" s="536"/>
      <c r="IRC1" s="536"/>
      <c r="IRD1" s="536"/>
      <c r="IRE1" s="536"/>
      <c r="IRF1" s="536"/>
      <c r="IRG1" s="536"/>
      <c r="IRH1" s="536"/>
      <c r="IRI1" s="536" t="s">
        <v>354</v>
      </c>
      <c r="IRJ1" s="536"/>
      <c r="IRK1" s="536"/>
      <c r="IRL1" s="536"/>
      <c r="IRM1" s="536"/>
      <c r="IRN1" s="536"/>
      <c r="IRO1" s="536"/>
      <c r="IRP1" s="536"/>
      <c r="IRQ1" s="536"/>
      <c r="IRR1" s="536"/>
      <c r="IRS1" s="536"/>
      <c r="IRT1" s="536"/>
      <c r="IRU1" s="536"/>
      <c r="IRV1" s="536"/>
      <c r="IRW1" s="536"/>
      <c r="IRX1" s="536"/>
      <c r="IRY1" s="536"/>
      <c r="IRZ1" s="536"/>
      <c r="ISA1" s="536"/>
      <c r="ISB1" s="536"/>
      <c r="ISC1" s="536"/>
      <c r="ISD1" s="536"/>
      <c r="ISE1" s="536"/>
      <c r="ISF1" s="536"/>
      <c r="ISG1" s="536"/>
      <c r="ISH1" s="536"/>
      <c r="ISI1" s="536"/>
      <c r="ISJ1" s="536"/>
      <c r="ISK1" s="536"/>
      <c r="ISL1" s="536"/>
      <c r="ISM1" s="536"/>
      <c r="ISN1" s="536"/>
      <c r="ISO1" s="536" t="s">
        <v>354</v>
      </c>
      <c r="ISP1" s="536"/>
      <c r="ISQ1" s="536"/>
      <c r="ISR1" s="536"/>
      <c r="ISS1" s="536"/>
      <c r="IST1" s="536"/>
      <c r="ISU1" s="536"/>
      <c r="ISV1" s="536"/>
      <c r="ISW1" s="536"/>
      <c r="ISX1" s="536"/>
      <c r="ISY1" s="536"/>
      <c r="ISZ1" s="536"/>
      <c r="ITA1" s="536"/>
      <c r="ITB1" s="536"/>
      <c r="ITC1" s="536"/>
      <c r="ITD1" s="536"/>
      <c r="ITE1" s="536"/>
      <c r="ITF1" s="536"/>
      <c r="ITG1" s="536"/>
      <c r="ITH1" s="536"/>
      <c r="ITI1" s="536"/>
      <c r="ITJ1" s="536"/>
      <c r="ITK1" s="536"/>
      <c r="ITL1" s="536"/>
      <c r="ITM1" s="536"/>
      <c r="ITN1" s="536"/>
      <c r="ITO1" s="536"/>
      <c r="ITP1" s="536"/>
      <c r="ITQ1" s="536"/>
      <c r="ITR1" s="536"/>
      <c r="ITS1" s="536"/>
      <c r="ITT1" s="536"/>
      <c r="ITU1" s="536" t="s">
        <v>354</v>
      </c>
      <c r="ITV1" s="536"/>
      <c r="ITW1" s="536"/>
      <c r="ITX1" s="536"/>
      <c r="ITY1" s="536"/>
      <c r="ITZ1" s="536"/>
      <c r="IUA1" s="536"/>
      <c r="IUB1" s="536"/>
      <c r="IUC1" s="536"/>
      <c r="IUD1" s="536"/>
      <c r="IUE1" s="536"/>
      <c r="IUF1" s="536"/>
      <c r="IUG1" s="536"/>
      <c r="IUH1" s="536"/>
      <c r="IUI1" s="536"/>
      <c r="IUJ1" s="536"/>
      <c r="IUK1" s="536"/>
      <c r="IUL1" s="536"/>
      <c r="IUM1" s="536"/>
      <c r="IUN1" s="536"/>
      <c r="IUO1" s="536"/>
      <c r="IUP1" s="536"/>
      <c r="IUQ1" s="536"/>
      <c r="IUR1" s="536"/>
      <c r="IUS1" s="536"/>
      <c r="IUT1" s="536"/>
      <c r="IUU1" s="536"/>
      <c r="IUV1" s="536"/>
      <c r="IUW1" s="536"/>
      <c r="IUX1" s="536"/>
      <c r="IUY1" s="536"/>
      <c r="IUZ1" s="536"/>
      <c r="IVA1" s="536" t="s">
        <v>354</v>
      </c>
      <c r="IVB1" s="536"/>
      <c r="IVC1" s="536"/>
      <c r="IVD1" s="536"/>
      <c r="IVE1" s="536"/>
      <c r="IVF1" s="536"/>
      <c r="IVG1" s="536"/>
      <c r="IVH1" s="536"/>
      <c r="IVI1" s="536"/>
      <c r="IVJ1" s="536"/>
      <c r="IVK1" s="536"/>
      <c r="IVL1" s="536"/>
      <c r="IVM1" s="536"/>
      <c r="IVN1" s="536"/>
      <c r="IVO1" s="536"/>
      <c r="IVP1" s="536"/>
      <c r="IVQ1" s="536"/>
      <c r="IVR1" s="536"/>
      <c r="IVS1" s="536"/>
      <c r="IVT1" s="536"/>
      <c r="IVU1" s="536"/>
      <c r="IVV1" s="536"/>
      <c r="IVW1" s="536"/>
      <c r="IVX1" s="536"/>
      <c r="IVY1" s="536"/>
      <c r="IVZ1" s="536"/>
      <c r="IWA1" s="536"/>
      <c r="IWB1" s="536"/>
      <c r="IWC1" s="536"/>
      <c r="IWD1" s="536"/>
      <c r="IWE1" s="536"/>
      <c r="IWF1" s="536"/>
      <c r="IWG1" s="536" t="s">
        <v>354</v>
      </c>
      <c r="IWH1" s="536"/>
      <c r="IWI1" s="536"/>
      <c r="IWJ1" s="536"/>
      <c r="IWK1" s="536"/>
      <c r="IWL1" s="536"/>
      <c r="IWM1" s="536"/>
      <c r="IWN1" s="536"/>
      <c r="IWO1" s="536"/>
      <c r="IWP1" s="536"/>
      <c r="IWQ1" s="536"/>
      <c r="IWR1" s="536"/>
      <c r="IWS1" s="536"/>
      <c r="IWT1" s="536"/>
      <c r="IWU1" s="536"/>
      <c r="IWV1" s="536"/>
      <c r="IWW1" s="536"/>
      <c r="IWX1" s="536"/>
      <c r="IWY1" s="536"/>
      <c r="IWZ1" s="536"/>
      <c r="IXA1" s="536"/>
      <c r="IXB1" s="536"/>
      <c r="IXC1" s="536"/>
      <c r="IXD1" s="536"/>
      <c r="IXE1" s="536"/>
      <c r="IXF1" s="536"/>
      <c r="IXG1" s="536"/>
      <c r="IXH1" s="536"/>
      <c r="IXI1" s="536"/>
      <c r="IXJ1" s="536"/>
      <c r="IXK1" s="536"/>
      <c r="IXL1" s="536"/>
      <c r="IXM1" s="536" t="s">
        <v>354</v>
      </c>
      <c r="IXN1" s="536"/>
      <c r="IXO1" s="536"/>
      <c r="IXP1" s="536"/>
      <c r="IXQ1" s="536"/>
      <c r="IXR1" s="536"/>
      <c r="IXS1" s="536"/>
      <c r="IXT1" s="536"/>
      <c r="IXU1" s="536"/>
      <c r="IXV1" s="536"/>
      <c r="IXW1" s="536"/>
      <c r="IXX1" s="536"/>
      <c r="IXY1" s="536"/>
      <c r="IXZ1" s="536"/>
      <c r="IYA1" s="536"/>
      <c r="IYB1" s="536"/>
      <c r="IYC1" s="536"/>
      <c r="IYD1" s="536"/>
      <c r="IYE1" s="536"/>
      <c r="IYF1" s="536"/>
      <c r="IYG1" s="536"/>
      <c r="IYH1" s="536"/>
      <c r="IYI1" s="536"/>
      <c r="IYJ1" s="536"/>
      <c r="IYK1" s="536"/>
      <c r="IYL1" s="536"/>
      <c r="IYM1" s="536"/>
      <c r="IYN1" s="536"/>
      <c r="IYO1" s="536"/>
      <c r="IYP1" s="536"/>
      <c r="IYQ1" s="536"/>
      <c r="IYR1" s="536"/>
      <c r="IYS1" s="536" t="s">
        <v>354</v>
      </c>
      <c r="IYT1" s="536"/>
      <c r="IYU1" s="536"/>
      <c r="IYV1" s="536"/>
      <c r="IYW1" s="536"/>
      <c r="IYX1" s="536"/>
      <c r="IYY1" s="536"/>
      <c r="IYZ1" s="536"/>
      <c r="IZA1" s="536"/>
      <c r="IZB1" s="536"/>
      <c r="IZC1" s="536"/>
      <c r="IZD1" s="536"/>
      <c r="IZE1" s="536"/>
      <c r="IZF1" s="536"/>
      <c r="IZG1" s="536"/>
      <c r="IZH1" s="536"/>
      <c r="IZI1" s="536"/>
      <c r="IZJ1" s="536"/>
      <c r="IZK1" s="536"/>
      <c r="IZL1" s="536"/>
      <c r="IZM1" s="536"/>
      <c r="IZN1" s="536"/>
      <c r="IZO1" s="536"/>
      <c r="IZP1" s="536"/>
      <c r="IZQ1" s="536"/>
      <c r="IZR1" s="536"/>
      <c r="IZS1" s="536"/>
      <c r="IZT1" s="536"/>
      <c r="IZU1" s="536"/>
      <c r="IZV1" s="536"/>
      <c r="IZW1" s="536"/>
      <c r="IZX1" s="536"/>
      <c r="IZY1" s="536" t="s">
        <v>354</v>
      </c>
      <c r="IZZ1" s="536"/>
      <c r="JAA1" s="536"/>
      <c r="JAB1" s="536"/>
      <c r="JAC1" s="536"/>
      <c r="JAD1" s="536"/>
      <c r="JAE1" s="536"/>
      <c r="JAF1" s="536"/>
      <c r="JAG1" s="536"/>
      <c r="JAH1" s="536"/>
      <c r="JAI1" s="536"/>
      <c r="JAJ1" s="536"/>
      <c r="JAK1" s="536"/>
      <c r="JAL1" s="536"/>
      <c r="JAM1" s="536"/>
      <c r="JAN1" s="536"/>
      <c r="JAO1" s="536"/>
      <c r="JAP1" s="536"/>
      <c r="JAQ1" s="536"/>
      <c r="JAR1" s="536"/>
      <c r="JAS1" s="536"/>
      <c r="JAT1" s="536"/>
      <c r="JAU1" s="536"/>
      <c r="JAV1" s="536"/>
      <c r="JAW1" s="536"/>
      <c r="JAX1" s="536"/>
      <c r="JAY1" s="536"/>
      <c r="JAZ1" s="536"/>
      <c r="JBA1" s="536"/>
      <c r="JBB1" s="536"/>
      <c r="JBC1" s="536"/>
      <c r="JBD1" s="536"/>
      <c r="JBE1" s="536" t="s">
        <v>354</v>
      </c>
      <c r="JBF1" s="536"/>
      <c r="JBG1" s="536"/>
      <c r="JBH1" s="536"/>
      <c r="JBI1" s="536"/>
      <c r="JBJ1" s="536"/>
      <c r="JBK1" s="536"/>
      <c r="JBL1" s="536"/>
      <c r="JBM1" s="536"/>
      <c r="JBN1" s="536"/>
      <c r="JBO1" s="536"/>
      <c r="JBP1" s="536"/>
      <c r="JBQ1" s="536"/>
      <c r="JBR1" s="536"/>
      <c r="JBS1" s="536"/>
      <c r="JBT1" s="536"/>
      <c r="JBU1" s="536"/>
      <c r="JBV1" s="536"/>
      <c r="JBW1" s="536"/>
      <c r="JBX1" s="536"/>
      <c r="JBY1" s="536"/>
      <c r="JBZ1" s="536"/>
      <c r="JCA1" s="536"/>
      <c r="JCB1" s="536"/>
      <c r="JCC1" s="536"/>
      <c r="JCD1" s="536"/>
      <c r="JCE1" s="536"/>
      <c r="JCF1" s="536"/>
      <c r="JCG1" s="536"/>
      <c r="JCH1" s="536"/>
      <c r="JCI1" s="536"/>
      <c r="JCJ1" s="536"/>
      <c r="JCK1" s="536" t="s">
        <v>354</v>
      </c>
      <c r="JCL1" s="536"/>
      <c r="JCM1" s="536"/>
      <c r="JCN1" s="536"/>
      <c r="JCO1" s="536"/>
      <c r="JCP1" s="536"/>
      <c r="JCQ1" s="536"/>
      <c r="JCR1" s="536"/>
      <c r="JCS1" s="536"/>
      <c r="JCT1" s="536"/>
      <c r="JCU1" s="536"/>
      <c r="JCV1" s="536"/>
      <c r="JCW1" s="536"/>
      <c r="JCX1" s="536"/>
      <c r="JCY1" s="536"/>
      <c r="JCZ1" s="536"/>
      <c r="JDA1" s="536"/>
      <c r="JDB1" s="536"/>
      <c r="JDC1" s="536"/>
      <c r="JDD1" s="536"/>
      <c r="JDE1" s="536"/>
      <c r="JDF1" s="536"/>
      <c r="JDG1" s="536"/>
      <c r="JDH1" s="536"/>
      <c r="JDI1" s="536"/>
      <c r="JDJ1" s="536"/>
      <c r="JDK1" s="536"/>
      <c r="JDL1" s="536"/>
      <c r="JDM1" s="536"/>
      <c r="JDN1" s="536"/>
      <c r="JDO1" s="536"/>
      <c r="JDP1" s="536"/>
      <c r="JDQ1" s="536" t="s">
        <v>354</v>
      </c>
      <c r="JDR1" s="536"/>
      <c r="JDS1" s="536"/>
      <c r="JDT1" s="536"/>
      <c r="JDU1" s="536"/>
      <c r="JDV1" s="536"/>
      <c r="JDW1" s="536"/>
      <c r="JDX1" s="536"/>
      <c r="JDY1" s="536"/>
      <c r="JDZ1" s="536"/>
      <c r="JEA1" s="536"/>
      <c r="JEB1" s="536"/>
      <c r="JEC1" s="536"/>
      <c r="JED1" s="536"/>
      <c r="JEE1" s="536"/>
      <c r="JEF1" s="536"/>
      <c r="JEG1" s="536"/>
      <c r="JEH1" s="536"/>
      <c r="JEI1" s="536"/>
      <c r="JEJ1" s="536"/>
      <c r="JEK1" s="536"/>
      <c r="JEL1" s="536"/>
      <c r="JEM1" s="536"/>
      <c r="JEN1" s="536"/>
      <c r="JEO1" s="536"/>
      <c r="JEP1" s="536"/>
      <c r="JEQ1" s="536"/>
      <c r="JER1" s="536"/>
      <c r="JES1" s="536"/>
      <c r="JET1" s="536"/>
      <c r="JEU1" s="536"/>
      <c r="JEV1" s="536"/>
      <c r="JEW1" s="536" t="s">
        <v>354</v>
      </c>
      <c r="JEX1" s="536"/>
      <c r="JEY1" s="536"/>
      <c r="JEZ1" s="536"/>
      <c r="JFA1" s="536"/>
      <c r="JFB1" s="536"/>
      <c r="JFC1" s="536"/>
      <c r="JFD1" s="536"/>
      <c r="JFE1" s="536"/>
      <c r="JFF1" s="536"/>
      <c r="JFG1" s="536"/>
      <c r="JFH1" s="536"/>
      <c r="JFI1" s="536"/>
      <c r="JFJ1" s="536"/>
      <c r="JFK1" s="536"/>
      <c r="JFL1" s="536"/>
      <c r="JFM1" s="536"/>
      <c r="JFN1" s="536"/>
      <c r="JFO1" s="536"/>
      <c r="JFP1" s="536"/>
      <c r="JFQ1" s="536"/>
      <c r="JFR1" s="536"/>
      <c r="JFS1" s="536"/>
      <c r="JFT1" s="536"/>
      <c r="JFU1" s="536"/>
      <c r="JFV1" s="536"/>
      <c r="JFW1" s="536"/>
      <c r="JFX1" s="536"/>
      <c r="JFY1" s="536"/>
      <c r="JFZ1" s="536"/>
      <c r="JGA1" s="536"/>
      <c r="JGB1" s="536"/>
      <c r="JGC1" s="536" t="s">
        <v>354</v>
      </c>
      <c r="JGD1" s="536"/>
      <c r="JGE1" s="536"/>
      <c r="JGF1" s="536"/>
      <c r="JGG1" s="536"/>
      <c r="JGH1" s="536"/>
      <c r="JGI1" s="536"/>
      <c r="JGJ1" s="536"/>
      <c r="JGK1" s="536"/>
      <c r="JGL1" s="536"/>
      <c r="JGM1" s="536"/>
      <c r="JGN1" s="536"/>
      <c r="JGO1" s="536"/>
      <c r="JGP1" s="536"/>
      <c r="JGQ1" s="536"/>
      <c r="JGR1" s="536"/>
      <c r="JGS1" s="536"/>
      <c r="JGT1" s="536"/>
      <c r="JGU1" s="536"/>
      <c r="JGV1" s="536"/>
      <c r="JGW1" s="536"/>
      <c r="JGX1" s="536"/>
      <c r="JGY1" s="536"/>
      <c r="JGZ1" s="536"/>
      <c r="JHA1" s="536"/>
      <c r="JHB1" s="536"/>
      <c r="JHC1" s="536"/>
      <c r="JHD1" s="536"/>
      <c r="JHE1" s="536"/>
      <c r="JHF1" s="536"/>
      <c r="JHG1" s="536"/>
      <c r="JHH1" s="536"/>
      <c r="JHI1" s="536" t="s">
        <v>354</v>
      </c>
      <c r="JHJ1" s="536"/>
      <c r="JHK1" s="536"/>
      <c r="JHL1" s="536"/>
      <c r="JHM1" s="536"/>
      <c r="JHN1" s="536"/>
      <c r="JHO1" s="536"/>
      <c r="JHP1" s="536"/>
      <c r="JHQ1" s="536"/>
      <c r="JHR1" s="536"/>
      <c r="JHS1" s="536"/>
      <c r="JHT1" s="536"/>
      <c r="JHU1" s="536"/>
      <c r="JHV1" s="536"/>
      <c r="JHW1" s="536"/>
      <c r="JHX1" s="536"/>
      <c r="JHY1" s="536"/>
      <c r="JHZ1" s="536"/>
      <c r="JIA1" s="536"/>
      <c r="JIB1" s="536"/>
      <c r="JIC1" s="536"/>
      <c r="JID1" s="536"/>
      <c r="JIE1" s="536"/>
      <c r="JIF1" s="536"/>
      <c r="JIG1" s="536"/>
      <c r="JIH1" s="536"/>
      <c r="JII1" s="536"/>
      <c r="JIJ1" s="536"/>
      <c r="JIK1" s="536"/>
      <c r="JIL1" s="536"/>
      <c r="JIM1" s="536"/>
      <c r="JIN1" s="536"/>
      <c r="JIO1" s="536" t="s">
        <v>354</v>
      </c>
      <c r="JIP1" s="536"/>
      <c r="JIQ1" s="536"/>
      <c r="JIR1" s="536"/>
      <c r="JIS1" s="536"/>
      <c r="JIT1" s="536"/>
      <c r="JIU1" s="536"/>
      <c r="JIV1" s="536"/>
      <c r="JIW1" s="536"/>
      <c r="JIX1" s="536"/>
      <c r="JIY1" s="536"/>
      <c r="JIZ1" s="536"/>
      <c r="JJA1" s="536"/>
      <c r="JJB1" s="536"/>
      <c r="JJC1" s="536"/>
      <c r="JJD1" s="536"/>
      <c r="JJE1" s="536"/>
      <c r="JJF1" s="536"/>
      <c r="JJG1" s="536"/>
      <c r="JJH1" s="536"/>
      <c r="JJI1" s="536"/>
      <c r="JJJ1" s="536"/>
      <c r="JJK1" s="536"/>
      <c r="JJL1" s="536"/>
      <c r="JJM1" s="536"/>
      <c r="JJN1" s="536"/>
      <c r="JJO1" s="536"/>
      <c r="JJP1" s="536"/>
      <c r="JJQ1" s="536"/>
      <c r="JJR1" s="536"/>
      <c r="JJS1" s="536"/>
      <c r="JJT1" s="536"/>
      <c r="JJU1" s="536" t="s">
        <v>354</v>
      </c>
      <c r="JJV1" s="536"/>
      <c r="JJW1" s="536"/>
      <c r="JJX1" s="536"/>
      <c r="JJY1" s="536"/>
      <c r="JJZ1" s="536"/>
      <c r="JKA1" s="536"/>
      <c r="JKB1" s="536"/>
      <c r="JKC1" s="536"/>
      <c r="JKD1" s="536"/>
      <c r="JKE1" s="536"/>
      <c r="JKF1" s="536"/>
      <c r="JKG1" s="536"/>
      <c r="JKH1" s="536"/>
      <c r="JKI1" s="536"/>
      <c r="JKJ1" s="536"/>
      <c r="JKK1" s="536"/>
      <c r="JKL1" s="536"/>
      <c r="JKM1" s="536"/>
      <c r="JKN1" s="536"/>
      <c r="JKO1" s="536"/>
      <c r="JKP1" s="536"/>
      <c r="JKQ1" s="536"/>
      <c r="JKR1" s="536"/>
      <c r="JKS1" s="536"/>
      <c r="JKT1" s="536"/>
      <c r="JKU1" s="536"/>
      <c r="JKV1" s="536"/>
      <c r="JKW1" s="536"/>
      <c r="JKX1" s="536"/>
      <c r="JKY1" s="536"/>
      <c r="JKZ1" s="536"/>
      <c r="JLA1" s="536" t="s">
        <v>354</v>
      </c>
      <c r="JLB1" s="536"/>
      <c r="JLC1" s="536"/>
      <c r="JLD1" s="536"/>
      <c r="JLE1" s="536"/>
      <c r="JLF1" s="536"/>
      <c r="JLG1" s="536"/>
      <c r="JLH1" s="536"/>
      <c r="JLI1" s="536"/>
      <c r="JLJ1" s="536"/>
      <c r="JLK1" s="536"/>
      <c r="JLL1" s="536"/>
      <c r="JLM1" s="536"/>
      <c r="JLN1" s="536"/>
      <c r="JLO1" s="536"/>
      <c r="JLP1" s="536"/>
      <c r="JLQ1" s="536"/>
      <c r="JLR1" s="536"/>
      <c r="JLS1" s="536"/>
      <c r="JLT1" s="536"/>
      <c r="JLU1" s="536"/>
      <c r="JLV1" s="536"/>
      <c r="JLW1" s="536"/>
      <c r="JLX1" s="536"/>
      <c r="JLY1" s="536"/>
      <c r="JLZ1" s="536"/>
      <c r="JMA1" s="536"/>
      <c r="JMB1" s="536"/>
      <c r="JMC1" s="536"/>
      <c r="JMD1" s="536"/>
      <c r="JME1" s="536"/>
      <c r="JMF1" s="536"/>
      <c r="JMG1" s="536" t="s">
        <v>354</v>
      </c>
      <c r="JMH1" s="536"/>
      <c r="JMI1" s="536"/>
      <c r="JMJ1" s="536"/>
      <c r="JMK1" s="536"/>
      <c r="JML1" s="536"/>
      <c r="JMM1" s="536"/>
      <c r="JMN1" s="536"/>
      <c r="JMO1" s="536"/>
      <c r="JMP1" s="536"/>
      <c r="JMQ1" s="536"/>
      <c r="JMR1" s="536"/>
      <c r="JMS1" s="536"/>
      <c r="JMT1" s="536"/>
      <c r="JMU1" s="536"/>
      <c r="JMV1" s="536"/>
      <c r="JMW1" s="536"/>
      <c r="JMX1" s="536"/>
      <c r="JMY1" s="536"/>
      <c r="JMZ1" s="536"/>
      <c r="JNA1" s="536"/>
      <c r="JNB1" s="536"/>
      <c r="JNC1" s="536"/>
      <c r="JND1" s="536"/>
      <c r="JNE1" s="536"/>
      <c r="JNF1" s="536"/>
      <c r="JNG1" s="536"/>
      <c r="JNH1" s="536"/>
      <c r="JNI1" s="536"/>
      <c r="JNJ1" s="536"/>
      <c r="JNK1" s="536"/>
      <c r="JNL1" s="536"/>
      <c r="JNM1" s="536" t="s">
        <v>354</v>
      </c>
      <c r="JNN1" s="536"/>
      <c r="JNO1" s="536"/>
      <c r="JNP1" s="536"/>
      <c r="JNQ1" s="536"/>
      <c r="JNR1" s="536"/>
      <c r="JNS1" s="536"/>
      <c r="JNT1" s="536"/>
      <c r="JNU1" s="536"/>
      <c r="JNV1" s="536"/>
      <c r="JNW1" s="536"/>
      <c r="JNX1" s="536"/>
      <c r="JNY1" s="536"/>
      <c r="JNZ1" s="536"/>
      <c r="JOA1" s="536"/>
      <c r="JOB1" s="536"/>
      <c r="JOC1" s="536"/>
      <c r="JOD1" s="536"/>
      <c r="JOE1" s="536"/>
      <c r="JOF1" s="536"/>
      <c r="JOG1" s="536"/>
      <c r="JOH1" s="536"/>
      <c r="JOI1" s="536"/>
      <c r="JOJ1" s="536"/>
      <c r="JOK1" s="536"/>
      <c r="JOL1" s="536"/>
      <c r="JOM1" s="536"/>
      <c r="JON1" s="536"/>
      <c r="JOO1" s="536"/>
      <c r="JOP1" s="536"/>
      <c r="JOQ1" s="536"/>
      <c r="JOR1" s="536"/>
      <c r="JOS1" s="536" t="s">
        <v>354</v>
      </c>
      <c r="JOT1" s="536"/>
      <c r="JOU1" s="536"/>
      <c r="JOV1" s="536"/>
      <c r="JOW1" s="536"/>
      <c r="JOX1" s="536"/>
      <c r="JOY1" s="536"/>
      <c r="JOZ1" s="536"/>
      <c r="JPA1" s="536"/>
      <c r="JPB1" s="536"/>
      <c r="JPC1" s="536"/>
      <c r="JPD1" s="536"/>
      <c r="JPE1" s="536"/>
      <c r="JPF1" s="536"/>
      <c r="JPG1" s="536"/>
      <c r="JPH1" s="536"/>
      <c r="JPI1" s="536"/>
      <c r="JPJ1" s="536"/>
      <c r="JPK1" s="536"/>
      <c r="JPL1" s="536"/>
      <c r="JPM1" s="536"/>
      <c r="JPN1" s="536"/>
      <c r="JPO1" s="536"/>
      <c r="JPP1" s="536"/>
      <c r="JPQ1" s="536"/>
      <c r="JPR1" s="536"/>
      <c r="JPS1" s="536"/>
      <c r="JPT1" s="536"/>
      <c r="JPU1" s="536"/>
      <c r="JPV1" s="536"/>
      <c r="JPW1" s="536"/>
      <c r="JPX1" s="536"/>
      <c r="JPY1" s="536" t="s">
        <v>354</v>
      </c>
      <c r="JPZ1" s="536"/>
      <c r="JQA1" s="536"/>
      <c r="JQB1" s="536"/>
      <c r="JQC1" s="536"/>
      <c r="JQD1" s="536"/>
      <c r="JQE1" s="536"/>
      <c r="JQF1" s="536"/>
      <c r="JQG1" s="536"/>
      <c r="JQH1" s="536"/>
      <c r="JQI1" s="536"/>
      <c r="JQJ1" s="536"/>
      <c r="JQK1" s="536"/>
      <c r="JQL1" s="536"/>
      <c r="JQM1" s="536"/>
      <c r="JQN1" s="536"/>
      <c r="JQO1" s="536"/>
      <c r="JQP1" s="536"/>
      <c r="JQQ1" s="536"/>
      <c r="JQR1" s="536"/>
      <c r="JQS1" s="536"/>
      <c r="JQT1" s="536"/>
      <c r="JQU1" s="536"/>
      <c r="JQV1" s="536"/>
      <c r="JQW1" s="536"/>
      <c r="JQX1" s="536"/>
      <c r="JQY1" s="536"/>
      <c r="JQZ1" s="536"/>
      <c r="JRA1" s="536"/>
      <c r="JRB1" s="536"/>
      <c r="JRC1" s="536"/>
      <c r="JRD1" s="536"/>
      <c r="JRE1" s="536" t="s">
        <v>354</v>
      </c>
      <c r="JRF1" s="536"/>
      <c r="JRG1" s="536"/>
      <c r="JRH1" s="536"/>
      <c r="JRI1" s="536"/>
      <c r="JRJ1" s="536"/>
      <c r="JRK1" s="536"/>
      <c r="JRL1" s="536"/>
      <c r="JRM1" s="536"/>
      <c r="JRN1" s="536"/>
      <c r="JRO1" s="536"/>
      <c r="JRP1" s="536"/>
      <c r="JRQ1" s="536"/>
      <c r="JRR1" s="536"/>
      <c r="JRS1" s="536"/>
      <c r="JRT1" s="536"/>
      <c r="JRU1" s="536"/>
      <c r="JRV1" s="536"/>
      <c r="JRW1" s="536"/>
      <c r="JRX1" s="536"/>
      <c r="JRY1" s="536"/>
      <c r="JRZ1" s="536"/>
      <c r="JSA1" s="536"/>
      <c r="JSB1" s="536"/>
      <c r="JSC1" s="536"/>
      <c r="JSD1" s="536"/>
      <c r="JSE1" s="536"/>
      <c r="JSF1" s="536"/>
      <c r="JSG1" s="536"/>
      <c r="JSH1" s="536"/>
      <c r="JSI1" s="536"/>
      <c r="JSJ1" s="536"/>
      <c r="JSK1" s="536" t="s">
        <v>354</v>
      </c>
      <c r="JSL1" s="536"/>
      <c r="JSM1" s="536"/>
      <c r="JSN1" s="536"/>
      <c r="JSO1" s="536"/>
      <c r="JSP1" s="536"/>
      <c r="JSQ1" s="536"/>
      <c r="JSR1" s="536"/>
      <c r="JSS1" s="536"/>
      <c r="JST1" s="536"/>
      <c r="JSU1" s="536"/>
      <c r="JSV1" s="536"/>
      <c r="JSW1" s="536"/>
      <c r="JSX1" s="536"/>
      <c r="JSY1" s="536"/>
      <c r="JSZ1" s="536"/>
      <c r="JTA1" s="536"/>
      <c r="JTB1" s="536"/>
      <c r="JTC1" s="536"/>
      <c r="JTD1" s="536"/>
      <c r="JTE1" s="536"/>
      <c r="JTF1" s="536"/>
      <c r="JTG1" s="536"/>
      <c r="JTH1" s="536"/>
      <c r="JTI1" s="536"/>
      <c r="JTJ1" s="536"/>
      <c r="JTK1" s="536"/>
      <c r="JTL1" s="536"/>
      <c r="JTM1" s="536"/>
      <c r="JTN1" s="536"/>
      <c r="JTO1" s="536"/>
      <c r="JTP1" s="536"/>
      <c r="JTQ1" s="536" t="s">
        <v>354</v>
      </c>
      <c r="JTR1" s="536"/>
      <c r="JTS1" s="536"/>
      <c r="JTT1" s="536"/>
      <c r="JTU1" s="536"/>
      <c r="JTV1" s="536"/>
      <c r="JTW1" s="536"/>
      <c r="JTX1" s="536"/>
      <c r="JTY1" s="536"/>
      <c r="JTZ1" s="536"/>
      <c r="JUA1" s="536"/>
      <c r="JUB1" s="536"/>
      <c r="JUC1" s="536"/>
      <c r="JUD1" s="536"/>
      <c r="JUE1" s="536"/>
      <c r="JUF1" s="536"/>
      <c r="JUG1" s="536"/>
      <c r="JUH1" s="536"/>
      <c r="JUI1" s="536"/>
      <c r="JUJ1" s="536"/>
      <c r="JUK1" s="536"/>
      <c r="JUL1" s="536"/>
      <c r="JUM1" s="536"/>
      <c r="JUN1" s="536"/>
      <c r="JUO1" s="536"/>
      <c r="JUP1" s="536"/>
      <c r="JUQ1" s="536"/>
      <c r="JUR1" s="536"/>
      <c r="JUS1" s="536"/>
      <c r="JUT1" s="536"/>
      <c r="JUU1" s="536"/>
      <c r="JUV1" s="536"/>
      <c r="JUW1" s="536" t="s">
        <v>354</v>
      </c>
      <c r="JUX1" s="536"/>
      <c r="JUY1" s="536"/>
      <c r="JUZ1" s="536"/>
      <c r="JVA1" s="536"/>
      <c r="JVB1" s="536"/>
      <c r="JVC1" s="536"/>
      <c r="JVD1" s="536"/>
      <c r="JVE1" s="536"/>
      <c r="JVF1" s="536"/>
      <c r="JVG1" s="536"/>
      <c r="JVH1" s="536"/>
      <c r="JVI1" s="536"/>
      <c r="JVJ1" s="536"/>
      <c r="JVK1" s="536"/>
      <c r="JVL1" s="536"/>
      <c r="JVM1" s="536"/>
      <c r="JVN1" s="536"/>
      <c r="JVO1" s="536"/>
      <c r="JVP1" s="536"/>
      <c r="JVQ1" s="536"/>
      <c r="JVR1" s="536"/>
      <c r="JVS1" s="536"/>
      <c r="JVT1" s="536"/>
      <c r="JVU1" s="536"/>
      <c r="JVV1" s="536"/>
      <c r="JVW1" s="536"/>
      <c r="JVX1" s="536"/>
      <c r="JVY1" s="536"/>
      <c r="JVZ1" s="536"/>
      <c r="JWA1" s="536"/>
      <c r="JWB1" s="536"/>
      <c r="JWC1" s="536" t="s">
        <v>354</v>
      </c>
      <c r="JWD1" s="536"/>
      <c r="JWE1" s="536"/>
      <c r="JWF1" s="536"/>
      <c r="JWG1" s="536"/>
      <c r="JWH1" s="536"/>
      <c r="JWI1" s="536"/>
      <c r="JWJ1" s="536"/>
      <c r="JWK1" s="536"/>
      <c r="JWL1" s="536"/>
      <c r="JWM1" s="536"/>
      <c r="JWN1" s="536"/>
      <c r="JWO1" s="536"/>
      <c r="JWP1" s="536"/>
      <c r="JWQ1" s="536"/>
      <c r="JWR1" s="536"/>
      <c r="JWS1" s="536"/>
      <c r="JWT1" s="536"/>
      <c r="JWU1" s="536"/>
      <c r="JWV1" s="536"/>
      <c r="JWW1" s="536"/>
      <c r="JWX1" s="536"/>
      <c r="JWY1" s="536"/>
      <c r="JWZ1" s="536"/>
      <c r="JXA1" s="536"/>
      <c r="JXB1" s="536"/>
      <c r="JXC1" s="536"/>
      <c r="JXD1" s="536"/>
      <c r="JXE1" s="536"/>
      <c r="JXF1" s="536"/>
      <c r="JXG1" s="536"/>
      <c r="JXH1" s="536"/>
      <c r="JXI1" s="536" t="s">
        <v>354</v>
      </c>
      <c r="JXJ1" s="536"/>
      <c r="JXK1" s="536"/>
      <c r="JXL1" s="536"/>
      <c r="JXM1" s="536"/>
      <c r="JXN1" s="536"/>
      <c r="JXO1" s="536"/>
      <c r="JXP1" s="536"/>
      <c r="JXQ1" s="536"/>
      <c r="JXR1" s="536"/>
      <c r="JXS1" s="536"/>
      <c r="JXT1" s="536"/>
      <c r="JXU1" s="536"/>
      <c r="JXV1" s="536"/>
      <c r="JXW1" s="536"/>
      <c r="JXX1" s="536"/>
      <c r="JXY1" s="536"/>
      <c r="JXZ1" s="536"/>
      <c r="JYA1" s="536"/>
      <c r="JYB1" s="536"/>
      <c r="JYC1" s="536"/>
      <c r="JYD1" s="536"/>
      <c r="JYE1" s="536"/>
      <c r="JYF1" s="536"/>
      <c r="JYG1" s="536"/>
      <c r="JYH1" s="536"/>
      <c r="JYI1" s="536"/>
      <c r="JYJ1" s="536"/>
      <c r="JYK1" s="536"/>
      <c r="JYL1" s="536"/>
      <c r="JYM1" s="536"/>
      <c r="JYN1" s="536"/>
      <c r="JYO1" s="536" t="s">
        <v>354</v>
      </c>
      <c r="JYP1" s="536"/>
      <c r="JYQ1" s="536"/>
      <c r="JYR1" s="536"/>
      <c r="JYS1" s="536"/>
      <c r="JYT1" s="536"/>
      <c r="JYU1" s="536"/>
      <c r="JYV1" s="536"/>
      <c r="JYW1" s="536"/>
      <c r="JYX1" s="536"/>
      <c r="JYY1" s="536"/>
      <c r="JYZ1" s="536"/>
      <c r="JZA1" s="536"/>
      <c r="JZB1" s="536"/>
      <c r="JZC1" s="536"/>
      <c r="JZD1" s="536"/>
      <c r="JZE1" s="536"/>
      <c r="JZF1" s="536"/>
      <c r="JZG1" s="536"/>
      <c r="JZH1" s="536"/>
      <c r="JZI1" s="536"/>
      <c r="JZJ1" s="536"/>
      <c r="JZK1" s="536"/>
      <c r="JZL1" s="536"/>
      <c r="JZM1" s="536"/>
      <c r="JZN1" s="536"/>
      <c r="JZO1" s="536"/>
      <c r="JZP1" s="536"/>
      <c r="JZQ1" s="536"/>
      <c r="JZR1" s="536"/>
      <c r="JZS1" s="536"/>
      <c r="JZT1" s="536"/>
      <c r="JZU1" s="536" t="s">
        <v>354</v>
      </c>
      <c r="JZV1" s="536"/>
      <c r="JZW1" s="536"/>
      <c r="JZX1" s="536"/>
      <c r="JZY1" s="536"/>
      <c r="JZZ1" s="536"/>
      <c r="KAA1" s="536"/>
      <c r="KAB1" s="536"/>
      <c r="KAC1" s="536"/>
      <c r="KAD1" s="536"/>
      <c r="KAE1" s="536"/>
      <c r="KAF1" s="536"/>
      <c r="KAG1" s="536"/>
      <c r="KAH1" s="536"/>
      <c r="KAI1" s="536"/>
      <c r="KAJ1" s="536"/>
      <c r="KAK1" s="536"/>
      <c r="KAL1" s="536"/>
      <c r="KAM1" s="536"/>
      <c r="KAN1" s="536"/>
      <c r="KAO1" s="536"/>
      <c r="KAP1" s="536"/>
      <c r="KAQ1" s="536"/>
      <c r="KAR1" s="536"/>
      <c r="KAS1" s="536"/>
      <c r="KAT1" s="536"/>
      <c r="KAU1" s="536"/>
      <c r="KAV1" s="536"/>
      <c r="KAW1" s="536"/>
      <c r="KAX1" s="536"/>
      <c r="KAY1" s="536"/>
      <c r="KAZ1" s="536"/>
      <c r="KBA1" s="536" t="s">
        <v>354</v>
      </c>
      <c r="KBB1" s="536"/>
      <c r="KBC1" s="536"/>
      <c r="KBD1" s="536"/>
      <c r="KBE1" s="536"/>
      <c r="KBF1" s="536"/>
      <c r="KBG1" s="536"/>
      <c r="KBH1" s="536"/>
      <c r="KBI1" s="536"/>
      <c r="KBJ1" s="536"/>
      <c r="KBK1" s="536"/>
      <c r="KBL1" s="536"/>
      <c r="KBM1" s="536"/>
      <c r="KBN1" s="536"/>
      <c r="KBO1" s="536"/>
      <c r="KBP1" s="536"/>
      <c r="KBQ1" s="536"/>
      <c r="KBR1" s="536"/>
      <c r="KBS1" s="536"/>
      <c r="KBT1" s="536"/>
      <c r="KBU1" s="536"/>
      <c r="KBV1" s="536"/>
      <c r="KBW1" s="536"/>
      <c r="KBX1" s="536"/>
      <c r="KBY1" s="536"/>
      <c r="KBZ1" s="536"/>
      <c r="KCA1" s="536"/>
      <c r="KCB1" s="536"/>
      <c r="KCC1" s="536"/>
      <c r="KCD1" s="536"/>
      <c r="KCE1" s="536"/>
      <c r="KCF1" s="536"/>
      <c r="KCG1" s="536" t="s">
        <v>354</v>
      </c>
      <c r="KCH1" s="536"/>
      <c r="KCI1" s="536"/>
      <c r="KCJ1" s="536"/>
      <c r="KCK1" s="536"/>
      <c r="KCL1" s="536"/>
      <c r="KCM1" s="536"/>
      <c r="KCN1" s="536"/>
      <c r="KCO1" s="536"/>
      <c r="KCP1" s="536"/>
      <c r="KCQ1" s="536"/>
      <c r="KCR1" s="536"/>
      <c r="KCS1" s="536"/>
      <c r="KCT1" s="536"/>
      <c r="KCU1" s="536"/>
      <c r="KCV1" s="536"/>
      <c r="KCW1" s="536"/>
      <c r="KCX1" s="536"/>
      <c r="KCY1" s="536"/>
      <c r="KCZ1" s="536"/>
      <c r="KDA1" s="536"/>
      <c r="KDB1" s="536"/>
      <c r="KDC1" s="536"/>
      <c r="KDD1" s="536"/>
      <c r="KDE1" s="536"/>
      <c r="KDF1" s="536"/>
      <c r="KDG1" s="536"/>
      <c r="KDH1" s="536"/>
      <c r="KDI1" s="536"/>
      <c r="KDJ1" s="536"/>
      <c r="KDK1" s="536"/>
      <c r="KDL1" s="536"/>
      <c r="KDM1" s="536" t="s">
        <v>354</v>
      </c>
      <c r="KDN1" s="536"/>
      <c r="KDO1" s="536"/>
      <c r="KDP1" s="536"/>
      <c r="KDQ1" s="536"/>
      <c r="KDR1" s="536"/>
      <c r="KDS1" s="536"/>
      <c r="KDT1" s="536"/>
      <c r="KDU1" s="536"/>
      <c r="KDV1" s="536"/>
      <c r="KDW1" s="536"/>
      <c r="KDX1" s="536"/>
      <c r="KDY1" s="536"/>
      <c r="KDZ1" s="536"/>
      <c r="KEA1" s="536"/>
      <c r="KEB1" s="536"/>
      <c r="KEC1" s="536"/>
      <c r="KED1" s="536"/>
      <c r="KEE1" s="536"/>
      <c r="KEF1" s="536"/>
      <c r="KEG1" s="536"/>
      <c r="KEH1" s="536"/>
      <c r="KEI1" s="536"/>
      <c r="KEJ1" s="536"/>
      <c r="KEK1" s="536"/>
      <c r="KEL1" s="536"/>
      <c r="KEM1" s="536"/>
      <c r="KEN1" s="536"/>
      <c r="KEO1" s="536"/>
      <c r="KEP1" s="536"/>
      <c r="KEQ1" s="536"/>
      <c r="KER1" s="536"/>
      <c r="KES1" s="536" t="s">
        <v>354</v>
      </c>
      <c r="KET1" s="536"/>
      <c r="KEU1" s="536"/>
      <c r="KEV1" s="536"/>
      <c r="KEW1" s="536"/>
      <c r="KEX1" s="536"/>
      <c r="KEY1" s="536"/>
      <c r="KEZ1" s="536"/>
      <c r="KFA1" s="536"/>
      <c r="KFB1" s="536"/>
      <c r="KFC1" s="536"/>
      <c r="KFD1" s="536"/>
      <c r="KFE1" s="536"/>
      <c r="KFF1" s="536"/>
      <c r="KFG1" s="536"/>
      <c r="KFH1" s="536"/>
      <c r="KFI1" s="536"/>
      <c r="KFJ1" s="536"/>
      <c r="KFK1" s="536"/>
      <c r="KFL1" s="536"/>
      <c r="KFM1" s="536"/>
      <c r="KFN1" s="536"/>
      <c r="KFO1" s="536"/>
      <c r="KFP1" s="536"/>
      <c r="KFQ1" s="536"/>
      <c r="KFR1" s="536"/>
      <c r="KFS1" s="536"/>
      <c r="KFT1" s="536"/>
      <c r="KFU1" s="536"/>
      <c r="KFV1" s="536"/>
      <c r="KFW1" s="536"/>
      <c r="KFX1" s="536"/>
      <c r="KFY1" s="536" t="s">
        <v>354</v>
      </c>
      <c r="KFZ1" s="536"/>
      <c r="KGA1" s="536"/>
      <c r="KGB1" s="536"/>
      <c r="KGC1" s="536"/>
      <c r="KGD1" s="536"/>
      <c r="KGE1" s="536"/>
      <c r="KGF1" s="536"/>
      <c r="KGG1" s="536"/>
      <c r="KGH1" s="536"/>
      <c r="KGI1" s="536"/>
      <c r="KGJ1" s="536"/>
      <c r="KGK1" s="536"/>
      <c r="KGL1" s="536"/>
      <c r="KGM1" s="536"/>
      <c r="KGN1" s="536"/>
      <c r="KGO1" s="536"/>
      <c r="KGP1" s="536"/>
      <c r="KGQ1" s="536"/>
      <c r="KGR1" s="536"/>
      <c r="KGS1" s="536"/>
      <c r="KGT1" s="536"/>
      <c r="KGU1" s="536"/>
      <c r="KGV1" s="536"/>
      <c r="KGW1" s="536"/>
      <c r="KGX1" s="536"/>
      <c r="KGY1" s="536"/>
      <c r="KGZ1" s="536"/>
      <c r="KHA1" s="536"/>
      <c r="KHB1" s="536"/>
      <c r="KHC1" s="536"/>
      <c r="KHD1" s="536"/>
      <c r="KHE1" s="536" t="s">
        <v>354</v>
      </c>
      <c r="KHF1" s="536"/>
      <c r="KHG1" s="536"/>
      <c r="KHH1" s="536"/>
      <c r="KHI1" s="536"/>
      <c r="KHJ1" s="536"/>
      <c r="KHK1" s="536"/>
      <c r="KHL1" s="536"/>
      <c r="KHM1" s="536"/>
      <c r="KHN1" s="536"/>
      <c r="KHO1" s="536"/>
      <c r="KHP1" s="536"/>
      <c r="KHQ1" s="536"/>
      <c r="KHR1" s="536"/>
      <c r="KHS1" s="536"/>
      <c r="KHT1" s="536"/>
      <c r="KHU1" s="536"/>
      <c r="KHV1" s="536"/>
      <c r="KHW1" s="536"/>
      <c r="KHX1" s="536"/>
      <c r="KHY1" s="536"/>
      <c r="KHZ1" s="536"/>
      <c r="KIA1" s="536"/>
      <c r="KIB1" s="536"/>
      <c r="KIC1" s="536"/>
      <c r="KID1" s="536"/>
      <c r="KIE1" s="536"/>
      <c r="KIF1" s="536"/>
      <c r="KIG1" s="536"/>
      <c r="KIH1" s="536"/>
      <c r="KII1" s="536"/>
      <c r="KIJ1" s="536"/>
      <c r="KIK1" s="536" t="s">
        <v>354</v>
      </c>
      <c r="KIL1" s="536"/>
      <c r="KIM1" s="536"/>
      <c r="KIN1" s="536"/>
      <c r="KIO1" s="536"/>
      <c r="KIP1" s="536"/>
      <c r="KIQ1" s="536"/>
      <c r="KIR1" s="536"/>
      <c r="KIS1" s="536"/>
      <c r="KIT1" s="536"/>
      <c r="KIU1" s="536"/>
      <c r="KIV1" s="536"/>
      <c r="KIW1" s="536"/>
      <c r="KIX1" s="536"/>
      <c r="KIY1" s="536"/>
      <c r="KIZ1" s="536"/>
      <c r="KJA1" s="536"/>
      <c r="KJB1" s="536"/>
      <c r="KJC1" s="536"/>
      <c r="KJD1" s="536"/>
      <c r="KJE1" s="536"/>
      <c r="KJF1" s="536"/>
      <c r="KJG1" s="536"/>
      <c r="KJH1" s="536"/>
      <c r="KJI1" s="536"/>
      <c r="KJJ1" s="536"/>
      <c r="KJK1" s="536"/>
      <c r="KJL1" s="536"/>
      <c r="KJM1" s="536"/>
      <c r="KJN1" s="536"/>
      <c r="KJO1" s="536"/>
      <c r="KJP1" s="536"/>
      <c r="KJQ1" s="536" t="s">
        <v>354</v>
      </c>
      <c r="KJR1" s="536"/>
      <c r="KJS1" s="536"/>
      <c r="KJT1" s="536"/>
      <c r="KJU1" s="536"/>
      <c r="KJV1" s="536"/>
      <c r="KJW1" s="536"/>
      <c r="KJX1" s="536"/>
      <c r="KJY1" s="536"/>
      <c r="KJZ1" s="536"/>
      <c r="KKA1" s="536"/>
      <c r="KKB1" s="536"/>
      <c r="KKC1" s="536"/>
      <c r="KKD1" s="536"/>
      <c r="KKE1" s="536"/>
      <c r="KKF1" s="536"/>
      <c r="KKG1" s="536"/>
      <c r="KKH1" s="536"/>
      <c r="KKI1" s="536"/>
      <c r="KKJ1" s="536"/>
      <c r="KKK1" s="536"/>
      <c r="KKL1" s="536"/>
      <c r="KKM1" s="536"/>
      <c r="KKN1" s="536"/>
      <c r="KKO1" s="536"/>
      <c r="KKP1" s="536"/>
      <c r="KKQ1" s="536"/>
      <c r="KKR1" s="536"/>
      <c r="KKS1" s="536"/>
      <c r="KKT1" s="536"/>
      <c r="KKU1" s="536"/>
      <c r="KKV1" s="536"/>
      <c r="KKW1" s="536" t="s">
        <v>354</v>
      </c>
      <c r="KKX1" s="536"/>
      <c r="KKY1" s="536"/>
      <c r="KKZ1" s="536"/>
      <c r="KLA1" s="536"/>
      <c r="KLB1" s="536"/>
      <c r="KLC1" s="536"/>
      <c r="KLD1" s="536"/>
      <c r="KLE1" s="536"/>
      <c r="KLF1" s="536"/>
      <c r="KLG1" s="536"/>
      <c r="KLH1" s="536"/>
      <c r="KLI1" s="536"/>
      <c r="KLJ1" s="536"/>
      <c r="KLK1" s="536"/>
      <c r="KLL1" s="536"/>
      <c r="KLM1" s="536"/>
      <c r="KLN1" s="536"/>
      <c r="KLO1" s="536"/>
      <c r="KLP1" s="536"/>
      <c r="KLQ1" s="536"/>
      <c r="KLR1" s="536"/>
      <c r="KLS1" s="536"/>
      <c r="KLT1" s="536"/>
      <c r="KLU1" s="536"/>
      <c r="KLV1" s="536"/>
      <c r="KLW1" s="536"/>
      <c r="KLX1" s="536"/>
      <c r="KLY1" s="536"/>
      <c r="KLZ1" s="536"/>
      <c r="KMA1" s="536"/>
      <c r="KMB1" s="536"/>
      <c r="KMC1" s="536" t="s">
        <v>354</v>
      </c>
      <c r="KMD1" s="536"/>
      <c r="KME1" s="536"/>
      <c r="KMF1" s="536"/>
      <c r="KMG1" s="536"/>
      <c r="KMH1" s="536"/>
      <c r="KMI1" s="536"/>
      <c r="KMJ1" s="536"/>
      <c r="KMK1" s="536"/>
      <c r="KML1" s="536"/>
      <c r="KMM1" s="536"/>
      <c r="KMN1" s="536"/>
      <c r="KMO1" s="536"/>
      <c r="KMP1" s="536"/>
      <c r="KMQ1" s="536"/>
      <c r="KMR1" s="536"/>
      <c r="KMS1" s="536"/>
      <c r="KMT1" s="536"/>
      <c r="KMU1" s="536"/>
      <c r="KMV1" s="536"/>
      <c r="KMW1" s="536"/>
      <c r="KMX1" s="536"/>
      <c r="KMY1" s="536"/>
      <c r="KMZ1" s="536"/>
      <c r="KNA1" s="536"/>
      <c r="KNB1" s="536"/>
      <c r="KNC1" s="536"/>
      <c r="KND1" s="536"/>
      <c r="KNE1" s="536"/>
      <c r="KNF1" s="536"/>
      <c r="KNG1" s="536"/>
      <c r="KNH1" s="536"/>
      <c r="KNI1" s="536" t="s">
        <v>354</v>
      </c>
      <c r="KNJ1" s="536"/>
      <c r="KNK1" s="536"/>
      <c r="KNL1" s="536"/>
      <c r="KNM1" s="536"/>
      <c r="KNN1" s="536"/>
      <c r="KNO1" s="536"/>
      <c r="KNP1" s="536"/>
      <c r="KNQ1" s="536"/>
      <c r="KNR1" s="536"/>
      <c r="KNS1" s="536"/>
      <c r="KNT1" s="536"/>
      <c r="KNU1" s="536"/>
      <c r="KNV1" s="536"/>
      <c r="KNW1" s="536"/>
      <c r="KNX1" s="536"/>
      <c r="KNY1" s="536"/>
      <c r="KNZ1" s="536"/>
      <c r="KOA1" s="536"/>
      <c r="KOB1" s="536"/>
      <c r="KOC1" s="536"/>
      <c r="KOD1" s="536"/>
      <c r="KOE1" s="536"/>
      <c r="KOF1" s="536"/>
      <c r="KOG1" s="536"/>
      <c r="KOH1" s="536"/>
      <c r="KOI1" s="536"/>
      <c r="KOJ1" s="536"/>
      <c r="KOK1" s="536"/>
      <c r="KOL1" s="536"/>
      <c r="KOM1" s="536"/>
      <c r="KON1" s="536"/>
      <c r="KOO1" s="536" t="s">
        <v>354</v>
      </c>
      <c r="KOP1" s="536"/>
      <c r="KOQ1" s="536"/>
      <c r="KOR1" s="536"/>
      <c r="KOS1" s="536"/>
      <c r="KOT1" s="536"/>
      <c r="KOU1" s="536"/>
      <c r="KOV1" s="536"/>
      <c r="KOW1" s="536"/>
      <c r="KOX1" s="536"/>
      <c r="KOY1" s="536"/>
      <c r="KOZ1" s="536"/>
      <c r="KPA1" s="536"/>
      <c r="KPB1" s="536"/>
      <c r="KPC1" s="536"/>
      <c r="KPD1" s="536"/>
      <c r="KPE1" s="536"/>
      <c r="KPF1" s="536"/>
      <c r="KPG1" s="536"/>
      <c r="KPH1" s="536"/>
      <c r="KPI1" s="536"/>
      <c r="KPJ1" s="536"/>
      <c r="KPK1" s="536"/>
      <c r="KPL1" s="536"/>
      <c r="KPM1" s="536"/>
      <c r="KPN1" s="536"/>
      <c r="KPO1" s="536"/>
      <c r="KPP1" s="536"/>
      <c r="KPQ1" s="536"/>
      <c r="KPR1" s="536"/>
      <c r="KPS1" s="536"/>
      <c r="KPT1" s="536"/>
      <c r="KPU1" s="536" t="s">
        <v>354</v>
      </c>
      <c r="KPV1" s="536"/>
      <c r="KPW1" s="536"/>
      <c r="KPX1" s="536"/>
      <c r="KPY1" s="536"/>
      <c r="KPZ1" s="536"/>
      <c r="KQA1" s="536"/>
      <c r="KQB1" s="536"/>
      <c r="KQC1" s="536"/>
      <c r="KQD1" s="536"/>
      <c r="KQE1" s="536"/>
      <c r="KQF1" s="536"/>
      <c r="KQG1" s="536"/>
      <c r="KQH1" s="536"/>
      <c r="KQI1" s="536"/>
      <c r="KQJ1" s="536"/>
      <c r="KQK1" s="536"/>
      <c r="KQL1" s="536"/>
      <c r="KQM1" s="536"/>
      <c r="KQN1" s="536"/>
      <c r="KQO1" s="536"/>
      <c r="KQP1" s="536"/>
      <c r="KQQ1" s="536"/>
      <c r="KQR1" s="536"/>
      <c r="KQS1" s="536"/>
      <c r="KQT1" s="536"/>
      <c r="KQU1" s="536"/>
      <c r="KQV1" s="536"/>
      <c r="KQW1" s="536"/>
      <c r="KQX1" s="536"/>
      <c r="KQY1" s="536"/>
      <c r="KQZ1" s="536"/>
      <c r="KRA1" s="536" t="s">
        <v>354</v>
      </c>
      <c r="KRB1" s="536"/>
      <c r="KRC1" s="536"/>
      <c r="KRD1" s="536"/>
      <c r="KRE1" s="536"/>
      <c r="KRF1" s="536"/>
      <c r="KRG1" s="536"/>
      <c r="KRH1" s="536"/>
      <c r="KRI1" s="536"/>
      <c r="KRJ1" s="536"/>
      <c r="KRK1" s="536"/>
      <c r="KRL1" s="536"/>
      <c r="KRM1" s="536"/>
      <c r="KRN1" s="536"/>
      <c r="KRO1" s="536"/>
      <c r="KRP1" s="536"/>
      <c r="KRQ1" s="536"/>
      <c r="KRR1" s="536"/>
      <c r="KRS1" s="536"/>
      <c r="KRT1" s="536"/>
      <c r="KRU1" s="536"/>
      <c r="KRV1" s="536"/>
      <c r="KRW1" s="536"/>
      <c r="KRX1" s="536"/>
      <c r="KRY1" s="536"/>
      <c r="KRZ1" s="536"/>
      <c r="KSA1" s="536"/>
      <c r="KSB1" s="536"/>
      <c r="KSC1" s="536"/>
      <c r="KSD1" s="536"/>
      <c r="KSE1" s="536"/>
      <c r="KSF1" s="536"/>
      <c r="KSG1" s="536" t="s">
        <v>354</v>
      </c>
      <c r="KSH1" s="536"/>
      <c r="KSI1" s="536"/>
      <c r="KSJ1" s="536"/>
      <c r="KSK1" s="536"/>
      <c r="KSL1" s="536"/>
      <c r="KSM1" s="536"/>
      <c r="KSN1" s="536"/>
      <c r="KSO1" s="536"/>
      <c r="KSP1" s="536"/>
      <c r="KSQ1" s="536"/>
      <c r="KSR1" s="536"/>
      <c r="KSS1" s="536"/>
      <c r="KST1" s="536"/>
      <c r="KSU1" s="536"/>
      <c r="KSV1" s="536"/>
      <c r="KSW1" s="536"/>
      <c r="KSX1" s="536"/>
      <c r="KSY1" s="536"/>
      <c r="KSZ1" s="536"/>
      <c r="KTA1" s="536"/>
      <c r="KTB1" s="536"/>
      <c r="KTC1" s="536"/>
      <c r="KTD1" s="536"/>
      <c r="KTE1" s="536"/>
      <c r="KTF1" s="536"/>
      <c r="KTG1" s="536"/>
      <c r="KTH1" s="536"/>
      <c r="KTI1" s="536"/>
      <c r="KTJ1" s="536"/>
      <c r="KTK1" s="536"/>
      <c r="KTL1" s="536"/>
      <c r="KTM1" s="536" t="s">
        <v>354</v>
      </c>
      <c r="KTN1" s="536"/>
      <c r="KTO1" s="536"/>
      <c r="KTP1" s="536"/>
      <c r="KTQ1" s="536"/>
      <c r="KTR1" s="536"/>
      <c r="KTS1" s="536"/>
      <c r="KTT1" s="536"/>
      <c r="KTU1" s="536"/>
      <c r="KTV1" s="536"/>
      <c r="KTW1" s="536"/>
      <c r="KTX1" s="536"/>
      <c r="KTY1" s="536"/>
      <c r="KTZ1" s="536"/>
      <c r="KUA1" s="536"/>
      <c r="KUB1" s="536"/>
      <c r="KUC1" s="536"/>
      <c r="KUD1" s="536"/>
      <c r="KUE1" s="536"/>
      <c r="KUF1" s="536"/>
      <c r="KUG1" s="536"/>
      <c r="KUH1" s="536"/>
      <c r="KUI1" s="536"/>
      <c r="KUJ1" s="536"/>
      <c r="KUK1" s="536"/>
      <c r="KUL1" s="536"/>
      <c r="KUM1" s="536"/>
      <c r="KUN1" s="536"/>
      <c r="KUO1" s="536"/>
      <c r="KUP1" s="536"/>
      <c r="KUQ1" s="536"/>
      <c r="KUR1" s="536"/>
      <c r="KUS1" s="536" t="s">
        <v>354</v>
      </c>
      <c r="KUT1" s="536"/>
      <c r="KUU1" s="536"/>
      <c r="KUV1" s="536"/>
      <c r="KUW1" s="536"/>
      <c r="KUX1" s="536"/>
      <c r="KUY1" s="536"/>
      <c r="KUZ1" s="536"/>
      <c r="KVA1" s="536"/>
      <c r="KVB1" s="536"/>
      <c r="KVC1" s="536"/>
      <c r="KVD1" s="536"/>
      <c r="KVE1" s="536"/>
      <c r="KVF1" s="536"/>
      <c r="KVG1" s="536"/>
      <c r="KVH1" s="536"/>
      <c r="KVI1" s="536"/>
      <c r="KVJ1" s="536"/>
      <c r="KVK1" s="536"/>
      <c r="KVL1" s="536"/>
      <c r="KVM1" s="536"/>
      <c r="KVN1" s="536"/>
      <c r="KVO1" s="536"/>
      <c r="KVP1" s="536"/>
      <c r="KVQ1" s="536"/>
      <c r="KVR1" s="536"/>
      <c r="KVS1" s="536"/>
      <c r="KVT1" s="536"/>
      <c r="KVU1" s="536"/>
      <c r="KVV1" s="536"/>
      <c r="KVW1" s="536"/>
      <c r="KVX1" s="536"/>
      <c r="KVY1" s="536" t="s">
        <v>354</v>
      </c>
      <c r="KVZ1" s="536"/>
      <c r="KWA1" s="536"/>
      <c r="KWB1" s="536"/>
      <c r="KWC1" s="536"/>
      <c r="KWD1" s="536"/>
      <c r="KWE1" s="536"/>
      <c r="KWF1" s="536"/>
      <c r="KWG1" s="536"/>
      <c r="KWH1" s="536"/>
      <c r="KWI1" s="536"/>
      <c r="KWJ1" s="536"/>
      <c r="KWK1" s="536"/>
      <c r="KWL1" s="536"/>
      <c r="KWM1" s="536"/>
      <c r="KWN1" s="536"/>
      <c r="KWO1" s="536"/>
      <c r="KWP1" s="536"/>
      <c r="KWQ1" s="536"/>
      <c r="KWR1" s="536"/>
      <c r="KWS1" s="536"/>
      <c r="KWT1" s="536"/>
      <c r="KWU1" s="536"/>
      <c r="KWV1" s="536"/>
      <c r="KWW1" s="536"/>
      <c r="KWX1" s="536"/>
      <c r="KWY1" s="536"/>
      <c r="KWZ1" s="536"/>
      <c r="KXA1" s="536"/>
      <c r="KXB1" s="536"/>
      <c r="KXC1" s="536"/>
      <c r="KXD1" s="536"/>
      <c r="KXE1" s="536" t="s">
        <v>354</v>
      </c>
      <c r="KXF1" s="536"/>
      <c r="KXG1" s="536"/>
      <c r="KXH1" s="536"/>
      <c r="KXI1" s="536"/>
      <c r="KXJ1" s="536"/>
      <c r="KXK1" s="536"/>
      <c r="KXL1" s="536"/>
      <c r="KXM1" s="536"/>
      <c r="KXN1" s="536"/>
      <c r="KXO1" s="536"/>
      <c r="KXP1" s="536"/>
      <c r="KXQ1" s="536"/>
      <c r="KXR1" s="536"/>
      <c r="KXS1" s="536"/>
      <c r="KXT1" s="536"/>
      <c r="KXU1" s="536"/>
      <c r="KXV1" s="536"/>
      <c r="KXW1" s="536"/>
      <c r="KXX1" s="536"/>
      <c r="KXY1" s="536"/>
      <c r="KXZ1" s="536"/>
      <c r="KYA1" s="536"/>
      <c r="KYB1" s="536"/>
      <c r="KYC1" s="536"/>
      <c r="KYD1" s="536"/>
      <c r="KYE1" s="536"/>
      <c r="KYF1" s="536"/>
      <c r="KYG1" s="536"/>
      <c r="KYH1" s="536"/>
      <c r="KYI1" s="536"/>
      <c r="KYJ1" s="536"/>
      <c r="KYK1" s="536" t="s">
        <v>354</v>
      </c>
      <c r="KYL1" s="536"/>
      <c r="KYM1" s="536"/>
      <c r="KYN1" s="536"/>
      <c r="KYO1" s="536"/>
      <c r="KYP1" s="536"/>
      <c r="KYQ1" s="536"/>
      <c r="KYR1" s="536"/>
      <c r="KYS1" s="536"/>
      <c r="KYT1" s="536"/>
      <c r="KYU1" s="536"/>
      <c r="KYV1" s="536"/>
      <c r="KYW1" s="536"/>
      <c r="KYX1" s="536"/>
      <c r="KYY1" s="536"/>
      <c r="KYZ1" s="536"/>
      <c r="KZA1" s="536"/>
      <c r="KZB1" s="536"/>
      <c r="KZC1" s="536"/>
      <c r="KZD1" s="536"/>
      <c r="KZE1" s="536"/>
      <c r="KZF1" s="536"/>
      <c r="KZG1" s="536"/>
      <c r="KZH1" s="536"/>
      <c r="KZI1" s="536"/>
      <c r="KZJ1" s="536"/>
      <c r="KZK1" s="536"/>
      <c r="KZL1" s="536"/>
      <c r="KZM1" s="536"/>
      <c r="KZN1" s="536"/>
      <c r="KZO1" s="536"/>
      <c r="KZP1" s="536"/>
      <c r="KZQ1" s="536" t="s">
        <v>354</v>
      </c>
      <c r="KZR1" s="536"/>
      <c r="KZS1" s="536"/>
      <c r="KZT1" s="536"/>
      <c r="KZU1" s="536"/>
      <c r="KZV1" s="536"/>
      <c r="KZW1" s="536"/>
      <c r="KZX1" s="536"/>
      <c r="KZY1" s="536"/>
      <c r="KZZ1" s="536"/>
      <c r="LAA1" s="536"/>
      <c r="LAB1" s="536"/>
      <c r="LAC1" s="536"/>
      <c r="LAD1" s="536"/>
      <c r="LAE1" s="536"/>
      <c r="LAF1" s="536"/>
      <c r="LAG1" s="536"/>
      <c r="LAH1" s="536"/>
      <c r="LAI1" s="536"/>
      <c r="LAJ1" s="536"/>
      <c r="LAK1" s="536"/>
      <c r="LAL1" s="536"/>
      <c r="LAM1" s="536"/>
      <c r="LAN1" s="536"/>
      <c r="LAO1" s="536"/>
      <c r="LAP1" s="536"/>
      <c r="LAQ1" s="536"/>
      <c r="LAR1" s="536"/>
      <c r="LAS1" s="536"/>
      <c r="LAT1" s="536"/>
      <c r="LAU1" s="536"/>
      <c r="LAV1" s="536"/>
      <c r="LAW1" s="536" t="s">
        <v>354</v>
      </c>
      <c r="LAX1" s="536"/>
      <c r="LAY1" s="536"/>
      <c r="LAZ1" s="536"/>
      <c r="LBA1" s="536"/>
      <c r="LBB1" s="536"/>
      <c r="LBC1" s="536"/>
      <c r="LBD1" s="536"/>
      <c r="LBE1" s="536"/>
      <c r="LBF1" s="536"/>
      <c r="LBG1" s="536"/>
      <c r="LBH1" s="536"/>
      <c r="LBI1" s="536"/>
      <c r="LBJ1" s="536"/>
      <c r="LBK1" s="536"/>
      <c r="LBL1" s="536"/>
      <c r="LBM1" s="536"/>
      <c r="LBN1" s="536"/>
      <c r="LBO1" s="536"/>
      <c r="LBP1" s="536"/>
      <c r="LBQ1" s="536"/>
      <c r="LBR1" s="536"/>
      <c r="LBS1" s="536"/>
      <c r="LBT1" s="536"/>
      <c r="LBU1" s="536"/>
      <c r="LBV1" s="536"/>
      <c r="LBW1" s="536"/>
      <c r="LBX1" s="536"/>
      <c r="LBY1" s="536"/>
      <c r="LBZ1" s="536"/>
      <c r="LCA1" s="536"/>
      <c r="LCB1" s="536"/>
      <c r="LCC1" s="536" t="s">
        <v>354</v>
      </c>
      <c r="LCD1" s="536"/>
      <c r="LCE1" s="536"/>
      <c r="LCF1" s="536"/>
      <c r="LCG1" s="536"/>
      <c r="LCH1" s="536"/>
      <c r="LCI1" s="536"/>
      <c r="LCJ1" s="536"/>
      <c r="LCK1" s="536"/>
      <c r="LCL1" s="536"/>
      <c r="LCM1" s="536"/>
      <c r="LCN1" s="536"/>
      <c r="LCO1" s="536"/>
      <c r="LCP1" s="536"/>
      <c r="LCQ1" s="536"/>
      <c r="LCR1" s="536"/>
      <c r="LCS1" s="536"/>
      <c r="LCT1" s="536"/>
      <c r="LCU1" s="536"/>
      <c r="LCV1" s="536"/>
      <c r="LCW1" s="536"/>
      <c r="LCX1" s="536"/>
      <c r="LCY1" s="536"/>
      <c r="LCZ1" s="536"/>
      <c r="LDA1" s="536"/>
      <c r="LDB1" s="536"/>
      <c r="LDC1" s="536"/>
      <c r="LDD1" s="536"/>
      <c r="LDE1" s="536"/>
      <c r="LDF1" s="536"/>
      <c r="LDG1" s="536"/>
      <c r="LDH1" s="536"/>
      <c r="LDI1" s="536" t="s">
        <v>354</v>
      </c>
      <c r="LDJ1" s="536"/>
      <c r="LDK1" s="536"/>
      <c r="LDL1" s="536"/>
      <c r="LDM1" s="536"/>
      <c r="LDN1" s="536"/>
      <c r="LDO1" s="536"/>
      <c r="LDP1" s="536"/>
      <c r="LDQ1" s="536"/>
      <c r="LDR1" s="536"/>
      <c r="LDS1" s="536"/>
      <c r="LDT1" s="536"/>
      <c r="LDU1" s="536"/>
      <c r="LDV1" s="536"/>
      <c r="LDW1" s="536"/>
      <c r="LDX1" s="536"/>
      <c r="LDY1" s="536"/>
      <c r="LDZ1" s="536"/>
      <c r="LEA1" s="536"/>
      <c r="LEB1" s="536"/>
      <c r="LEC1" s="536"/>
      <c r="LED1" s="536"/>
      <c r="LEE1" s="536"/>
      <c r="LEF1" s="536"/>
      <c r="LEG1" s="536"/>
      <c r="LEH1" s="536"/>
      <c r="LEI1" s="536"/>
      <c r="LEJ1" s="536"/>
      <c r="LEK1" s="536"/>
      <c r="LEL1" s="536"/>
      <c r="LEM1" s="536"/>
      <c r="LEN1" s="536"/>
      <c r="LEO1" s="536" t="s">
        <v>354</v>
      </c>
      <c r="LEP1" s="536"/>
      <c r="LEQ1" s="536"/>
      <c r="LER1" s="536"/>
      <c r="LES1" s="536"/>
      <c r="LET1" s="536"/>
      <c r="LEU1" s="536"/>
      <c r="LEV1" s="536"/>
      <c r="LEW1" s="536"/>
      <c r="LEX1" s="536"/>
      <c r="LEY1" s="536"/>
      <c r="LEZ1" s="536"/>
      <c r="LFA1" s="536"/>
      <c r="LFB1" s="536"/>
      <c r="LFC1" s="536"/>
      <c r="LFD1" s="536"/>
      <c r="LFE1" s="536"/>
      <c r="LFF1" s="536"/>
      <c r="LFG1" s="536"/>
      <c r="LFH1" s="536"/>
      <c r="LFI1" s="536"/>
      <c r="LFJ1" s="536"/>
      <c r="LFK1" s="536"/>
      <c r="LFL1" s="536"/>
      <c r="LFM1" s="536"/>
      <c r="LFN1" s="536"/>
      <c r="LFO1" s="536"/>
      <c r="LFP1" s="536"/>
      <c r="LFQ1" s="536"/>
      <c r="LFR1" s="536"/>
      <c r="LFS1" s="536"/>
      <c r="LFT1" s="536"/>
      <c r="LFU1" s="536" t="s">
        <v>354</v>
      </c>
      <c r="LFV1" s="536"/>
      <c r="LFW1" s="536"/>
      <c r="LFX1" s="536"/>
      <c r="LFY1" s="536"/>
      <c r="LFZ1" s="536"/>
      <c r="LGA1" s="536"/>
      <c r="LGB1" s="536"/>
      <c r="LGC1" s="536"/>
      <c r="LGD1" s="536"/>
      <c r="LGE1" s="536"/>
      <c r="LGF1" s="536"/>
      <c r="LGG1" s="536"/>
      <c r="LGH1" s="536"/>
      <c r="LGI1" s="536"/>
      <c r="LGJ1" s="536"/>
      <c r="LGK1" s="536"/>
      <c r="LGL1" s="536"/>
      <c r="LGM1" s="536"/>
      <c r="LGN1" s="536"/>
      <c r="LGO1" s="536"/>
      <c r="LGP1" s="536"/>
      <c r="LGQ1" s="536"/>
      <c r="LGR1" s="536"/>
      <c r="LGS1" s="536"/>
      <c r="LGT1" s="536"/>
      <c r="LGU1" s="536"/>
      <c r="LGV1" s="536"/>
      <c r="LGW1" s="536"/>
      <c r="LGX1" s="536"/>
      <c r="LGY1" s="536"/>
      <c r="LGZ1" s="536"/>
      <c r="LHA1" s="536" t="s">
        <v>354</v>
      </c>
      <c r="LHB1" s="536"/>
      <c r="LHC1" s="536"/>
      <c r="LHD1" s="536"/>
      <c r="LHE1" s="536"/>
      <c r="LHF1" s="536"/>
      <c r="LHG1" s="536"/>
      <c r="LHH1" s="536"/>
      <c r="LHI1" s="536"/>
      <c r="LHJ1" s="536"/>
      <c r="LHK1" s="536"/>
      <c r="LHL1" s="536"/>
      <c r="LHM1" s="536"/>
      <c r="LHN1" s="536"/>
      <c r="LHO1" s="536"/>
      <c r="LHP1" s="536"/>
      <c r="LHQ1" s="536"/>
      <c r="LHR1" s="536"/>
      <c r="LHS1" s="536"/>
      <c r="LHT1" s="536"/>
      <c r="LHU1" s="536"/>
      <c r="LHV1" s="536"/>
      <c r="LHW1" s="536"/>
      <c r="LHX1" s="536"/>
      <c r="LHY1" s="536"/>
      <c r="LHZ1" s="536"/>
      <c r="LIA1" s="536"/>
      <c r="LIB1" s="536"/>
      <c r="LIC1" s="536"/>
      <c r="LID1" s="536"/>
      <c r="LIE1" s="536"/>
      <c r="LIF1" s="536"/>
      <c r="LIG1" s="536" t="s">
        <v>354</v>
      </c>
      <c r="LIH1" s="536"/>
      <c r="LII1" s="536"/>
      <c r="LIJ1" s="536"/>
      <c r="LIK1" s="536"/>
      <c r="LIL1" s="536"/>
      <c r="LIM1" s="536"/>
      <c r="LIN1" s="536"/>
      <c r="LIO1" s="536"/>
      <c r="LIP1" s="536"/>
      <c r="LIQ1" s="536"/>
      <c r="LIR1" s="536"/>
      <c r="LIS1" s="536"/>
      <c r="LIT1" s="536"/>
      <c r="LIU1" s="536"/>
      <c r="LIV1" s="536"/>
      <c r="LIW1" s="536"/>
      <c r="LIX1" s="536"/>
      <c r="LIY1" s="536"/>
      <c r="LIZ1" s="536"/>
      <c r="LJA1" s="536"/>
      <c r="LJB1" s="536"/>
      <c r="LJC1" s="536"/>
      <c r="LJD1" s="536"/>
      <c r="LJE1" s="536"/>
      <c r="LJF1" s="536"/>
      <c r="LJG1" s="536"/>
      <c r="LJH1" s="536"/>
      <c r="LJI1" s="536"/>
      <c r="LJJ1" s="536"/>
      <c r="LJK1" s="536"/>
      <c r="LJL1" s="536"/>
      <c r="LJM1" s="536" t="s">
        <v>354</v>
      </c>
      <c r="LJN1" s="536"/>
      <c r="LJO1" s="536"/>
      <c r="LJP1" s="536"/>
      <c r="LJQ1" s="536"/>
      <c r="LJR1" s="536"/>
      <c r="LJS1" s="536"/>
      <c r="LJT1" s="536"/>
      <c r="LJU1" s="536"/>
      <c r="LJV1" s="536"/>
      <c r="LJW1" s="536"/>
      <c r="LJX1" s="536"/>
      <c r="LJY1" s="536"/>
      <c r="LJZ1" s="536"/>
      <c r="LKA1" s="536"/>
      <c r="LKB1" s="536"/>
      <c r="LKC1" s="536"/>
      <c r="LKD1" s="536"/>
      <c r="LKE1" s="536"/>
      <c r="LKF1" s="536"/>
      <c r="LKG1" s="536"/>
      <c r="LKH1" s="536"/>
      <c r="LKI1" s="536"/>
      <c r="LKJ1" s="536"/>
      <c r="LKK1" s="536"/>
      <c r="LKL1" s="536"/>
      <c r="LKM1" s="536"/>
      <c r="LKN1" s="536"/>
      <c r="LKO1" s="536"/>
      <c r="LKP1" s="536"/>
      <c r="LKQ1" s="536"/>
      <c r="LKR1" s="536"/>
      <c r="LKS1" s="536" t="s">
        <v>354</v>
      </c>
      <c r="LKT1" s="536"/>
      <c r="LKU1" s="536"/>
      <c r="LKV1" s="536"/>
      <c r="LKW1" s="536"/>
      <c r="LKX1" s="536"/>
      <c r="LKY1" s="536"/>
      <c r="LKZ1" s="536"/>
      <c r="LLA1" s="536"/>
      <c r="LLB1" s="536"/>
      <c r="LLC1" s="536"/>
      <c r="LLD1" s="536"/>
      <c r="LLE1" s="536"/>
      <c r="LLF1" s="536"/>
      <c r="LLG1" s="536"/>
      <c r="LLH1" s="536"/>
      <c r="LLI1" s="536"/>
      <c r="LLJ1" s="536"/>
      <c r="LLK1" s="536"/>
      <c r="LLL1" s="536"/>
      <c r="LLM1" s="536"/>
      <c r="LLN1" s="536"/>
      <c r="LLO1" s="536"/>
      <c r="LLP1" s="536"/>
      <c r="LLQ1" s="536"/>
      <c r="LLR1" s="536"/>
      <c r="LLS1" s="536"/>
      <c r="LLT1" s="536"/>
      <c r="LLU1" s="536"/>
      <c r="LLV1" s="536"/>
      <c r="LLW1" s="536"/>
      <c r="LLX1" s="536"/>
      <c r="LLY1" s="536" t="s">
        <v>354</v>
      </c>
      <c r="LLZ1" s="536"/>
      <c r="LMA1" s="536"/>
      <c r="LMB1" s="536"/>
      <c r="LMC1" s="536"/>
      <c r="LMD1" s="536"/>
      <c r="LME1" s="536"/>
      <c r="LMF1" s="536"/>
      <c r="LMG1" s="536"/>
      <c r="LMH1" s="536"/>
      <c r="LMI1" s="536"/>
      <c r="LMJ1" s="536"/>
      <c r="LMK1" s="536"/>
      <c r="LML1" s="536"/>
      <c r="LMM1" s="536"/>
      <c r="LMN1" s="536"/>
      <c r="LMO1" s="536"/>
      <c r="LMP1" s="536"/>
      <c r="LMQ1" s="536"/>
      <c r="LMR1" s="536"/>
      <c r="LMS1" s="536"/>
      <c r="LMT1" s="536"/>
      <c r="LMU1" s="536"/>
      <c r="LMV1" s="536"/>
      <c r="LMW1" s="536"/>
      <c r="LMX1" s="536"/>
      <c r="LMY1" s="536"/>
      <c r="LMZ1" s="536"/>
      <c r="LNA1" s="536"/>
      <c r="LNB1" s="536"/>
      <c r="LNC1" s="536"/>
      <c r="LND1" s="536"/>
      <c r="LNE1" s="536" t="s">
        <v>354</v>
      </c>
      <c r="LNF1" s="536"/>
      <c r="LNG1" s="536"/>
      <c r="LNH1" s="536"/>
      <c r="LNI1" s="536"/>
      <c r="LNJ1" s="536"/>
      <c r="LNK1" s="536"/>
      <c r="LNL1" s="536"/>
      <c r="LNM1" s="536"/>
      <c r="LNN1" s="536"/>
      <c r="LNO1" s="536"/>
      <c r="LNP1" s="536"/>
      <c r="LNQ1" s="536"/>
      <c r="LNR1" s="536"/>
      <c r="LNS1" s="536"/>
      <c r="LNT1" s="536"/>
      <c r="LNU1" s="536"/>
      <c r="LNV1" s="536"/>
      <c r="LNW1" s="536"/>
      <c r="LNX1" s="536"/>
      <c r="LNY1" s="536"/>
      <c r="LNZ1" s="536"/>
      <c r="LOA1" s="536"/>
      <c r="LOB1" s="536"/>
      <c r="LOC1" s="536"/>
      <c r="LOD1" s="536"/>
      <c r="LOE1" s="536"/>
      <c r="LOF1" s="536"/>
      <c r="LOG1" s="536"/>
      <c r="LOH1" s="536"/>
      <c r="LOI1" s="536"/>
      <c r="LOJ1" s="536"/>
      <c r="LOK1" s="536" t="s">
        <v>354</v>
      </c>
      <c r="LOL1" s="536"/>
      <c r="LOM1" s="536"/>
      <c r="LON1" s="536"/>
      <c r="LOO1" s="536"/>
      <c r="LOP1" s="536"/>
      <c r="LOQ1" s="536"/>
      <c r="LOR1" s="536"/>
      <c r="LOS1" s="536"/>
      <c r="LOT1" s="536"/>
      <c r="LOU1" s="536"/>
      <c r="LOV1" s="536"/>
      <c r="LOW1" s="536"/>
      <c r="LOX1" s="536"/>
      <c r="LOY1" s="536"/>
      <c r="LOZ1" s="536"/>
      <c r="LPA1" s="536"/>
      <c r="LPB1" s="536"/>
      <c r="LPC1" s="536"/>
      <c r="LPD1" s="536"/>
      <c r="LPE1" s="536"/>
      <c r="LPF1" s="536"/>
      <c r="LPG1" s="536"/>
      <c r="LPH1" s="536"/>
      <c r="LPI1" s="536"/>
      <c r="LPJ1" s="536"/>
      <c r="LPK1" s="536"/>
      <c r="LPL1" s="536"/>
      <c r="LPM1" s="536"/>
      <c r="LPN1" s="536"/>
      <c r="LPO1" s="536"/>
      <c r="LPP1" s="536"/>
      <c r="LPQ1" s="536" t="s">
        <v>354</v>
      </c>
      <c r="LPR1" s="536"/>
      <c r="LPS1" s="536"/>
      <c r="LPT1" s="536"/>
      <c r="LPU1" s="536"/>
      <c r="LPV1" s="536"/>
      <c r="LPW1" s="536"/>
      <c r="LPX1" s="536"/>
      <c r="LPY1" s="536"/>
      <c r="LPZ1" s="536"/>
      <c r="LQA1" s="536"/>
      <c r="LQB1" s="536"/>
      <c r="LQC1" s="536"/>
      <c r="LQD1" s="536"/>
      <c r="LQE1" s="536"/>
      <c r="LQF1" s="536"/>
      <c r="LQG1" s="536"/>
      <c r="LQH1" s="536"/>
      <c r="LQI1" s="536"/>
      <c r="LQJ1" s="536"/>
      <c r="LQK1" s="536"/>
      <c r="LQL1" s="536"/>
      <c r="LQM1" s="536"/>
      <c r="LQN1" s="536"/>
      <c r="LQO1" s="536"/>
      <c r="LQP1" s="536"/>
      <c r="LQQ1" s="536"/>
      <c r="LQR1" s="536"/>
      <c r="LQS1" s="536"/>
      <c r="LQT1" s="536"/>
      <c r="LQU1" s="536"/>
      <c r="LQV1" s="536"/>
      <c r="LQW1" s="536" t="s">
        <v>354</v>
      </c>
      <c r="LQX1" s="536"/>
      <c r="LQY1" s="536"/>
      <c r="LQZ1" s="536"/>
      <c r="LRA1" s="536"/>
      <c r="LRB1" s="536"/>
      <c r="LRC1" s="536"/>
      <c r="LRD1" s="536"/>
      <c r="LRE1" s="536"/>
      <c r="LRF1" s="536"/>
      <c r="LRG1" s="536"/>
      <c r="LRH1" s="536"/>
      <c r="LRI1" s="536"/>
      <c r="LRJ1" s="536"/>
      <c r="LRK1" s="536"/>
      <c r="LRL1" s="536"/>
      <c r="LRM1" s="536"/>
      <c r="LRN1" s="536"/>
      <c r="LRO1" s="536"/>
      <c r="LRP1" s="536"/>
      <c r="LRQ1" s="536"/>
      <c r="LRR1" s="536"/>
      <c r="LRS1" s="536"/>
      <c r="LRT1" s="536"/>
      <c r="LRU1" s="536"/>
      <c r="LRV1" s="536"/>
      <c r="LRW1" s="536"/>
      <c r="LRX1" s="536"/>
      <c r="LRY1" s="536"/>
      <c r="LRZ1" s="536"/>
      <c r="LSA1" s="536"/>
      <c r="LSB1" s="536"/>
      <c r="LSC1" s="536" t="s">
        <v>354</v>
      </c>
      <c r="LSD1" s="536"/>
      <c r="LSE1" s="536"/>
      <c r="LSF1" s="536"/>
      <c r="LSG1" s="536"/>
      <c r="LSH1" s="536"/>
      <c r="LSI1" s="536"/>
      <c r="LSJ1" s="536"/>
      <c r="LSK1" s="536"/>
      <c r="LSL1" s="536"/>
      <c r="LSM1" s="536"/>
      <c r="LSN1" s="536"/>
      <c r="LSO1" s="536"/>
      <c r="LSP1" s="536"/>
      <c r="LSQ1" s="536"/>
      <c r="LSR1" s="536"/>
      <c r="LSS1" s="536"/>
      <c r="LST1" s="536"/>
      <c r="LSU1" s="536"/>
      <c r="LSV1" s="536"/>
      <c r="LSW1" s="536"/>
      <c r="LSX1" s="536"/>
      <c r="LSY1" s="536"/>
      <c r="LSZ1" s="536"/>
      <c r="LTA1" s="536"/>
      <c r="LTB1" s="536"/>
      <c r="LTC1" s="536"/>
      <c r="LTD1" s="536"/>
      <c r="LTE1" s="536"/>
      <c r="LTF1" s="536"/>
      <c r="LTG1" s="536"/>
      <c r="LTH1" s="536"/>
      <c r="LTI1" s="536" t="s">
        <v>354</v>
      </c>
      <c r="LTJ1" s="536"/>
      <c r="LTK1" s="536"/>
      <c r="LTL1" s="536"/>
      <c r="LTM1" s="536"/>
      <c r="LTN1" s="536"/>
      <c r="LTO1" s="536"/>
      <c r="LTP1" s="536"/>
      <c r="LTQ1" s="536"/>
      <c r="LTR1" s="536"/>
      <c r="LTS1" s="536"/>
      <c r="LTT1" s="536"/>
      <c r="LTU1" s="536"/>
      <c r="LTV1" s="536"/>
      <c r="LTW1" s="536"/>
      <c r="LTX1" s="536"/>
      <c r="LTY1" s="536"/>
      <c r="LTZ1" s="536"/>
      <c r="LUA1" s="536"/>
      <c r="LUB1" s="536"/>
      <c r="LUC1" s="536"/>
      <c r="LUD1" s="536"/>
      <c r="LUE1" s="536"/>
      <c r="LUF1" s="536"/>
      <c r="LUG1" s="536"/>
      <c r="LUH1" s="536"/>
      <c r="LUI1" s="536"/>
      <c r="LUJ1" s="536"/>
      <c r="LUK1" s="536"/>
      <c r="LUL1" s="536"/>
      <c r="LUM1" s="536"/>
      <c r="LUN1" s="536"/>
      <c r="LUO1" s="536" t="s">
        <v>354</v>
      </c>
      <c r="LUP1" s="536"/>
      <c r="LUQ1" s="536"/>
      <c r="LUR1" s="536"/>
      <c r="LUS1" s="536"/>
      <c r="LUT1" s="536"/>
      <c r="LUU1" s="536"/>
      <c r="LUV1" s="536"/>
      <c r="LUW1" s="536"/>
      <c r="LUX1" s="536"/>
      <c r="LUY1" s="536"/>
      <c r="LUZ1" s="536"/>
      <c r="LVA1" s="536"/>
      <c r="LVB1" s="536"/>
      <c r="LVC1" s="536"/>
      <c r="LVD1" s="536"/>
      <c r="LVE1" s="536"/>
      <c r="LVF1" s="536"/>
      <c r="LVG1" s="536"/>
      <c r="LVH1" s="536"/>
      <c r="LVI1" s="536"/>
      <c r="LVJ1" s="536"/>
      <c r="LVK1" s="536"/>
      <c r="LVL1" s="536"/>
      <c r="LVM1" s="536"/>
      <c r="LVN1" s="536"/>
      <c r="LVO1" s="536"/>
      <c r="LVP1" s="536"/>
      <c r="LVQ1" s="536"/>
      <c r="LVR1" s="536"/>
      <c r="LVS1" s="536"/>
      <c r="LVT1" s="536"/>
      <c r="LVU1" s="536" t="s">
        <v>354</v>
      </c>
      <c r="LVV1" s="536"/>
      <c r="LVW1" s="536"/>
      <c r="LVX1" s="536"/>
      <c r="LVY1" s="536"/>
      <c r="LVZ1" s="536"/>
      <c r="LWA1" s="536"/>
      <c r="LWB1" s="536"/>
      <c r="LWC1" s="536"/>
      <c r="LWD1" s="536"/>
      <c r="LWE1" s="536"/>
      <c r="LWF1" s="536"/>
      <c r="LWG1" s="536"/>
      <c r="LWH1" s="536"/>
      <c r="LWI1" s="536"/>
      <c r="LWJ1" s="536"/>
      <c r="LWK1" s="536"/>
      <c r="LWL1" s="536"/>
      <c r="LWM1" s="536"/>
      <c r="LWN1" s="536"/>
      <c r="LWO1" s="536"/>
      <c r="LWP1" s="536"/>
      <c r="LWQ1" s="536"/>
      <c r="LWR1" s="536"/>
      <c r="LWS1" s="536"/>
      <c r="LWT1" s="536"/>
      <c r="LWU1" s="536"/>
      <c r="LWV1" s="536"/>
      <c r="LWW1" s="536"/>
      <c r="LWX1" s="536"/>
      <c r="LWY1" s="536"/>
      <c r="LWZ1" s="536"/>
      <c r="LXA1" s="536" t="s">
        <v>354</v>
      </c>
      <c r="LXB1" s="536"/>
      <c r="LXC1" s="536"/>
      <c r="LXD1" s="536"/>
      <c r="LXE1" s="536"/>
      <c r="LXF1" s="536"/>
      <c r="LXG1" s="536"/>
      <c r="LXH1" s="536"/>
      <c r="LXI1" s="536"/>
      <c r="LXJ1" s="536"/>
      <c r="LXK1" s="536"/>
      <c r="LXL1" s="536"/>
      <c r="LXM1" s="536"/>
      <c r="LXN1" s="536"/>
      <c r="LXO1" s="536"/>
      <c r="LXP1" s="536"/>
      <c r="LXQ1" s="536"/>
      <c r="LXR1" s="536"/>
      <c r="LXS1" s="536"/>
      <c r="LXT1" s="536"/>
      <c r="LXU1" s="536"/>
      <c r="LXV1" s="536"/>
      <c r="LXW1" s="536"/>
      <c r="LXX1" s="536"/>
      <c r="LXY1" s="536"/>
      <c r="LXZ1" s="536"/>
      <c r="LYA1" s="536"/>
      <c r="LYB1" s="536"/>
      <c r="LYC1" s="536"/>
      <c r="LYD1" s="536"/>
      <c r="LYE1" s="536"/>
      <c r="LYF1" s="536"/>
      <c r="LYG1" s="536" t="s">
        <v>354</v>
      </c>
      <c r="LYH1" s="536"/>
      <c r="LYI1" s="536"/>
      <c r="LYJ1" s="536"/>
      <c r="LYK1" s="536"/>
      <c r="LYL1" s="536"/>
      <c r="LYM1" s="536"/>
      <c r="LYN1" s="536"/>
      <c r="LYO1" s="536"/>
      <c r="LYP1" s="536"/>
      <c r="LYQ1" s="536"/>
      <c r="LYR1" s="536"/>
      <c r="LYS1" s="536"/>
      <c r="LYT1" s="536"/>
      <c r="LYU1" s="536"/>
      <c r="LYV1" s="536"/>
      <c r="LYW1" s="536"/>
      <c r="LYX1" s="536"/>
      <c r="LYY1" s="536"/>
      <c r="LYZ1" s="536"/>
      <c r="LZA1" s="536"/>
      <c r="LZB1" s="536"/>
      <c r="LZC1" s="536"/>
      <c r="LZD1" s="536"/>
      <c r="LZE1" s="536"/>
      <c r="LZF1" s="536"/>
      <c r="LZG1" s="536"/>
      <c r="LZH1" s="536"/>
      <c r="LZI1" s="536"/>
      <c r="LZJ1" s="536"/>
      <c r="LZK1" s="536"/>
      <c r="LZL1" s="536"/>
      <c r="LZM1" s="536" t="s">
        <v>354</v>
      </c>
      <c r="LZN1" s="536"/>
      <c r="LZO1" s="536"/>
      <c r="LZP1" s="536"/>
      <c r="LZQ1" s="536"/>
      <c r="LZR1" s="536"/>
      <c r="LZS1" s="536"/>
      <c r="LZT1" s="536"/>
      <c r="LZU1" s="536"/>
      <c r="LZV1" s="536"/>
      <c r="LZW1" s="536"/>
      <c r="LZX1" s="536"/>
      <c r="LZY1" s="536"/>
      <c r="LZZ1" s="536"/>
      <c r="MAA1" s="536"/>
      <c r="MAB1" s="536"/>
      <c r="MAC1" s="536"/>
      <c r="MAD1" s="536"/>
      <c r="MAE1" s="536"/>
      <c r="MAF1" s="536"/>
      <c r="MAG1" s="536"/>
      <c r="MAH1" s="536"/>
      <c r="MAI1" s="536"/>
      <c r="MAJ1" s="536"/>
      <c r="MAK1" s="536"/>
      <c r="MAL1" s="536"/>
      <c r="MAM1" s="536"/>
      <c r="MAN1" s="536"/>
      <c r="MAO1" s="536"/>
      <c r="MAP1" s="536"/>
      <c r="MAQ1" s="536"/>
      <c r="MAR1" s="536"/>
      <c r="MAS1" s="536" t="s">
        <v>354</v>
      </c>
      <c r="MAT1" s="536"/>
      <c r="MAU1" s="536"/>
      <c r="MAV1" s="536"/>
      <c r="MAW1" s="536"/>
      <c r="MAX1" s="536"/>
      <c r="MAY1" s="536"/>
      <c r="MAZ1" s="536"/>
      <c r="MBA1" s="536"/>
      <c r="MBB1" s="536"/>
      <c r="MBC1" s="536"/>
      <c r="MBD1" s="536"/>
      <c r="MBE1" s="536"/>
      <c r="MBF1" s="536"/>
      <c r="MBG1" s="536"/>
      <c r="MBH1" s="536"/>
      <c r="MBI1" s="536"/>
      <c r="MBJ1" s="536"/>
      <c r="MBK1" s="536"/>
      <c r="MBL1" s="536"/>
      <c r="MBM1" s="536"/>
      <c r="MBN1" s="536"/>
      <c r="MBO1" s="536"/>
      <c r="MBP1" s="536"/>
      <c r="MBQ1" s="536"/>
      <c r="MBR1" s="536"/>
      <c r="MBS1" s="536"/>
      <c r="MBT1" s="536"/>
      <c r="MBU1" s="536"/>
      <c r="MBV1" s="536"/>
      <c r="MBW1" s="536"/>
      <c r="MBX1" s="536"/>
      <c r="MBY1" s="536" t="s">
        <v>354</v>
      </c>
      <c r="MBZ1" s="536"/>
      <c r="MCA1" s="536"/>
      <c r="MCB1" s="536"/>
      <c r="MCC1" s="536"/>
      <c r="MCD1" s="536"/>
      <c r="MCE1" s="536"/>
      <c r="MCF1" s="536"/>
      <c r="MCG1" s="536"/>
      <c r="MCH1" s="536"/>
      <c r="MCI1" s="536"/>
      <c r="MCJ1" s="536"/>
      <c r="MCK1" s="536"/>
      <c r="MCL1" s="536"/>
      <c r="MCM1" s="536"/>
      <c r="MCN1" s="536"/>
      <c r="MCO1" s="536"/>
      <c r="MCP1" s="536"/>
      <c r="MCQ1" s="536"/>
      <c r="MCR1" s="536"/>
      <c r="MCS1" s="536"/>
      <c r="MCT1" s="536"/>
      <c r="MCU1" s="536"/>
      <c r="MCV1" s="536"/>
      <c r="MCW1" s="536"/>
      <c r="MCX1" s="536"/>
      <c r="MCY1" s="536"/>
      <c r="MCZ1" s="536"/>
      <c r="MDA1" s="536"/>
      <c r="MDB1" s="536"/>
      <c r="MDC1" s="536"/>
      <c r="MDD1" s="536"/>
      <c r="MDE1" s="536" t="s">
        <v>354</v>
      </c>
      <c r="MDF1" s="536"/>
      <c r="MDG1" s="536"/>
      <c r="MDH1" s="536"/>
      <c r="MDI1" s="536"/>
      <c r="MDJ1" s="536"/>
      <c r="MDK1" s="536"/>
      <c r="MDL1" s="536"/>
      <c r="MDM1" s="536"/>
      <c r="MDN1" s="536"/>
      <c r="MDO1" s="536"/>
      <c r="MDP1" s="536"/>
      <c r="MDQ1" s="536"/>
      <c r="MDR1" s="536"/>
      <c r="MDS1" s="536"/>
      <c r="MDT1" s="536"/>
      <c r="MDU1" s="536"/>
      <c r="MDV1" s="536"/>
      <c r="MDW1" s="536"/>
      <c r="MDX1" s="536"/>
      <c r="MDY1" s="536"/>
      <c r="MDZ1" s="536"/>
      <c r="MEA1" s="536"/>
      <c r="MEB1" s="536"/>
      <c r="MEC1" s="536"/>
      <c r="MED1" s="536"/>
      <c r="MEE1" s="536"/>
      <c r="MEF1" s="536"/>
      <c r="MEG1" s="536"/>
      <c r="MEH1" s="536"/>
      <c r="MEI1" s="536"/>
      <c r="MEJ1" s="536"/>
      <c r="MEK1" s="536" t="s">
        <v>354</v>
      </c>
      <c r="MEL1" s="536"/>
      <c r="MEM1" s="536"/>
      <c r="MEN1" s="536"/>
      <c r="MEO1" s="536"/>
      <c r="MEP1" s="536"/>
      <c r="MEQ1" s="536"/>
      <c r="MER1" s="536"/>
      <c r="MES1" s="536"/>
      <c r="MET1" s="536"/>
      <c r="MEU1" s="536"/>
      <c r="MEV1" s="536"/>
      <c r="MEW1" s="536"/>
      <c r="MEX1" s="536"/>
      <c r="MEY1" s="536"/>
      <c r="MEZ1" s="536"/>
      <c r="MFA1" s="536"/>
      <c r="MFB1" s="536"/>
      <c r="MFC1" s="536"/>
      <c r="MFD1" s="536"/>
      <c r="MFE1" s="536"/>
      <c r="MFF1" s="536"/>
      <c r="MFG1" s="536"/>
      <c r="MFH1" s="536"/>
      <c r="MFI1" s="536"/>
      <c r="MFJ1" s="536"/>
      <c r="MFK1" s="536"/>
      <c r="MFL1" s="536"/>
      <c r="MFM1" s="536"/>
      <c r="MFN1" s="536"/>
      <c r="MFO1" s="536"/>
      <c r="MFP1" s="536"/>
      <c r="MFQ1" s="536" t="s">
        <v>354</v>
      </c>
      <c r="MFR1" s="536"/>
      <c r="MFS1" s="536"/>
      <c r="MFT1" s="536"/>
      <c r="MFU1" s="536"/>
      <c r="MFV1" s="536"/>
      <c r="MFW1" s="536"/>
      <c r="MFX1" s="536"/>
      <c r="MFY1" s="536"/>
      <c r="MFZ1" s="536"/>
      <c r="MGA1" s="536"/>
      <c r="MGB1" s="536"/>
      <c r="MGC1" s="536"/>
      <c r="MGD1" s="536"/>
      <c r="MGE1" s="536"/>
      <c r="MGF1" s="536"/>
      <c r="MGG1" s="536"/>
      <c r="MGH1" s="536"/>
      <c r="MGI1" s="536"/>
      <c r="MGJ1" s="536"/>
      <c r="MGK1" s="536"/>
      <c r="MGL1" s="536"/>
      <c r="MGM1" s="536"/>
      <c r="MGN1" s="536"/>
      <c r="MGO1" s="536"/>
      <c r="MGP1" s="536"/>
      <c r="MGQ1" s="536"/>
      <c r="MGR1" s="536"/>
      <c r="MGS1" s="536"/>
      <c r="MGT1" s="536"/>
      <c r="MGU1" s="536"/>
      <c r="MGV1" s="536"/>
      <c r="MGW1" s="536" t="s">
        <v>354</v>
      </c>
      <c r="MGX1" s="536"/>
      <c r="MGY1" s="536"/>
      <c r="MGZ1" s="536"/>
      <c r="MHA1" s="536"/>
      <c r="MHB1" s="536"/>
      <c r="MHC1" s="536"/>
      <c r="MHD1" s="536"/>
      <c r="MHE1" s="536"/>
      <c r="MHF1" s="536"/>
      <c r="MHG1" s="536"/>
      <c r="MHH1" s="536"/>
      <c r="MHI1" s="536"/>
      <c r="MHJ1" s="536"/>
      <c r="MHK1" s="536"/>
      <c r="MHL1" s="536"/>
      <c r="MHM1" s="536"/>
      <c r="MHN1" s="536"/>
      <c r="MHO1" s="536"/>
      <c r="MHP1" s="536"/>
      <c r="MHQ1" s="536"/>
      <c r="MHR1" s="536"/>
      <c r="MHS1" s="536"/>
      <c r="MHT1" s="536"/>
      <c r="MHU1" s="536"/>
      <c r="MHV1" s="536"/>
      <c r="MHW1" s="536"/>
      <c r="MHX1" s="536"/>
      <c r="MHY1" s="536"/>
      <c r="MHZ1" s="536"/>
      <c r="MIA1" s="536"/>
      <c r="MIB1" s="536"/>
      <c r="MIC1" s="536" t="s">
        <v>354</v>
      </c>
      <c r="MID1" s="536"/>
      <c r="MIE1" s="536"/>
      <c r="MIF1" s="536"/>
      <c r="MIG1" s="536"/>
      <c r="MIH1" s="536"/>
      <c r="MII1" s="536"/>
      <c r="MIJ1" s="536"/>
      <c r="MIK1" s="536"/>
      <c r="MIL1" s="536"/>
      <c r="MIM1" s="536"/>
      <c r="MIN1" s="536"/>
      <c r="MIO1" s="536"/>
      <c r="MIP1" s="536"/>
      <c r="MIQ1" s="536"/>
      <c r="MIR1" s="536"/>
      <c r="MIS1" s="536"/>
      <c r="MIT1" s="536"/>
      <c r="MIU1" s="536"/>
      <c r="MIV1" s="536"/>
      <c r="MIW1" s="536"/>
      <c r="MIX1" s="536"/>
      <c r="MIY1" s="536"/>
      <c r="MIZ1" s="536"/>
      <c r="MJA1" s="536"/>
      <c r="MJB1" s="536"/>
      <c r="MJC1" s="536"/>
      <c r="MJD1" s="536"/>
      <c r="MJE1" s="536"/>
      <c r="MJF1" s="536"/>
      <c r="MJG1" s="536"/>
      <c r="MJH1" s="536"/>
      <c r="MJI1" s="536" t="s">
        <v>354</v>
      </c>
      <c r="MJJ1" s="536"/>
      <c r="MJK1" s="536"/>
      <c r="MJL1" s="536"/>
      <c r="MJM1" s="536"/>
      <c r="MJN1" s="536"/>
      <c r="MJO1" s="536"/>
      <c r="MJP1" s="536"/>
      <c r="MJQ1" s="536"/>
      <c r="MJR1" s="536"/>
      <c r="MJS1" s="536"/>
      <c r="MJT1" s="536"/>
      <c r="MJU1" s="536"/>
      <c r="MJV1" s="536"/>
      <c r="MJW1" s="536"/>
      <c r="MJX1" s="536"/>
      <c r="MJY1" s="536"/>
      <c r="MJZ1" s="536"/>
      <c r="MKA1" s="536"/>
      <c r="MKB1" s="536"/>
      <c r="MKC1" s="536"/>
      <c r="MKD1" s="536"/>
      <c r="MKE1" s="536"/>
      <c r="MKF1" s="536"/>
      <c r="MKG1" s="536"/>
      <c r="MKH1" s="536"/>
      <c r="MKI1" s="536"/>
      <c r="MKJ1" s="536"/>
      <c r="MKK1" s="536"/>
      <c r="MKL1" s="536"/>
      <c r="MKM1" s="536"/>
      <c r="MKN1" s="536"/>
      <c r="MKO1" s="536" t="s">
        <v>354</v>
      </c>
      <c r="MKP1" s="536"/>
      <c r="MKQ1" s="536"/>
      <c r="MKR1" s="536"/>
      <c r="MKS1" s="536"/>
      <c r="MKT1" s="536"/>
      <c r="MKU1" s="536"/>
      <c r="MKV1" s="536"/>
      <c r="MKW1" s="536"/>
      <c r="MKX1" s="536"/>
      <c r="MKY1" s="536"/>
      <c r="MKZ1" s="536"/>
      <c r="MLA1" s="536"/>
      <c r="MLB1" s="536"/>
      <c r="MLC1" s="536"/>
      <c r="MLD1" s="536"/>
      <c r="MLE1" s="536"/>
      <c r="MLF1" s="536"/>
      <c r="MLG1" s="536"/>
      <c r="MLH1" s="536"/>
      <c r="MLI1" s="536"/>
      <c r="MLJ1" s="536"/>
      <c r="MLK1" s="536"/>
      <c r="MLL1" s="536"/>
      <c r="MLM1" s="536"/>
      <c r="MLN1" s="536"/>
      <c r="MLO1" s="536"/>
      <c r="MLP1" s="536"/>
      <c r="MLQ1" s="536"/>
      <c r="MLR1" s="536"/>
      <c r="MLS1" s="536"/>
      <c r="MLT1" s="536"/>
      <c r="MLU1" s="536" t="s">
        <v>354</v>
      </c>
      <c r="MLV1" s="536"/>
      <c r="MLW1" s="536"/>
      <c r="MLX1" s="536"/>
      <c r="MLY1" s="536"/>
      <c r="MLZ1" s="536"/>
      <c r="MMA1" s="536"/>
      <c r="MMB1" s="536"/>
      <c r="MMC1" s="536"/>
      <c r="MMD1" s="536"/>
      <c r="MME1" s="536"/>
      <c r="MMF1" s="536"/>
      <c r="MMG1" s="536"/>
      <c r="MMH1" s="536"/>
      <c r="MMI1" s="536"/>
      <c r="MMJ1" s="536"/>
      <c r="MMK1" s="536"/>
      <c r="MML1" s="536"/>
      <c r="MMM1" s="536"/>
      <c r="MMN1" s="536"/>
      <c r="MMO1" s="536"/>
      <c r="MMP1" s="536"/>
      <c r="MMQ1" s="536"/>
      <c r="MMR1" s="536"/>
      <c r="MMS1" s="536"/>
      <c r="MMT1" s="536"/>
      <c r="MMU1" s="536"/>
      <c r="MMV1" s="536"/>
      <c r="MMW1" s="536"/>
      <c r="MMX1" s="536"/>
      <c r="MMY1" s="536"/>
      <c r="MMZ1" s="536"/>
      <c r="MNA1" s="536" t="s">
        <v>354</v>
      </c>
      <c r="MNB1" s="536"/>
      <c r="MNC1" s="536"/>
      <c r="MND1" s="536"/>
      <c r="MNE1" s="536"/>
      <c r="MNF1" s="536"/>
      <c r="MNG1" s="536"/>
      <c r="MNH1" s="536"/>
      <c r="MNI1" s="536"/>
      <c r="MNJ1" s="536"/>
      <c r="MNK1" s="536"/>
      <c r="MNL1" s="536"/>
      <c r="MNM1" s="536"/>
      <c r="MNN1" s="536"/>
      <c r="MNO1" s="536"/>
      <c r="MNP1" s="536"/>
      <c r="MNQ1" s="536"/>
      <c r="MNR1" s="536"/>
      <c r="MNS1" s="536"/>
      <c r="MNT1" s="536"/>
      <c r="MNU1" s="536"/>
      <c r="MNV1" s="536"/>
      <c r="MNW1" s="536"/>
      <c r="MNX1" s="536"/>
      <c r="MNY1" s="536"/>
      <c r="MNZ1" s="536"/>
      <c r="MOA1" s="536"/>
      <c r="MOB1" s="536"/>
      <c r="MOC1" s="536"/>
      <c r="MOD1" s="536"/>
      <c r="MOE1" s="536"/>
      <c r="MOF1" s="536"/>
      <c r="MOG1" s="536" t="s">
        <v>354</v>
      </c>
      <c r="MOH1" s="536"/>
      <c r="MOI1" s="536"/>
      <c r="MOJ1" s="536"/>
      <c r="MOK1" s="536"/>
      <c r="MOL1" s="536"/>
      <c r="MOM1" s="536"/>
      <c r="MON1" s="536"/>
      <c r="MOO1" s="536"/>
      <c r="MOP1" s="536"/>
      <c r="MOQ1" s="536"/>
      <c r="MOR1" s="536"/>
      <c r="MOS1" s="536"/>
      <c r="MOT1" s="536"/>
      <c r="MOU1" s="536"/>
      <c r="MOV1" s="536"/>
      <c r="MOW1" s="536"/>
      <c r="MOX1" s="536"/>
      <c r="MOY1" s="536"/>
      <c r="MOZ1" s="536"/>
      <c r="MPA1" s="536"/>
      <c r="MPB1" s="536"/>
      <c r="MPC1" s="536"/>
      <c r="MPD1" s="536"/>
      <c r="MPE1" s="536"/>
      <c r="MPF1" s="536"/>
      <c r="MPG1" s="536"/>
      <c r="MPH1" s="536"/>
      <c r="MPI1" s="536"/>
      <c r="MPJ1" s="536"/>
      <c r="MPK1" s="536"/>
      <c r="MPL1" s="536"/>
      <c r="MPM1" s="536" t="s">
        <v>354</v>
      </c>
      <c r="MPN1" s="536"/>
      <c r="MPO1" s="536"/>
      <c r="MPP1" s="536"/>
      <c r="MPQ1" s="536"/>
      <c r="MPR1" s="536"/>
      <c r="MPS1" s="536"/>
      <c r="MPT1" s="536"/>
      <c r="MPU1" s="536"/>
      <c r="MPV1" s="536"/>
      <c r="MPW1" s="536"/>
      <c r="MPX1" s="536"/>
      <c r="MPY1" s="536"/>
      <c r="MPZ1" s="536"/>
      <c r="MQA1" s="536"/>
      <c r="MQB1" s="536"/>
      <c r="MQC1" s="536"/>
      <c r="MQD1" s="536"/>
      <c r="MQE1" s="536"/>
      <c r="MQF1" s="536"/>
      <c r="MQG1" s="536"/>
      <c r="MQH1" s="536"/>
      <c r="MQI1" s="536"/>
      <c r="MQJ1" s="536"/>
      <c r="MQK1" s="536"/>
      <c r="MQL1" s="536"/>
      <c r="MQM1" s="536"/>
      <c r="MQN1" s="536"/>
      <c r="MQO1" s="536"/>
      <c r="MQP1" s="536"/>
      <c r="MQQ1" s="536"/>
      <c r="MQR1" s="536"/>
      <c r="MQS1" s="536" t="s">
        <v>354</v>
      </c>
      <c r="MQT1" s="536"/>
      <c r="MQU1" s="536"/>
      <c r="MQV1" s="536"/>
      <c r="MQW1" s="536"/>
      <c r="MQX1" s="536"/>
      <c r="MQY1" s="536"/>
      <c r="MQZ1" s="536"/>
      <c r="MRA1" s="536"/>
      <c r="MRB1" s="536"/>
      <c r="MRC1" s="536"/>
      <c r="MRD1" s="536"/>
      <c r="MRE1" s="536"/>
      <c r="MRF1" s="536"/>
      <c r="MRG1" s="536"/>
      <c r="MRH1" s="536"/>
      <c r="MRI1" s="536"/>
      <c r="MRJ1" s="536"/>
      <c r="MRK1" s="536"/>
      <c r="MRL1" s="536"/>
      <c r="MRM1" s="536"/>
      <c r="MRN1" s="536"/>
      <c r="MRO1" s="536"/>
      <c r="MRP1" s="536"/>
      <c r="MRQ1" s="536"/>
      <c r="MRR1" s="536"/>
      <c r="MRS1" s="536"/>
      <c r="MRT1" s="536"/>
      <c r="MRU1" s="536"/>
      <c r="MRV1" s="536"/>
      <c r="MRW1" s="536"/>
      <c r="MRX1" s="536"/>
      <c r="MRY1" s="536" t="s">
        <v>354</v>
      </c>
      <c r="MRZ1" s="536"/>
      <c r="MSA1" s="536"/>
      <c r="MSB1" s="536"/>
      <c r="MSC1" s="536"/>
      <c r="MSD1" s="536"/>
      <c r="MSE1" s="536"/>
      <c r="MSF1" s="536"/>
      <c r="MSG1" s="536"/>
      <c r="MSH1" s="536"/>
      <c r="MSI1" s="536"/>
      <c r="MSJ1" s="536"/>
      <c r="MSK1" s="536"/>
      <c r="MSL1" s="536"/>
      <c r="MSM1" s="536"/>
      <c r="MSN1" s="536"/>
      <c r="MSO1" s="536"/>
      <c r="MSP1" s="536"/>
      <c r="MSQ1" s="536"/>
      <c r="MSR1" s="536"/>
      <c r="MSS1" s="536"/>
      <c r="MST1" s="536"/>
      <c r="MSU1" s="536"/>
      <c r="MSV1" s="536"/>
      <c r="MSW1" s="536"/>
      <c r="MSX1" s="536"/>
      <c r="MSY1" s="536"/>
      <c r="MSZ1" s="536"/>
      <c r="MTA1" s="536"/>
      <c r="MTB1" s="536"/>
      <c r="MTC1" s="536"/>
      <c r="MTD1" s="536"/>
      <c r="MTE1" s="536" t="s">
        <v>354</v>
      </c>
      <c r="MTF1" s="536"/>
      <c r="MTG1" s="536"/>
      <c r="MTH1" s="536"/>
      <c r="MTI1" s="536"/>
      <c r="MTJ1" s="536"/>
      <c r="MTK1" s="536"/>
      <c r="MTL1" s="536"/>
      <c r="MTM1" s="536"/>
      <c r="MTN1" s="536"/>
      <c r="MTO1" s="536"/>
      <c r="MTP1" s="536"/>
      <c r="MTQ1" s="536"/>
      <c r="MTR1" s="536"/>
      <c r="MTS1" s="536"/>
      <c r="MTT1" s="536"/>
      <c r="MTU1" s="536"/>
      <c r="MTV1" s="536"/>
      <c r="MTW1" s="536"/>
      <c r="MTX1" s="536"/>
      <c r="MTY1" s="536"/>
      <c r="MTZ1" s="536"/>
      <c r="MUA1" s="536"/>
      <c r="MUB1" s="536"/>
      <c r="MUC1" s="536"/>
      <c r="MUD1" s="536"/>
      <c r="MUE1" s="536"/>
      <c r="MUF1" s="536"/>
      <c r="MUG1" s="536"/>
      <c r="MUH1" s="536"/>
      <c r="MUI1" s="536"/>
      <c r="MUJ1" s="536"/>
      <c r="MUK1" s="536" t="s">
        <v>354</v>
      </c>
      <c r="MUL1" s="536"/>
      <c r="MUM1" s="536"/>
      <c r="MUN1" s="536"/>
      <c r="MUO1" s="536"/>
      <c r="MUP1" s="536"/>
      <c r="MUQ1" s="536"/>
      <c r="MUR1" s="536"/>
      <c r="MUS1" s="536"/>
      <c r="MUT1" s="536"/>
      <c r="MUU1" s="536"/>
      <c r="MUV1" s="536"/>
      <c r="MUW1" s="536"/>
      <c r="MUX1" s="536"/>
      <c r="MUY1" s="536"/>
      <c r="MUZ1" s="536"/>
      <c r="MVA1" s="536"/>
      <c r="MVB1" s="536"/>
      <c r="MVC1" s="536"/>
      <c r="MVD1" s="536"/>
      <c r="MVE1" s="536"/>
      <c r="MVF1" s="536"/>
      <c r="MVG1" s="536"/>
      <c r="MVH1" s="536"/>
      <c r="MVI1" s="536"/>
      <c r="MVJ1" s="536"/>
      <c r="MVK1" s="536"/>
      <c r="MVL1" s="536"/>
      <c r="MVM1" s="536"/>
      <c r="MVN1" s="536"/>
      <c r="MVO1" s="536"/>
      <c r="MVP1" s="536"/>
      <c r="MVQ1" s="536" t="s">
        <v>354</v>
      </c>
      <c r="MVR1" s="536"/>
      <c r="MVS1" s="536"/>
      <c r="MVT1" s="536"/>
      <c r="MVU1" s="536"/>
      <c r="MVV1" s="536"/>
      <c r="MVW1" s="536"/>
      <c r="MVX1" s="536"/>
      <c r="MVY1" s="536"/>
      <c r="MVZ1" s="536"/>
      <c r="MWA1" s="536"/>
      <c r="MWB1" s="536"/>
      <c r="MWC1" s="536"/>
      <c r="MWD1" s="536"/>
      <c r="MWE1" s="536"/>
      <c r="MWF1" s="536"/>
      <c r="MWG1" s="536"/>
      <c r="MWH1" s="536"/>
      <c r="MWI1" s="536"/>
      <c r="MWJ1" s="536"/>
      <c r="MWK1" s="536"/>
      <c r="MWL1" s="536"/>
      <c r="MWM1" s="536"/>
      <c r="MWN1" s="536"/>
      <c r="MWO1" s="536"/>
      <c r="MWP1" s="536"/>
      <c r="MWQ1" s="536"/>
      <c r="MWR1" s="536"/>
      <c r="MWS1" s="536"/>
      <c r="MWT1" s="536"/>
      <c r="MWU1" s="536"/>
      <c r="MWV1" s="536"/>
      <c r="MWW1" s="536" t="s">
        <v>354</v>
      </c>
      <c r="MWX1" s="536"/>
      <c r="MWY1" s="536"/>
      <c r="MWZ1" s="536"/>
      <c r="MXA1" s="536"/>
      <c r="MXB1" s="536"/>
      <c r="MXC1" s="536"/>
      <c r="MXD1" s="536"/>
      <c r="MXE1" s="536"/>
      <c r="MXF1" s="536"/>
      <c r="MXG1" s="536"/>
      <c r="MXH1" s="536"/>
      <c r="MXI1" s="536"/>
      <c r="MXJ1" s="536"/>
      <c r="MXK1" s="536"/>
      <c r="MXL1" s="536"/>
      <c r="MXM1" s="536"/>
      <c r="MXN1" s="536"/>
      <c r="MXO1" s="536"/>
      <c r="MXP1" s="536"/>
      <c r="MXQ1" s="536"/>
      <c r="MXR1" s="536"/>
      <c r="MXS1" s="536"/>
      <c r="MXT1" s="536"/>
      <c r="MXU1" s="536"/>
      <c r="MXV1" s="536"/>
      <c r="MXW1" s="536"/>
      <c r="MXX1" s="536"/>
      <c r="MXY1" s="536"/>
      <c r="MXZ1" s="536"/>
      <c r="MYA1" s="536"/>
      <c r="MYB1" s="536"/>
      <c r="MYC1" s="536" t="s">
        <v>354</v>
      </c>
      <c r="MYD1" s="536"/>
      <c r="MYE1" s="536"/>
      <c r="MYF1" s="536"/>
      <c r="MYG1" s="536"/>
      <c r="MYH1" s="536"/>
      <c r="MYI1" s="536"/>
      <c r="MYJ1" s="536"/>
      <c r="MYK1" s="536"/>
      <c r="MYL1" s="536"/>
      <c r="MYM1" s="536"/>
      <c r="MYN1" s="536"/>
      <c r="MYO1" s="536"/>
      <c r="MYP1" s="536"/>
      <c r="MYQ1" s="536"/>
      <c r="MYR1" s="536"/>
      <c r="MYS1" s="536"/>
      <c r="MYT1" s="536"/>
      <c r="MYU1" s="536"/>
      <c r="MYV1" s="536"/>
      <c r="MYW1" s="536"/>
      <c r="MYX1" s="536"/>
      <c r="MYY1" s="536"/>
      <c r="MYZ1" s="536"/>
      <c r="MZA1" s="536"/>
      <c r="MZB1" s="536"/>
      <c r="MZC1" s="536"/>
      <c r="MZD1" s="536"/>
      <c r="MZE1" s="536"/>
      <c r="MZF1" s="536"/>
      <c r="MZG1" s="536"/>
      <c r="MZH1" s="536"/>
      <c r="MZI1" s="536" t="s">
        <v>354</v>
      </c>
      <c r="MZJ1" s="536"/>
      <c r="MZK1" s="536"/>
      <c r="MZL1" s="536"/>
      <c r="MZM1" s="536"/>
      <c r="MZN1" s="536"/>
      <c r="MZO1" s="536"/>
      <c r="MZP1" s="536"/>
      <c r="MZQ1" s="536"/>
      <c r="MZR1" s="536"/>
      <c r="MZS1" s="536"/>
      <c r="MZT1" s="536"/>
      <c r="MZU1" s="536"/>
      <c r="MZV1" s="536"/>
      <c r="MZW1" s="536"/>
      <c r="MZX1" s="536"/>
      <c r="MZY1" s="536"/>
      <c r="MZZ1" s="536"/>
      <c r="NAA1" s="536"/>
      <c r="NAB1" s="536"/>
      <c r="NAC1" s="536"/>
      <c r="NAD1" s="536"/>
      <c r="NAE1" s="536"/>
      <c r="NAF1" s="536"/>
      <c r="NAG1" s="536"/>
      <c r="NAH1" s="536"/>
      <c r="NAI1" s="536"/>
      <c r="NAJ1" s="536"/>
      <c r="NAK1" s="536"/>
      <c r="NAL1" s="536"/>
      <c r="NAM1" s="536"/>
      <c r="NAN1" s="536"/>
      <c r="NAO1" s="536" t="s">
        <v>354</v>
      </c>
      <c r="NAP1" s="536"/>
      <c r="NAQ1" s="536"/>
      <c r="NAR1" s="536"/>
      <c r="NAS1" s="536"/>
      <c r="NAT1" s="536"/>
      <c r="NAU1" s="536"/>
      <c r="NAV1" s="536"/>
      <c r="NAW1" s="536"/>
      <c r="NAX1" s="536"/>
      <c r="NAY1" s="536"/>
      <c r="NAZ1" s="536"/>
      <c r="NBA1" s="536"/>
      <c r="NBB1" s="536"/>
      <c r="NBC1" s="536"/>
      <c r="NBD1" s="536"/>
      <c r="NBE1" s="536"/>
      <c r="NBF1" s="536"/>
      <c r="NBG1" s="536"/>
      <c r="NBH1" s="536"/>
      <c r="NBI1" s="536"/>
      <c r="NBJ1" s="536"/>
      <c r="NBK1" s="536"/>
      <c r="NBL1" s="536"/>
      <c r="NBM1" s="536"/>
      <c r="NBN1" s="536"/>
      <c r="NBO1" s="536"/>
      <c r="NBP1" s="536"/>
      <c r="NBQ1" s="536"/>
      <c r="NBR1" s="536"/>
      <c r="NBS1" s="536"/>
      <c r="NBT1" s="536"/>
      <c r="NBU1" s="536" t="s">
        <v>354</v>
      </c>
      <c r="NBV1" s="536"/>
      <c r="NBW1" s="536"/>
      <c r="NBX1" s="536"/>
      <c r="NBY1" s="536"/>
      <c r="NBZ1" s="536"/>
      <c r="NCA1" s="536"/>
      <c r="NCB1" s="536"/>
      <c r="NCC1" s="536"/>
      <c r="NCD1" s="536"/>
      <c r="NCE1" s="536"/>
      <c r="NCF1" s="536"/>
      <c r="NCG1" s="536"/>
      <c r="NCH1" s="536"/>
      <c r="NCI1" s="536"/>
      <c r="NCJ1" s="536"/>
      <c r="NCK1" s="536"/>
      <c r="NCL1" s="536"/>
      <c r="NCM1" s="536"/>
      <c r="NCN1" s="536"/>
      <c r="NCO1" s="536"/>
      <c r="NCP1" s="536"/>
      <c r="NCQ1" s="536"/>
      <c r="NCR1" s="536"/>
      <c r="NCS1" s="536"/>
      <c r="NCT1" s="536"/>
      <c r="NCU1" s="536"/>
      <c r="NCV1" s="536"/>
      <c r="NCW1" s="536"/>
      <c r="NCX1" s="536"/>
      <c r="NCY1" s="536"/>
      <c r="NCZ1" s="536"/>
      <c r="NDA1" s="536" t="s">
        <v>354</v>
      </c>
      <c r="NDB1" s="536"/>
      <c r="NDC1" s="536"/>
      <c r="NDD1" s="536"/>
      <c r="NDE1" s="536"/>
      <c r="NDF1" s="536"/>
      <c r="NDG1" s="536"/>
      <c r="NDH1" s="536"/>
      <c r="NDI1" s="536"/>
      <c r="NDJ1" s="536"/>
      <c r="NDK1" s="536"/>
      <c r="NDL1" s="536"/>
      <c r="NDM1" s="536"/>
      <c r="NDN1" s="536"/>
      <c r="NDO1" s="536"/>
      <c r="NDP1" s="536"/>
      <c r="NDQ1" s="536"/>
      <c r="NDR1" s="536"/>
      <c r="NDS1" s="536"/>
      <c r="NDT1" s="536"/>
      <c r="NDU1" s="536"/>
      <c r="NDV1" s="536"/>
      <c r="NDW1" s="536"/>
      <c r="NDX1" s="536"/>
      <c r="NDY1" s="536"/>
      <c r="NDZ1" s="536"/>
      <c r="NEA1" s="536"/>
      <c r="NEB1" s="536"/>
      <c r="NEC1" s="536"/>
      <c r="NED1" s="536"/>
      <c r="NEE1" s="536"/>
      <c r="NEF1" s="536"/>
      <c r="NEG1" s="536" t="s">
        <v>354</v>
      </c>
      <c r="NEH1" s="536"/>
      <c r="NEI1" s="536"/>
      <c r="NEJ1" s="536"/>
      <c r="NEK1" s="536"/>
      <c r="NEL1" s="536"/>
      <c r="NEM1" s="536"/>
      <c r="NEN1" s="536"/>
      <c r="NEO1" s="536"/>
      <c r="NEP1" s="536"/>
      <c r="NEQ1" s="536"/>
      <c r="NER1" s="536"/>
      <c r="NES1" s="536"/>
      <c r="NET1" s="536"/>
      <c r="NEU1" s="536"/>
      <c r="NEV1" s="536"/>
      <c r="NEW1" s="536"/>
      <c r="NEX1" s="536"/>
      <c r="NEY1" s="536"/>
      <c r="NEZ1" s="536"/>
      <c r="NFA1" s="536"/>
      <c r="NFB1" s="536"/>
      <c r="NFC1" s="536"/>
      <c r="NFD1" s="536"/>
      <c r="NFE1" s="536"/>
      <c r="NFF1" s="536"/>
      <c r="NFG1" s="536"/>
      <c r="NFH1" s="536"/>
      <c r="NFI1" s="536"/>
      <c r="NFJ1" s="536"/>
      <c r="NFK1" s="536"/>
      <c r="NFL1" s="536"/>
      <c r="NFM1" s="536" t="s">
        <v>354</v>
      </c>
      <c r="NFN1" s="536"/>
      <c r="NFO1" s="536"/>
      <c r="NFP1" s="536"/>
      <c r="NFQ1" s="536"/>
      <c r="NFR1" s="536"/>
      <c r="NFS1" s="536"/>
      <c r="NFT1" s="536"/>
      <c r="NFU1" s="536"/>
      <c r="NFV1" s="536"/>
      <c r="NFW1" s="536"/>
      <c r="NFX1" s="536"/>
      <c r="NFY1" s="536"/>
      <c r="NFZ1" s="536"/>
      <c r="NGA1" s="536"/>
      <c r="NGB1" s="536"/>
      <c r="NGC1" s="536"/>
      <c r="NGD1" s="536"/>
      <c r="NGE1" s="536"/>
      <c r="NGF1" s="536"/>
      <c r="NGG1" s="536"/>
      <c r="NGH1" s="536"/>
      <c r="NGI1" s="536"/>
      <c r="NGJ1" s="536"/>
      <c r="NGK1" s="536"/>
      <c r="NGL1" s="536"/>
      <c r="NGM1" s="536"/>
      <c r="NGN1" s="536"/>
      <c r="NGO1" s="536"/>
      <c r="NGP1" s="536"/>
      <c r="NGQ1" s="536"/>
      <c r="NGR1" s="536"/>
      <c r="NGS1" s="536" t="s">
        <v>354</v>
      </c>
      <c r="NGT1" s="536"/>
      <c r="NGU1" s="536"/>
      <c r="NGV1" s="536"/>
      <c r="NGW1" s="536"/>
      <c r="NGX1" s="536"/>
      <c r="NGY1" s="536"/>
      <c r="NGZ1" s="536"/>
      <c r="NHA1" s="536"/>
      <c r="NHB1" s="536"/>
      <c r="NHC1" s="536"/>
      <c r="NHD1" s="536"/>
      <c r="NHE1" s="536"/>
      <c r="NHF1" s="536"/>
      <c r="NHG1" s="536"/>
      <c r="NHH1" s="536"/>
      <c r="NHI1" s="536"/>
      <c r="NHJ1" s="536"/>
      <c r="NHK1" s="536"/>
      <c r="NHL1" s="536"/>
      <c r="NHM1" s="536"/>
      <c r="NHN1" s="536"/>
      <c r="NHO1" s="536"/>
      <c r="NHP1" s="536"/>
      <c r="NHQ1" s="536"/>
      <c r="NHR1" s="536"/>
      <c r="NHS1" s="536"/>
      <c r="NHT1" s="536"/>
      <c r="NHU1" s="536"/>
      <c r="NHV1" s="536"/>
      <c r="NHW1" s="536"/>
      <c r="NHX1" s="536"/>
      <c r="NHY1" s="536" t="s">
        <v>354</v>
      </c>
      <c r="NHZ1" s="536"/>
      <c r="NIA1" s="536"/>
      <c r="NIB1" s="536"/>
      <c r="NIC1" s="536"/>
      <c r="NID1" s="536"/>
      <c r="NIE1" s="536"/>
      <c r="NIF1" s="536"/>
      <c r="NIG1" s="536"/>
      <c r="NIH1" s="536"/>
      <c r="NII1" s="536"/>
      <c r="NIJ1" s="536"/>
      <c r="NIK1" s="536"/>
      <c r="NIL1" s="536"/>
      <c r="NIM1" s="536"/>
      <c r="NIN1" s="536"/>
      <c r="NIO1" s="536"/>
      <c r="NIP1" s="536"/>
      <c r="NIQ1" s="536"/>
      <c r="NIR1" s="536"/>
      <c r="NIS1" s="536"/>
      <c r="NIT1" s="536"/>
      <c r="NIU1" s="536"/>
      <c r="NIV1" s="536"/>
      <c r="NIW1" s="536"/>
      <c r="NIX1" s="536"/>
      <c r="NIY1" s="536"/>
      <c r="NIZ1" s="536"/>
      <c r="NJA1" s="536"/>
      <c r="NJB1" s="536"/>
      <c r="NJC1" s="536"/>
      <c r="NJD1" s="536"/>
      <c r="NJE1" s="536" t="s">
        <v>354</v>
      </c>
      <c r="NJF1" s="536"/>
      <c r="NJG1" s="536"/>
      <c r="NJH1" s="536"/>
      <c r="NJI1" s="536"/>
      <c r="NJJ1" s="536"/>
      <c r="NJK1" s="536"/>
      <c r="NJL1" s="536"/>
      <c r="NJM1" s="536"/>
      <c r="NJN1" s="536"/>
      <c r="NJO1" s="536"/>
      <c r="NJP1" s="536"/>
      <c r="NJQ1" s="536"/>
      <c r="NJR1" s="536"/>
      <c r="NJS1" s="536"/>
      <c r="NJT1" s="536"/>
      <c r="NJU1" s="536"/>
      <c r="NJV1" s="536"/>
      <c r="NJW1" s="536"/>
      <c r="NJX1" s="536"/>
      <c r="NJY1" s="536"/>
      <c r="NJZ1" s="536"/>
      <c r="NKA1" s="536"/>
      <c r="NKB1" s="536"/>
      <c r="NKC1" s="536"/>
      <c r="NKD1" s="536"/>
      <c r="NKE1" s="536"/>
      <c r="NKF1" s="536"/>
      <c r="NKG1" s="536"/>
      <c r="NKH1" s="536"/>
      <c r="NKI1" s="536"/>
      <c r="NKJ1" s="536"/>
      <c r="NKK1" s="536" t="s">
        <v>354</v>
      </c>
      <c r="NKL1" s="536"/>
      <c r="NKM1" s="536"/>
      <c r="NKN1" s="536"/>
      <c r="NKO1" s="536"/>
      <c r="NKP1" s="536"/>
      <c r="NKQ1" s="536"/>
      <c r="NKR1" s="536"/>
      <c r="NKS1" s="536"/>
      <c r="NKT1" s="536"/>
      <c r="NKU1" s="536"/>
      <c r="NKV1" s="536"/>
      <c r="NKW1" s="536"/>
      <c r="NKX1" s="536"/>
      <c r="NKY1" s="536"/>
      <c r="NKZ1" s="536"/>
      <c r="NLA1" s="536"/>
      <c r="NLB1" s="536"/>
      <c r="NLC1" s="536"/>
      <c r="NLD1" s="536"/>
      <c r="NLE1" s="536"/>
      <c r="NLF1" s="536"/>
      <c r="NLG1" s="536"/>
      <c r="NLH1" s="536"/>
      <c r="NLI1" s="536"/>
      <c r="NLJ1" s="536"/>
      <c r="NLK1" s="536"/>
      <c r="NLL1" s="536"/>
      <c r="NLM1" s="536"/>
      <c r="NLN1" s="536"/>
      <c r="NLO1" s="536"/>
      <c r="NLP1" s="536"/>
      <c r="NLQ1" s="536" t="s">
        <v>354</v>
      </c>
      <c r="NLR1" s="536"/>
      <c r="NLS1" s="536"/>
      <c r="NLT1" s="536"/>
      <c r="NLU1" s="536"/>
      <c r="NLV1" s="536"/>
      <c r="NLW1" s="536"/>
      <c r="NLX1" s="536"/>
      <c r="NLY1" s="536"/>
      <c r="NLZ1" s="536"/>
      <c r="NMA1" s="536"/>
      <c r="NMB1" s="536"/>
      <c r="NMC1" s="536"/>
      <c r="NMD1" s="536"/>
      <c r="NME1" s="536"/>
      <c r="NMF1" s="536"/>
      <c r="NMG1" s="536"/>
      <c r="NMH1" s="536"/>
      <c r="NMI1" s="536"/>
      <c r="NMJ1" s="536"/>
      <c r="NMK1" s="536"/>
      <c r="NML1" s="536"/>
      <c r="NMM1" s="536"/>
      <c r="NMN1" s="536"/>
      <c r="NMO1" s="536"/>
      <c r="NMP1" s="536"/>
      <c r="NMQ1" s="536"/>
      <c r="NMR1" s="536"/>
      <c r="NMS1" s="536"/>
      <c r="NMT1" s="536"/>
      <c r="NMU1" s="536"/>
      <c r="NMV1" s="536"/>
      <c r="NMW1" s="536" t="s">
        <v>354</v>
      </c>
      <c r="NMX1" s="536"/>
      <c r="NMY1" s="536"/>
      <c r="NMZ1" s="536"/>
      <c r="NNA1" s="536"/>
      <c r="NNB1" s="536"/>
      <c r="NNC1" s="536"/>
      <c r="NND1" s="536"/>
      <c r="NNE1" s="536"/>
      <c r="NNF1" s="536"/>
      <c r="NNG1" s="536"/>
      <c r="NNH1" s="536"/>
      <c r="NNI1" s="536"/>
      <c r="NNJ1" s="536"/>
      <c r="NNK1" s="536"/>
      <c r="NNL1" s="536"/>
      <c r="NNM1" s="536"/>
      <c r="NNN1" s="536"/>
      <c r="NNO1" s="536"/>
      <c r="NNP1" s="536"/>
      <c r="NNQ1" s="536"/>
      <c r="NNR1" s="536"/>
      <c r="NNS1" s="536"/>
      <c r="NNT1" s="536"/>
      <c r="NNU1" s="536"/>
      <c r="NNV1" s="536"/>
      <c r="NNW1" s="536"/>
      <c r="NNX1" s="536"/>
      <c r="NNY1" s="536"/>
      <c r="NNZ1" s="536"/>
      <c r="NOA1" s="536"/>
      <c r="NOB1" s="536"/>
      <c r="NOC1" s="536" t="s">
        <v>354</v>
      </c>
      <c r="NOD1" s="536"/>
      <c r="NOE1" s="536"/>
      <c r="NOF1" s="536"/>
      <c r="NOG1" s="536"/>
      <c r="NOH1" s="536"/>
      <c r="NOI1" s="536"/>
      <c r="NOJ1" s="536"/>
      <c r="NOK1" s="536"/>
      <c r="NOL1" s="536"/>
      <c r="NOM1" s="536"/>
      <c r="NON1" s="536"/>
      <c r="NOO1" s="536"/>
      <c r="NOP1" s="536"/>
      <c r="NOQ1" s="536"/>
      <c r="NOR1" s="536"/>
      <c r="NOS1" s="536"/>
      <c r="NOT1" s="536"/>
      <c r="NOU1" s="536"/>
      <c r="NOV1" s="536"/>
      <c r="NOW1" s="536"/>
      <c r="NOX1" s="536"/>
      <c r="NOY1" s="536"/>
      <c r="NOZ1" s="536"/>
      <c r="NPA1" s="536"/>
      <c r="NPB1" s="536"/>
      <c r="NPC1" s="536"/>
      <c r="NPD1" s="536"/>
      <c r="NPE1" s="536"/>
      <c r="NPF1" s="536"/>
      <c r="NPG1" s="536"/>
      <c r="NPH1" s="536"/>
      <c r="NPI1" s="536" t="s">
        <v>354</v>
      </c>
      <c r="NPJ1" s="536"/>
      <c r="NPK1" s="536"/>
      <c r="NPL1" s="536"/>
      <c r="NPM1" s="536"/>
      <c r="NPN1" s="536"/>
      <c r="NPO1" s="536"/>
      <c r="NPP1" s="536"/>
      <c r="NPQ1" s="536"/>
      <c r="NPR1" s="536"/>
      <c r="NPS1" s="536"/>
      <c r="NPT1" s="536"/>
      <c r="NPU1" s="536"/>
      <c r="NPV1" s="536"/>
      <c r="NPW1" s="536"/>
      <c r="NPX1" s="536"/>
      <c r="NPY1" s="536"/>
      <c r="NPZ1" s="536"/>
      <c r="NQA1" s="536"/>
      <c r="NQB1" s="536"/>
      <c r="NQC1" s="536"/>
      <c r="NQD1" s="536"/>
      <c r="NQE1" s="536"/>
      <c r="NQF1" s="536"/>
      <c r="NQG1" s="536"/>
      <c r="NQH1" s="536"/>
      <c r="NQI1" s="536"/>
      <c r="NQJ1" s="536"/>
      <c r="NQK1" s="536"/>
      <c r="NQL1" s="536"/>
      <c r="NQM1" s="536"/>
      <c r="NQN1" s="536"/>
      <c r="NQO1" s="536" t="s">
        <v>354</v>
      </c>
      <c r="NQP1" s="536"/>
      <c r="NQQ1" s="536"/>
      <c r="NQR1" s="536"/>
      <c r="NQS1" s="536"/>
      <c r="NQT1" s="536"/>
      <c r="NQU1" s="536"/>
      <c r="NQV1" s="536"/>
      <c r="NQW1" s="536"/>
      <c r="NQX1" s="536"/>
      <c r="NQY1" s="536"/>
      <c r="NQZ1" s="536"/>
      <c r="NRA1" s="536"/>
      <c r="NRB1" s="536"/>
      <c r="NRC1" s="536"/>
      <c r="NRD1" s="536"/>
      <c r="NRE1" s="536"/>
      <c r="NRF1" s="536"/>
      <c r="NRG1" s="536"/>
      <c r="NRH1" s="536"/>
      <c r="NRI1" s="536"/>
      <c r="NRJ1" s="536"/>
      <c r="NRK1" s="536"/>
      <c r="NRL1" s="536"/>
      <c r="NRM1" s="536"/>
      <c r="NRN1" s="536"/>
      <c r="NRO1" s="536"/>
      <c r="NRP1" s="536"/>
      <c r="NRQ1" s="536"/>
      <c r="NRR1" s="536"/>
      <c r="NRS1" s="536"/>
      <c r="NRT1" s="536"/>
      <c r="NRU1" s="536" t="s">
        <v>354</v>
      </c>
      <c r="NRV1" s="536"/>
      <c r="NRW1" s="536"/>
      <c r="NRX1" s="536"/>
      <c r="NRY1" s="536"/>
      <c r="NRZ1" s="536"/>
      <c r="NSA1" s="536"/>
      <c r="NSB1" s="536"/>
      <c r="NSC1" s="536"/>
      <c r="NSD1" s="536"/>
      <c r="NSE1" s="536"/>
      <c r="NSF1" s="536"/>
      <c r="NSG1" s="536"/>
      <c r="NSH1" s="536"/>
      <c r="NSI1" s="536"/>
      <c r="NSJ1" s="536"/>
      <c r="NSK1" s="536"/>
      <c r="NSL1" s="536"/>
      <c r="NSM1" s="536"/>
      <c r="NSN1" s="536"/>
      <c r="NSO1" s="536"/>
      <c r="NSP1" s="536"/>
      <c r="NSQ1" s="536"/>
      <c r="NSR1" s="536"/>
      <c r="NSS1" s="536"/>
      <c r="NST1" s="536"/>
      <c r="NSU1" s="536"/>
      <c r="NSV1" s="536"/>
      <c r="NSW1" s="536"/>
      <c r="NSX1" s="536"/>
      <c r="NSY1" s="536"/>
      <c r="NSZ1" s="536"/>
      <c r="NTA1" s="536" t="s">
        <v>354</v>
      </c>
      <c r="NTB1" s="536"/>
      <c r="NTC1" s="536"/>
      <c r="NTD1" s="536"/>
      <c r="NTE1" s="536"/>
      <c r="NTF1" s="536"/>
      <c r="NTG1" s="536"/>
      <c r="NTH1" s="536"/>
      <c r="NTI1" s="536"/>
      <c r="NTJ1" s="536"/>
      <c r="NTK1" s="536"/>
      <c r="NTL1" s="536"/>
      <c r="NTM1" s="536"/>
      <c r="NTN1" s="536"/>
      <c r="NTO1" s="536"/>
      <c r="NTP1" s="536"/>
      <c r="NTQ1" s="536"/>
      <c r="NTR1" s="536"/>
      <c r="NTS1" s="536"/>
      <c r="NTT1" s="536"/>
      <c r="NTU1" s="536"/>
      <c r="NTV1" s="536"/>
      <c r="NTW1" s="536"/>
      <c r="NTX1" s="536"/>
      <c r="NTY1" s="536"/>
      <c r="NTZ1" s="536"/>
      <c r="NUA1" s="536"/>
      <c r="NUB1" s="536"/>
      <c r="NUC1" s="536"/>
      <c r="NUD1" s="536"/>
      <c r="NUE1" s="536"/>
      <c r="NUF1" s="536"/>
      <c r="NUG1" s="536" t="s">
        <v>354</v>
      </c>
      <c r="NUH1" s="536"/>
      <c r="NUI1" s="536"/>
      <c r="NUJ1" s="536"/>
      <c r="NUK1" s="536"/>
      <c r="NUL1" s="536"/>
      <c r="NUM1" s="536"/>
      <c r="NUN1" s="536"/>
      <c r="NUO1" s="536"/>
      <c r="NUP1" s="536"/>
      <c r="NUQ1" s="536"/>
      <c r="NUR1" s="536"/>
      <c r="NUS1" s="536"/>
      <c r="NUT1" s="536"/>
      <c r="NUU1" s="536"/>
      <c r="NUV1" s="536"/>
      <c r="NUW1" s="536"/>
      <c r="NUX1" s="536"/>
      <c r="NUY1" s="536"/>
      <c r="NUZ1" s="536"/>
      <c r="NVA1" s="536"/>
      <c r="NVB1" s="536"/>
      <c r="NVC1" s="536"/>
      <c r="NVD1" s="536"/>
      <c r="NVE1" s="536"/>
      <c r="NVF1" s="536"/>
      <c r="NVG1" s="536"/>
      <c r="NVH1" s="536"/>
      <c r="NVI1" s="536"/>
      <c r="NVJ1" s="536"/>
      <c r="NVK1" s="536"/>
      <c r="NVL1" s="536"/>
      <c r="NVM1" s="536" t="s">
        <v>354</v>
      </c>
      <c r="NVN1" s="536"/>
      <c r="NVO1" s="536"/>
      <c r="NVP1" s="536"/>
      <c r="NVQ1" s="536"/>
      <c r="NVR1" s="536"/>
      <c r="NVS1" s="536"/>
      <c r="NVT1" s="536"/>
      <c r="NVU1" s="536"/>
      <c r="NVV1" s="536"/>
      <c r="NVW1" s="536"/>
      <c r="NVX1" s="536"/>
      <c r="NVY1" s="536"/>
      <c r="NVZ1" s="536"/>
      <c r="NWA1" s="536"/>
      <c r="NWB1" s="536"/>
      <c r="NWC1" s="536"/>
      <c r="NWD1" s="536"/>
      <c r="NWE1" s="536"/>
      <c r="NWF1" s="536"/>
      <c r="NWG1" s="536"/>
      <c r="NWH1" s="536"/>
      <c r="NWI1" s="536"/>
      <c r="NWJ1" s="536"/>
      <c r="NWK1" s="536"/>
      <c r="NWL1" s="536"/>
      <c r="NWM1" s="536"/>
      <c r="NWN1" s="536"/>
      <c r="NWO1" s="536"/>
      <c r="NWP1" s="536"/>
      <c r="NWQ1" s="536"/>
      <c r="NWR1" s="536"/>
      <c r="NWS1" s="536" t="s">
        <v>354</v>
      </c>
      <c r="NWT1" s="536"/>
      <c r="NWU1" s="536"/>
      <c r="NWV1" s="536"/>
      <c r="NWW1" s="536"/>
      <c r="NWX1" s="536"/>
      <c r="NWY1" s="536"/>
      <c r="NWZ1" s="536"/>
      <c r="NXA1" s="536"/>
      <c r="NXB1" s="536"/>
      <c r="NXC1" s="536"/>
      <c r="NXD1" s="536"/>
      <c r="NXE1" s="536"/>
      <c r="NXF1" s="536"/>
      <c r="NXG1" s="536"/>
      <c r="NXH1" s="536"/>
      <c r="NXI1" s="536"/>
      <c r="NXJ1" s="536"/>
      <c r="NXK1" s="536"/>
      <c r="NXL1" s="536"/>
      <c r="NXM1" s="536"/>
      <c r="NXN1" s="536"/>
      <c r="NXO1" s="536"/>
      <c r="NXP1" s="536"/>
      <c r="NXQ1" s="536"/>
      <c r="NXR1" s="536"/>
      <c r="NXS1" s="536"/>
      <c r="NXT1" s="536"/>
      <c r="NXU1" s="536"/>
      <c r="NXV1" s="536"/>
      <c r="NXW1" s="536"/>
      <c r="NXX1" s="536"/>
      <c r="NXY1" s="536" t="s">
        <v>354</v>
      </c>
      <c r="NXZ1" s="536"/>
      <c r="NYA1" s="536"/>
      <c r="NYB1" s="536"/>
      <c r="NYC1" s="536"/>
      <c r="NYD1" s="536"/>
      <c r="NYE1" s="536"/>
      <c r="NYF1" s="536"/>
      <c r="NYG1" s="536"/>
      <c r="NYH1" s="536"/>
      <c r="NYI1" s="536"/>
      <c r="NYJ1" s="536"/>
      <c r="NYK1" s="536"/>
      <c r="NYL1" s="536"/>
      <c r="NYM1" s="536"/>
      <c r="NYN1" s="536"/>
      <c r="NYO1" s="536"/>
      <c r="NYP1" s="536"/>
      <c r="NYQ1" s="536"/>
      <c r="NYR1" s="536"/>
      <c r="NYS1" s="536"/>
      <c r="NYT1" s="536"/>
      <c r="NYU1" s="536"/>
      <c r="NYV1" s="536"/>
      <c r="NYW1" s="536"/>
      <c r="NYX1" s="536"/>
      <c r="NYY1" s="536"/>
      <c r="NYZ1" s="536"/>
      <c r="NZA1" s="536"/>
      <c r="NZB1" s="536"/>
      <c r="NZC1" s="536"/>
      <c r="NZD1" s="536"/>
      <c r="NZE1" s="536" t="s">
        <v>354</v>
      </c>
      <c r="NZF1" s="536"/>
      <c r="NZG1" s="536"/>
      <c r="NZH1" s="536"/>
      <c r="NZI1" s="536"/>
      <c r="NZJ1" s="536"/>
      <c r="NZK1" s="536"/>
      <c r="NZL1" s="536"/>
      <c r="NZM1" s="536"/>
      <c r="NZN1" s="536"/>
      <c r="NZO1" s="536"/>
      <c r="NZP1" s="536"/>
      <c r="NZQ1" s="536"/>
      <c r="NZR1" s="536"/>
      <c r="NZS1" s="536"/>
      <c r="NZT1" s="536"/>
      <c r="NZU1" s="536"/>
      <c r="NZV1" s="536"/>
      <c r="NZW1" s="536"/>
      <c r="NZX1" s="536"/>
      <c r="NZY1" s="536"/>
      <c r="NZZ1" s="536"/>
      <c r="OAA1" s="536"/>
      <c r="OAB1" s="536"/>
      <c r="OAC1" s="536"/>
      <c r="OAD1" s="536"/>
      <c r="OAE1" s="536"/>
      <c r="OAF1" s="536"/>
      <c r="OAG1" s="536"/>
      <c r="OAH1" s="536"/>
      <c r="OAI1" s="536"/>
      <c r="OAJ1" s="536"/>
      <c r="OAK1" s="536" t="s">
        <v>354</v>
      </c>
      <c r="OAL1" s="536"/>
      <c r="OAM1" s="536"/>
      <c r="OAN1" s="536"/>
      <c r="OAO1" s="536"/>
      <c r="OAP1" s="536"/>
      <c r="OAQ1" s="536"/>
      <c r="OAR1" s="536"/>
      <c r="OAS1" s="536"/>
      <c r="OAT1" s="536"/>
      <c r="OAU1" s="536"/>
      <c r="OAV1" s="536"/>
      <c r="OAW1" s="536"/>
      <c r="OAX1" s="536"/>
      <c r="OAY1" s="536"/>
      <c r="OAZ1" s="536"/>
      <c r="OBA1" s="536"/>
      <c r="OBB1" s="536"/>
      <c r="OBC1" s="536"/>
      <c r="OBD1" s="536"/>
      <c r="OBE1" s="536"/>
      <c r="OBF1" s="536"/>
      <c r="OBG1" s="536"/>
      <c r="OBH1" s="536"/>
      <c r="OBI1" s="536"/>
      <c r="OBJ1" s="536"/>
      <c r="OBK1" s="536"/>
      <c r="OBL1" s="536"/>
      <c r="OBM1" s="536"/>
      <c r="OBN1" s="536"/>
      <c r="OBO1" s="536"/>
      <c r="OBP1" s="536"/>
      <c r="OBQ1" s="536" t="s">
        <v>354</v>
      </c>
      <c r="OBR1" s="536"/>
      <c r="OBS1" s="536"/>
      <c r="OBT1" s="536"/>
      <c r="OBU1" s="536"/>
      <c r="OBV1" s="536"/>
      <c r="OBW1" s="536"/>
      <c r="OBX1" s="536"/>
      <c r="OBY1" s="536"/>
      <c r="OBZ1" s="536"/>
      <c r="OCA1" s="536"/>
      <c r="OCB1" s="536"/>
      <c r="OCC1" s="536"/>
      <c r="OCD1" s="536"/>
      <c r="OCE1" s="536"/>
      <c r="OCF1" s="536"/>
      <c r="OCG1" s="536"/>
      <c r="OCH1" s="536"/>
      <c r="OCI1" s="536"/>
      <c r="OCJ1" s="536"/>
      <c r="OCK1" s="536"/>
      <c r="OCL1" s="536"/>
      <c r="OCM1" s="536"/>
      <c r="OCN1" s="536"/>
      <c r="OCO1" s="536"/>
      <c r="OCP1" s="536"/>
      <c r="OCQ1" s="536"/>
      <c r="OCR1" s="536"/>
      <c r="OCS1" s="536"/>
      <c r="OCT1" s="536"/>
      <c r="OCU1" s="536"/>
      <c r="OCV1" s="536"/>
      <c r="OCW1" s="536" t="s">
        <v>354</v>
      </c>
      <c r="OCX1" s="536"/>
      <c r="OCY1" s="536"/>
      <c r="OCZ1" s="536"/>
      <c r="ODA1" s="536"/>
      <c r="ODB1" s="536"/>
      <c r="ODC1" s="536"/>
      <c r="ODD1" s="536"/>
      <c r="ODE1" s="536"/>
      <c r="ODF1" s="536"/>
      <c r="ODG1" s="536"/>
      <c r="ODH1" s="536"/>
      <c r="ODI1" s="536"/>
      <c r="ODJ1" s="536"/>
      <c r="ODK1" s="536"/>
      <c r="ODL1" s="536"/>
      <c r="ODM1" s="536"/>
      <c r="ODN1" s="536"/>
      <c r="ODO1" s="536"/>
      <c r="ODP1" s="536"/>
      <c r="ODQ1" s="536"/>
      <c r="ODR1" s="536"/>
      <c r="ODS1" s="536"/>
      <c r="ODT1" s="536"/>
      <c r="ODU1" s="536"/>
      <c r="ODV1" s="536"/>
      <c r="ODW1" s="536"/>
      <c r="ODX1" s="536"/>
      <c r="ODY1" s="536"/>
      <c r="ODZ1" s="536"/>
      <c r="OEA1" s="536"/>
      <c r="OEB1" s="536"/>
      <c r="OEC1" s="536" t="s">
        <v>354</v>
      </c>
      <c r="OED1" s="536"/>
      <c r="OEE1" s="536"/>
      <c r="OEF1" s="536"/>
      <c r="OEG1" s="536"/>
      <c r="OEH1" s="536"/>
      <c r="OEI1" s="536"/>
      <c r="OEJ1" s="536"/>
      <c r="OEK1" s="536"/>
      <c r="OEL1" s="536"/>
      <c r="OEM1" s="536"/>
      <c r="OEN1" s="536"/>
      <c r="OEO1" s="536"/>
      <c r="OEP1" s="536"/>
      <c r="OEQ1" s="536"/>
      <c r="OER1" s="536"/>
      <c r="OES1" s="536"/>
      <c r="OET1" s="536"/>
      <c r="OEU1" s="536"/>
      <c r="OEV1" s="536"/>
      <c r="OEW1" s="536"/>
      <c r="OEX1" s="536"/>
      <c r="OEY1" s="536"/>
      <c r="OEZ1" s="536"/>
      <c r="OFA1" s="536"/>
      <c r="OFB1" s="536"/>
      <c r="OFC1" s="536"/>
      <c r="OFD1" s="536"/>
      <c r="OFE1" s="536"/>
      <c r="OFF1" s="536"/>
      <c r="OFG1" s="536"/>
      <c r="OFH1" s="536"/>
      <c r="OFI1" s="536" t="s">
        <v>354</v>
      </c>
      <c r="OFJ1" s="536"/>
      <c r="OFK1" s="536"/>
      <c r="OFL1" s="536"/>
      <c r="OFM1" s="536"/>
      <c r="OFN1" s="536"/>
      <c r="OFO1" s="536"/>
      <c r="OFP1" s="536"/>
      <c r="OFQ1" s="536"/>
      <c r="OFR1" s="536"/>
      <c r="OFS1" s="536"/>
      <c r="OFT1" s="536"/>
      <c r="OFU1" s="536"/>
      <c r="OFV1" s="536"/>
      <c r="OFW1" s="536"/>
      <c r="OFX1" s="536"/>
      <c r="OFY1" s="536"/>
      <c r="OFZ1" s="536"/>
      <c r="OGA1" s="536"/>
      <c r="OGB1" s="536"/>
      <c r="OGC1" s="536"/>
      <c r="OGD1" s="536"/>
      <c r="OGE1" s="536"/>
      <c r="OGF1" s="536"/>
      <c r="OGG1" s="536"/>
      <c r="OGH1" s="536"/>
      <c r="OGI1" s="536"/>
      <c r="OGJ1" s="536"/>
      <c r="OGK1" s="536"/>
      <c r="OGL1" s="536"/>
      <c r="OGM1" s="536"/>
      <c r="OGN1" s="536"/>
      <c r="OGO1" s="536" t="s">
        <v>354</v>
      </c>
      <c r="OGP1" s="536"/>
      <c r="OGQ1" s="536"/>
      <c r="OGR1" s="536"/>
      <c r="OGS1" s="536"/>
      <c r="OGT1" s="536"/>
      <c r="OGU1" s="536"/>
      <c r="OGV1" s="536"/>
      <c r="OGW1" s="536"/>
      <c r="OGX1" s="536"/>
      <c r="OGY1" s="536"/>
      <c r="OGZ1" s="536"/>
      <c r="OHA1" s="536"/>
      <c r="OHB1" s="536"/>
      <c r="OHC1" s="536"/>
      <c r="OHD1" s="536"/>
      <c r="OHE1" s="536"/>
      <c r="OHF1" s="536"/>
      <c r="OHG1" s="536"/>
      <c r="OHH1" s="536"/>
      <c r="OHI1" s="536"/>
      <c r="OHJ1" s="536"/>
      <c r="OHK1" s="536"/>
      <c r="OHL1" s="536"/>
      <c r="OHM1" s="536"/>
      <c r="OHN1" s="536"/>
      <c r="OHO1" s="536"/>
      <c r="OHP1" s="536"/>
      <c r="OHQ1" s="536"/>
      <c r="OHR1" s="536"/>
      <c r="OHS1" s="536"/>
      <c r="OHT1" s="536"/>
      <c r="OHU1" s="536" t="s">
        <v>354</v>
      </c>
      <c r="OHV1" s="536"/>
      <c r="OHW1" s="536"/>
      <c r="OHX1" s="536"/>
      <c r="OHY1" s="536"/>
      <c r="OHZ1" s="536"/>
      <c r="OIA1" s="536"/>
      <c r="OIB1" s="536"/>
      <c r="OIC1" s="536"/>
      <c r="OID1" s="536"/>
      <c r="OIE1" s="536"/>
      <c r="OIF1" s="536"/>
      <c r="OIG1" s="536"/>
      <c r="OIH1" s="536"/>
      <c r="OII1" s="536"/>
      <c r="OIJ1" s="536"/>
      <c r="OIK1" s="536"/>
      <c r="OIL1" s="536"/>
      <c r="OIM1" s="536"/>
      <c r="OIN1" s="536"/>
      <c r="OIO1" s="536"/>
      <c r="OIP1" s="536"/>
      <c r="OIQ1" s="536"/>
      <c r="OIR1" s="536"/>
      <c r="OIS1" s="536"/>
      <c r="OIT1" s="536"/>
      <c r="OIU1" s="536"/>
      <c r="OIV1" s="536"/>
      <c r="OIW1" s="536"/>
      <c r="OIX1" s="536"/>
      <c r="OIY1" s="536"/>
      <c r="OIZ1" s="536"/>
      <c r="OJA1" s="536" t="s">
        <v>354</v>
      </c>
      <c r="OJB1" s="536"/>
      <c r="OJC1" s="536"/>
      <c r="OJD1" s="536"/>
      <c r="OJE1" s="536"/>
      <c r="OJF1" s="536"/>
      <c r="OJG1" s="536"/>
      <c r="OJH1" s="536"/>
      <c r="OJI1" s="536"/>
      <c r="OJJ1" s="536"/>
      <c r="OJK1" s="536"/>
      <c r="OJL1" s="536"/>
      <c r="OJM1" s="536"/>
      <c r="OJN1" s="536"/>
      <c r="OJO1" s="536"/>
      <c r="OJP1" s="536"/>
      <c r="OJQ1" s="536"/>
      <c r="OJR1" s="536"/>
      <c r="OJS1" s="536"/>
      <c r="OJT1" s="536"/>
      <c r="OJU1" s="536"/>
      <c r="OJV1" s="536"/>
      <c r="OJW1" s="536"/>
      <c r="OJX1" s="536"/>
      <c r="OJY1" s="536"/>
      <c r="OJZ1" s="536"/>
      <c r="OKA1" s="536"/>
      <c r="OKB1" s="536"/>
      <c r="OKC1" s="536"/>
      <c r="OKD1" s="536"/>
      <c r="OKE1" s="536"/>
      <c r="OKF1" s="536"/>
      <c r="OKG1" s="536" t="s">
        <v>354</v>
      </c>
      <c r="OKH1" s="536"/>
      <c r="OKI1" s="536"/>
      <c r="OKJ1" s="536"/>
      <c r="OKK1" s="536"/>
      <c r="OKL1" s="536"/>
      <c r="OKM1" s="536"/>
      <c r="OKN1" s="536"/>
      <c r="OKO1" s="536"/>
      <c r="OKP1" s="536"/>
      <c r="OKQ1" s="536"/>
      <c r="OKR1" s="536"/>
      <c r="OKS1" s="536"/>
      <c r="OKT1" s="536"/>
      <c r="OKU1" s="536"/>
      <c r="OKV1" s="536"/>
      <c r="OKW1" s="536"/>
      <c r="OKX1" s="536"/>
      <c r="OKY1" s="536"/>
      <c r="OKZ1" s="536"/>
      <c r="OLA1" s="536"/>
      <c r="OLB1" s="536"/>
      <c r="OLC1" s="536"/>
      <c r="OLD1" s="536"/>
      <c r="OLE1" s="536"/>
      <c r="OLF1" s="536"/>
      <c r="OLG1" s="536"/>
      <c r="OLH1" s="536"/>
      <c r="OLI1" s="536"/>
      <c r="OLJ1" s="536"/>
      <c r="OLK1" s="536"/>
      <c r="OLL1" s="536"/>
      <c r="OLM1" s="536" t="s">
        <v>354</v>
      </c>
      <c r="OLN1" s="536"/>
      <c r="OLO1" s="536"/>
      <c r="OLP1" s="536"/>
      <c r="OLQ1" s="536"/>
      <c r="OLR1" s="536"/>
      <c r="OLS1" s="536"/>
      <c r="OLT1" s="536"/>
      <c r="OLU1" s="536"/>
      <c r="OLV1" s="536"/>
      <c r="OLW1" s="536"/>
      <c r="OLX1" s="536"/>
      <c r="OLY1" s="536"/>
      <c r="OLZ1" s="536"/>
      <c r="OMA1" s="536"/>
      <c r="OMB1" s="536"/>
      <c r="OMC1" s="536"/>
      <c r="OMD1" s="536"/>
      <c r="OME1" s="536"/>
      <c r="OMF1" s="536"/>
      <c r="OMG1" s="536"/>
      <c r="OMH1" s="536"/>
      <c r="OMI1" s="536"/>
      <c r="OMJ1" s="536"/>
      <c r="OMK1" s="536"/>
      <c r="OML1" s="536"/>
      <c r="OMM1" s="536"/>
      <c r="OMN1" s="536"/>
      <c r="OMO1" s="536"/>
      <c r="OMP1" s="536"/>
      <c r="OMQ1" s="536"/>
      <c r="OMR1" s="536"/>
      <c r="OMS1" s="536" t="s">
        <v>354</v>
      </c>
      <c r="OMT1" s="536"/>
      <c r="OMU1" s="536"/>
      <c r="OMV1" s="536"/>
      <c r="OMW1" s="536"/>
      <c r="OMX1" s="536"/>
      <c r="OMY1" s="536"/>
      <c r="OMZ1" s="536"/>
      <c r="ONA1" s="536"/>
      <c r="ONB1" s="536"/>
      <c r="ONC1" s="536"/>
      <c r="OND1" s="536"/>
      <c r="ONE1" s="536"/>
      <c r="ONF1" s="536"/>
      <c r="ONG1" s="536"/>
      <c r="ONH1" s="536"/>
      <c r="ONI1" s="536"/>
      <c r="ONJ1" s="536"/>
      <c r="ONK1" s="536"/>
      <c r="ONL1" s="536"/>
      <c r="ONM1" s="536"/>
      <c r="ONN1" s="536"/>
      <c r="ONO1" s="536"/>
      <c r="ONP1" s="536"/>
      <c r="ONQ1" s="536"/>
      <c r="ONR1" s="536"/>
      <c r="ONS1" s="536"/>
      <c r="ONT1" s="536"/>
      <c r="ONU1" s="536"/>
      <c r="ONV1" s="536"/>
      <c r="ONW1" s="536"/>
      <c r="ONX1" s="536"/>
      <c r="ONY1" s="536" t="s">
        <v>354</v>
      </c>
      <c r="ONZ1" s="536"/>
      <c r="OOA1" s="536"/>
      <c r="OOB1" s="536"/>
      <c r="OOC1" s="536"/>
      <c r="OOD1" s="536"/>
      <c r="OOE1" s="536"/>
      <c r="OOF1" s="536"/>
      <c r="OOG1" s="536"/>
      <c r="OOH1" s="536"/>
      <c r="OOI1" s="536"/>
      <c r="OOJ1" s="536"/>
      <c r="OOK1" s="536"/>
      <c r="OOL1" s="536"/>
      <c r="OOM1" s="536"/>
      <c r="OON1" s="536"/>
      <c r="OOO1" s="536"/>
      <c r="OOP1" s="536"/>
      <c r="OOQ1" s="536"/>
      <c r="OOR1" s="536"/>
      <c r="OOS1" s="536"/>
      <c r="OOT1" s="536"/>
      <c r="OOU1" s="536"/>
      <c r="OOV1" s="536"/>
      <c r="OOW1" s="536"/>
      <c r="OOX1" s="536"/>
      <c r="OOY1" s="536"/>
      <c r="OOZ1" s="536"/>
      <c r="OPA1" s="536"/>
      <c r="OPB1" s="536"/>
      <c r="OPC1" s="536"/>
      <c r="OPD1" s="536"/>
      <c r="OPE1" s="536" t="s">
        <v>354</v>
      </c>
      <c r="OPF1" s="536"/>
      <c r="OPG1" s="536"/>
      <c r="OPH1" s="536"/>
      <c r="OPI1" s="536"/>
      <c r="OPJ1" s="536"/>
      <c r="OPK1" s="536"/>
      <c r="OPL1" s="536"/>
      <c r="OPM1" s="536"/>
      <c r="OPN1" s="536"/>
      <c r="OPO1" s="536"/>
      <c r="OPP1" s="536"/>
      <c r="OPQ1" s="536"/>
      <c r="OPR1" s="536"/>
      <c r="OPS1" s="536"/>
      <c r="OPT1" s="536"/>
      <c r="OPU1" s="536"/>
      <c r="OPV1" s="536"/>
      <c r="OPW1" s="536"/>
      <c r="OPX1" s="536"/>
      <c r="OPY1" s="536"/>
      <c r="OPZ1" s="536"/>
      <c r="OQA1" s="536"/>
      <c r="OQB1" s="536"/>
      <c r="OQC1" s="536"/>
      <c r="OQD1" s="536"/>
      <c r="OQE1" s="536"/>
      <c r="OQF1" s="536"/>
      <c r="OQG1" s="536"/>
      <c r="OQH1" s="536"/>
      <c r="OQI1" s="536"/>
      <c r="OQJ1" s="536"/>
      <c r="OQK1" s="536" t="s">
        <v>354</v>
      </c>
      <c r="OQL1" s="536"/>
      <c r="OQM1" s="536"/>
      <c r="OQN1" s="536"/>
      <c r="OQO1" s="536"/>
      <c r="OQP1" s="536"/>
      <c r="OQQ1" s="536"/>
      <c r="OQR1" s="536"/>
      <c r="OQS1" s="536"/>
      <c r="OQT1" s="536"/>
      <c r="OQU1" s="536"/>
      <c r="OQV1" s="536"/>
      <c r="OQW1" s="536"/>
      <c r="OQX1" s="536"/>
      <c r="OQY1" s="536"/>
      <c r="OQZ1" s="536"/>
      <c r="ORA1" s="536"/>
      <c r="ORB1" s="536"/>
      <c r="ORC1" s="536"/>
      <c r="ORD1" s="536"/>
      <c r="ORE1" s="536"/>
      <c r="ORF1" s="536"/>
      <c r="ORG1" s="536"/>
      <c r="ORH1" s="536"/>
      <c r="ORI1" s="536"/>
      <c r="ORJ1" s="536"/>
      <c r="ORK1" s="536"/>
      <c r="ORL1" s="536"/>
      <c r="ORM1" s="536"/>
      <c r="ORN1" s="536"/>
      <c r="ORO1" s="536"/>
      <c r="ORP1" s="536"/>
      <c r="ORQ1" s="536" t="s">
        <v>354</v>
      </c>
      <c r="ORR1" s="536"/>
      <c r="ORS1" s="536"/>
      <c r="ORT1" s="536"/>
      <c r="ORU1" s="536"/>
      <c r="ORV1" s="536"/>
      <c r="ORW1" s="536"/>
      <c r="ORX1" s="536"/>
      <c r="ORY1" s="536"/>
      <c r="ORZ1" s="536"/>
      <c r="OSA1" s="536"/>
      <c r="OSB1" s="536"/>
      <c r="OSC1" s="536"/>
      <c r="OSD1" s="536"/>
      <c r="OSE1" s="536"/>
      <c r="OSF1" s="536"/>
      <c r="OSG1" s="536"/>
      <c r="OSH1" s="536"/>
      <c r="OSI1" s="536"/>
      <c r="OSJ1" s="536"/>
      <c r="OSK1" s="536"/>
      <c r="OSL1" s="536"/>
      <c r="OSM1" s="536"/>
      <c r="OSN1" s="536"/>
      <c r="OSO1" s="536"/>
      <c r="OSP1" s="536"/>
      <c r="OSQ1" s="536"/>
      <c r="OSR1" s="536"/>
      <c r="OSS1" s="536"/>
      <c r="OST1" s="536"/>
      <c r="OSU1" s="536"/>
      <c r="OSV1" s="536"/>
      <c r="OSW1" s="536" t="s">
        <v>354</v>
      </c>
      <c r="OSX1" s="536"/>
      <c r="OSY1" s="536"/>
      <c r="OSZ1" s="536"/>
      <c r="OTA1" s="536"/>
      <c r="OTB1" s="536"/>
      <c r="OTC1" s="536"/>
      <c r="OTD1" s="536"/>
      <c r="OTE1" s="536"/>
      <c r="OTF1" s="536"/>
      <c r="OTG1" s="536"/>
      <c r="OTH1" s="536"/>
      <c r="OTI1" s="536"/>
      <c r="OTJ1" s="536"/>
      <c r="OTK1" s="536"/>
      <c r="OTL1" s="536"/>
      <c r="OTM1" s="536"/>
      <c r="OTN1" s="536"/>
      <c r="OTO1" s="536"/>
      <c r="OTP1" s="536"/>
      <c r="OTQ1" s="536"/>
      <c r="OTR1" s="536"/>
      <c r="OTS1" s="536"/>
      <c r="OTT1" s="536"/>
      <c r="OTU1" s="536"/>
      <c r="OTV1" s="536"/>
      <c r="OTW1" s="536"/>
      <c r="OTX1" s="536"/>
      <c r="OTY1" s="536"/>
      <c r="OTZ1" s="536"/>
      <c r="OUA1" s="536"/>
      <c r="OUB1" s="536"/>
      <c r="OUC1" s="536" t="s">
        <v>354</v>
      </c>
      <c r="OUD1" s="536"/>
      <c r="OUE1" s="536"/>
      <c r="OUF1" s="536"/>
      <c r="OUG1" s="536"/>
      <c r="OUH1" s="536"/>
      <c r="OUI1" s="536"/>
      <c r="OUJ1" s="536"/>
      <c r="OUK1" s="536"/>
      <c r="OUL1" s="536"/>
      <c r="OUM1" s="536"/>
      <c r="OUN1" s="536"/>
      <c r="OUO1" s="536"/>
      <c r="OUP1" s="536"/>
      <c r="OUQ1" s="536"/>
      <c r="OUR1" s="536"/>
      <c r="OUS1" s="536"/>
      <c r="OUT1" s="536"/>
      <c r="OUU1" s="536"/>
      <c r="OUV1" s="536"/>
      <c r="OUW1" s="536"/>
      <c r="OUX1" s="536"/>
      <c r="OUY1" s="536"/>
      <c r="OUZ1" s="536"/>
      <c r="OVA1" s="536"/>
      <c r="OVB1" s="536"/>
      <c r="OVC1" s="536"/>
      <c r="OVD1" s="536"/>
      <c r="OVE1" s="536"/>
      <c r="OVF1" s="536"/>
      <c r="OVG1" s="536"/>
      <c r="OVH1" s="536"/>
      <c r="OVI1" s="536" t="s">
        <v>354</v>
      </c>
      <c r="OVJ1" s="536"/>
      <c r="OVK1" s="536"/>
      <c r="OVL1" s="536"/>
      <c r="OVM1" s="536"/>
      <c r="OVN1" s="536"/>
      <c r="OVO1" s="536"/>
      <c r="OVP1" s="536"/>
      <c r="OVQ1" s="536"/>
      <c r="OVR1" s="536"/>
      <c r="OVS1" s="536"/>
      <c r="OVT1" s="536"/>
      <c r="OVU1" s="536"/>
      <c r="OVV1" s="536"/>
      <c r="OVW1" s="536"/>
      <c r="OVX1" s="536"/>
      <c r="OVY1" s="536"/>
      <c r="OVZ1" s="536"/>
      <c r="OWA1" s="536"/>
      <c r="OWB1" s="536"/>
      <c r="OWC1" s="536"/>
      <c r="OWD1" s="536"/>
      <c r="OWE1" s="536"/>
      <c r="OWF1" s="536"/>
      <c r="OWG1" s="536"/>
      <c r="OWH1" s="536"/>
      <c r="OWI1" s="536"/>
      <c r="OWJ1" s="536"/>
      <c r="OWK1" s="536"/>
      <c r="OWL1" s="536"/>
      <c r="OWM1" s="536"/>
      <c r="OWN1" s="536"/>
      <c r="OWO1" s="536" t="s">
        <v>354</v>
      </c>
      <c r="OWP1" s="536"/>
      <c r="OWQ1" s="536"/>
      <c r="OWR1" s="536"/>
      <c r="OWS1" s="536"/>
      <c r="OWT1" s="536"/>
      <c r="OWU1" s="536"/>
      <c r="OWV1" s="536"/>
      <c r="OWW1" s="536"/>
      <c r="OWX1" s="536"/>
      <c r="OWY1" s="536"/>
      <c r="OWZ1" s="536"/>
      <c r="OXA1" s="536"/>
      <c r="OXB1" s="536"/>
      <c r="OXC1" s="536"/>
      <c r="OXD1" s="536"/>
      <c r="OXE1" s="536"/>
      <c r="OXF1" s="536"/>
      <c r="OXG1" s="536"/>
      <c r="OXH1" s="536"/>
      <c r="OXI1" s="536"/>
      <c r="OXJ1" s="536"/>
      <c r="OXK1" s="536"/>
      <c r="OXL1" s="536"/>
      <c r="OXM1" s="536"/>
      <c r="OXN1" s="536"/>
      <c r="OXO1" s="536"/>
      <c r="OXP1" s="536"/>
      <c r="OXQ1" s="536"/>
      <c r="OXR1" s="536"/>
      <c r="OXS1" s="536"/>
      <c r="OXT1" s="536"/>
      <c r="OXU1" s="536" t="s">
        <v>354</v>
      </c>
      <c r="OXV1" s="536"/>
      <c r="OXW1" s="536"/>
      <c r="OXX1" s="536"/>
      <c r="OXY1" s="536"/>
      <c r="OXZ1" s="536"/>
      <c r="OYA1" s="536"/>
      <c r="OYB1" s="536"/>
      <c r="OYC1" s="536"/>
      <c r="OYD1" s="536"/>
      <c r="OYE1" s="536"/>
      <c r="OYF1" s="536"/>
      <c r="OYG1" s="536"/>
      <c r="OYH1" s="536"/>
      <c r="OYI1" s="536"/>
      <c r="OYJ1" s="536"/>
      <c r="OYK1" s="536"/>
      <c r="OYL1" s="536"/>
      <c r="OYM1" s="536"/>
      <c r="OYN1" s="536"/>
      <c r="OYO1" s="536"/>
      <c r="OYP1" s="536"/>
      <c r="OYQ1" s="536"/>
      <c r="OYR1" s="536"/>
      <c r="OYS1" s="536"/>
      <c r="OYT1" s="536"/>
      <c r="OYU1" s="536"/>
      <c r="OYV1" s="536"/>
      <c r="OYW1" s="536"/>
      <c r="OYX1" s="536"/>
      <c r="OYY1" s="536"/>
      <c r="OYZ1" s="536"/>
      <c r="OZA1" s="536" t="s">
        <v>354</v>
      </c>
      <c r="OZB1" s="536"/>
      <c r="OZC1" s="536"/>
      <c r="OZD1" s="536"/>
      <c r="OZE1" s="536"/>
      <c r="OZF1" s="536"/>
      <c r="OZG1" s="536"/>
      <c r="OZH1" s="536"/>
      <c r="OZI1" s="536"/>
      <c r="OZJ1" s="536"/>
      <c r="OZK1" s="536"/>
      <c r="OZL1" s="536"/>
      <c r="OZM1" s="536"/>
      <c r="OZN1" s="536"/>
      <c r="OZO1" s="536"/>
      <c r="OZP1" s="536"/>
      <c r="OZQ1" s="536"/>
      <c r="OZR1" s="536"/>
      <c r="OZS1" s="536"/>
      <c r="OZT1" s="536"/>
      <c r="OZU1" s="536"/>
      <c r="OZV1" s="536"/>
      <c r="OZW1" s="536"/>
      <c r="OZX1" s="536"/>
      <c r="OZY1" s="536"/>
      <c r="OZZ1" s="536"/>
      <c r="PAA1" s="536"/>
      <c r="PAB1" s="536"/>
      <c r="PAC1" s="536"/>
      <c r="PAD1" s="536"/>
      <c r="PAE1" s="536"/>
      <c r="PAF1" s="536"/>
      <c r="PAG1" s="536" t="s">
        <v>354</v>
      </c>
      <c r="PAH1" s="536"/>
      <c r="PAI1" s="536"/>
      <c r="PAJ1" s="536"/>
      <c r="PAK1" s="536"/>
      <c r="PAL1" s="536"/>
      <c r="PAM1" s="536"/>
      <c r="PAN1" s="536"/>
      <c r="PAO1" s="536"/>
      <c r="PAP1" s="536"/>
      <c r="PAQ1" s="536"/>
      <c r="PAR1" s="536"/>
      <c r="PAS1" s="536"/>
      <c r="PAT1" s="536"/>
      <c r="PAU1" s="536"/>
      <c r="PAV1" s="536"/>
      <c r="PAW1" s="536"/>
      <c r="PAX1" s="536"/>
      <c r="PAY1" s="536"/>
      <c r="PAZ1" s="536"/>
      <c r="PBA1" s="536"/>
      <c r="PBB1" s="536"/>
      <c r="PBC1" s="536"/>
      <c r="PBD1" s="536"/>
      <c r="PBE1" s="536"/>
      <c r="PBF1" s="536"/>
      <c r="PBG1" s="536"/>
      <c r="PBH1" s="536"/>
      <c r="PBI1" s="536"/>
      <c r="PBJ1" s="536"/>
      <c r="PBK1" s="536"/>
      <c r="PBL1" s="536"/>
      <c r="PBM1" s="536" t="s">
        <v>354</v>
      </c>
      <c r="PBN1" s="536"/>
      <c r="PBO1" s="536"/>
      <c r="PBP1" s="536"/>
      <c r="PBQ1" s="536"/>
      <c r="PBR1" s="536"/>
      <c r="PBS1" s="536"/>
      <c r="PBT1" s="536"/>
      <c r="PBU1" s="536"/>
      <c r="PBV1" s="536"/>
      <c r="PBW1" s="536"/>
      <c r="PBX1" s="536"/>
      <c r="PBY1" s="536"/>
      <c r="PBZ1" s="536"/>
      <c r="PCA1" s="536"/>
      <c r="PCB1" s="536"/>
      <c r="PCC1" s="536"/>
      <c r="PCD1" s="536"/>
      <c r="PCE1" s="536"/>
      <c r="PCF1" s="536"/>
      <c r="PCG1" s="536"/>
      <c r="PCH1" s="536"/>
      <c r="PCI1" s="536"/>
      <c r="PCJ1" s="536"/>
      <c r="PCK1" s="536"/>
      <c r="PCL1" s="536"/>
      <c r="PCM1" s="536"/>
      <c r="PCN1" s="536"/>
      <c r="PCO1" s="536"/>
      <c r="PCP1" s="536"/>
      <c r="PCQ1" s="536"/>
      <c r="PCR1" s="536"/>
      <c r="PCS1" s="536" t="s">
        <v>354</v>
      </c>
      <c r="PCT1" s="536"/>
      <c r="PCU1" s="536"/>
      <c r="PCV1" s="536"/>
      <c r="PCW1" s="536"/>
      <c r="PCX1" s="536"/>
      <c r="PCY1" s="536"/>
      <c r="PCZ1" s="536"/>
      <c r="PDA1" s="536"/>
      <c r="PDB1" s="536"/>
      <c r="PDC1" s="536"/>
      <c r="PDD1" s="536"/>
      <c r="PDE1" s="536"/>
      <c r="PDF1" s="536"/>
      <c r="PDG1" s="536"/>
      <c r="PDH1" s="536"/>
      <c r="PDI1" s="536"/>
      <c r="PDJ1" s="536"/>
      <c r="PDK1" s="536"/>
      <c r="PDL1" s="536"/>
      <c r="PDM1" s="536"/>
      <c r="PDN1" s="536"/>
      <c r="PDO1" s="536"/>
      <c r="PDP1" s="536"/>
      <c r="PDQ1" s="536"/>
      <c r="PDR1" s="536"/>
      <c r="PDS1" s="536"/>
      <c r="PDT1" s="536"/>
      <c r="PDU1" s="536"/>
      <c r="PDV1" s="536"/>
      <c r="PDW1" s="536"/>
      <c r="PDX1" s="536"/>
      <c r="PDY1" s="536" t="s">
        <v>354</v>
      </c>
      <c r="PDZ1" s="536"/>
      <c r="PEA1" s="536"/>
      <c r="PEB1" s="536"/>
      <c r="PEC1" s="536"/>
      <c r="PED1" s="536"/>
      <c r="PEE1" s="536"/>
      <c r="PEF1" s="536"/>
      <c r="PEG1" s="536"/>
      <c r="PEH1" s="536"/>
      <c r="PEI1" s="536"/>
      <c r="PEJ1" s="536"/>
      <c r="PEK1" s="536"/>
      <c r="PEL1" s="536"/>
      <c r="PEM1" s="536"/>
      <c r="PEN1" s="536"/>
      <c r="PEO1" s="536"/>
      <c r="PEP1" s="536"/>
      <c r="PEQ1" s="536"/>
      <c r="PER1" s="536"/>
      <c r="PES1" s="536"/>
      <c r="PET1" s="536"/>
      <c r="PEU1" s="536"/>
      <c r="PEV1" s="536"/>
      <c r="PEW1" s="536"/>
      <c r="PEX1" s="536"/>
      <c r="PEY1" s="536"/>
      <c r="PEZ1" s="536"/>
      <c r="PFA1" s="536"/>
      <c r="PFB1" s="536"/>
      <c r="PFC1" s="536"/>
      <c r="PFD1" s="536"/>
      <c r="PFE1" s="536" t="s">
        <v>354</v>
      </c>
      <c r="PFF1" s="536"/>
      <c r="PFG1" s="536"/>
      <c r="PFH1" s="536"/>
      <c r="PFI1" s="536"/>
      <c r="PFJ1" s="536"/>
      <c r="PFK1" s="536"/>
      <c r="PFL1" s="536"/>
      <c r="PFM1" s="536"/>
      <c r="PFN1" s="536"/>
      <c r="PFO1" s="536"/>
      <c r="PFP1" s="536"/>
      <c r="PFQ1" s="536"/>
      <c r="PFR1" s="536"/>
      <c r="PFS1" s="536"/>
      <c r="PFT1" s="536"/>
      <c r="PFU1" s="536"/>
      <c r="PFV1" s="536"/>
      <c r="PFW1" s="536"/>
      <c r="PFX1" s="536"/>
      <c r="PFY1" s="536"/>
      <c r="PFZ1" s="536"/>
      <c r="PGA1" s="536"/>
      <c r="PGB1" s="536"/>
      <c r="PGC1" s="536"/>
      <c r="PGD1" s="536"/>
      <c r="PGE1" s="536"/>
      <c r="PGF1" s="536"/>
      <c r="PGG1" s="536"/>
      <c r="PGH1" s="536"/>
      <c r="PGI1" s="536"/>
      <c r="PGJ1" s="536"/>
      <c r="PGK1" s="536" t="s">
        <v>354</v>
      </c>
      <c r="PGL1" s="536"/>
      <c r="PGM1" s="536"/>
      <c r="PGN1" s="536"/>
      <c r="PGO1" s="536"/>
      <c r="PGP1" s="536"/>
      <c r="PGQ1" s="536"/>
      <c r="PGR1" s="536"/>
      <c r="PGS1" s="536"/>
      <c r="PGT1" s="536"/>
      <c r="PGU1" s="536"/>
      <c r="PGV1" s="536"/>
      <c r="PGW1" s="536"/>
      <c r="PGX1" s="536"/>
      <c r="PGY1" s="536"/>
      <c r="PGZ1" s="536"/>
      <c r="PHA1" s="536"/>
      <c r="PHB1" s="536"/>
      <c r="PHC1" s="536"/>
      <c r="PHD1" s="536"/>
      <c r="PHE1" s="536"/>
      <c r="PHF1" s="536"/>
      <c r="PHG1" s="536"/>
      <c r="PHH1" s="536"/>
      <c r="PHI1" s="536"/>
      <c r="PHJ1" s="536"/>
      <c r="PHK1" s="536"/>
      <c r="PHL1" s="536"/>
      <c r="PHM1" s="536"/>
      <c r="PHN1" s="536"/>
      <c r="PHO1" s="536"/>
      <c r="PHP1" s="536"/>
      <c r="PHQ1" s="536" t="s">
        <v>354</v>
      </c>
      <c r="PHR1" s="536"/>
      <c r="PHS1" s="536"/>
      <c r="PHT1" s="536"/>
      <c r="PHU1" s="536"/>
      <c r="PHV1" s="536"/>
      <c r="PHW1" s="536"/>
      <c r="PHX1" s="536"/>
      <c r="PHY1" s="536"/>
      <c r="PHZ1" s="536"/>
      <c r="PIA1" s="536"/>
      <c r="PIB1" s="536"/>
      <c r="PIC1" s="536"/>
      <c r="PID1" s="536"/>
      <c r="PIE1" s="536"/>
      <c r="PIF1" s="536"/>
      <c r="PIG1" s="536"/>
      <c r="PIH1" s="536"/>
      <c r="PII1" s="536"/>
      <c r="PIJ1" s="536"/>
      <c r="PIK1" s="536"/>
      <c r="PIL1" s="536"/>
      <c r="PIM1" s="536"/>
      <c r="PIN1" s="536"/>
      <c r="PIO1" s="536"/>
      <c r="PIP1" s="536"/>
      <c r="PIQ1" s="536"/>
      <c r="PIR1" s="536"/>
      <c r="PIS1" s="536"/>
      <c r="PIT1" s="536"/>
      <c r="PIU1" s="536"/>
      <c r="PIV1" s="536"/>
      <c r="PIW1" s="536" t="s">
        <v>354</v>
      </c>
      <c r="PIX1" s="536"/>
      <c r="PIY1" s="536"/>
      <c r="PIZ1" s="536"/>
      <c r="PJA1" s="536"/>
      <c r="PJB1" s="536"/>
      <c r="PJC1" s="536"/>
      <c r="PJD1" s="536"/>
      <c r="PJE1" s="536"/>
      <c r="PJF1" s="536"/>
      <c r="PJG1" s="536"/>
      <c r="PJH1" s="536"/>
      <c r="PJI1" s="536"/>
      <c r="PJJ1" s="536"/>
      <c r="PJK1" s="536"/>
      <c r="PJL1" s="536"/>
      <c r="PJM1" s="536"/>
      <c r="PJN1" s="536"/>
      <c r="PJO1" s="536"/>
      <c r="PJP1" s="536"/>
      <c r="PJQ1" s="536"/>
      <c r="PJR1" s="536"/>
      <c r="PJS1" s="536"/>
      <c r="PJT1" s="536"/>
      <c r="PJU1" s="536"/>
      <c r="PJV1" s="536"/>
      <c r="PJW1" s="536"/>
      <c r="PJX1" s="536"/>
      <c r="PJY1" s="536"/>
      <c r="PJZ1" s="536"/>
      <c r="PKA1" s="536"/>
      <c r="PKB1" s="536"/>
      <c r="PKC1" s="536" t="s">
        <v>354</v>
      </c>
      <c r="PKD1" s="536"/>
      <c r="PKE1" s="536"/>
      <c r="PKF1" s="536"/>
      <c r="PKG1" s="536"/>
      <c r="PKH1" s="536"/>
      <c r="PKI1" s="536"/>
      <c r="PKJ1" s="536"/>
      <c r="PKK1" s="536"/>
      <c r="PKL1" s="536"/>
      <c r="PKM1" s="536"/>
      <c r="PKN1" s="536"/>
      <c r="PKO1" s="536"/>
      <c r="PKP1" s="536"/>
      <c r="PKQ1" s="536"/>
      <c r="PKR1" s="536"/>
      <c r="PKS1" s="536"/>
      <c r="PKT1" s="536"/>
      <c r="PKU1" s="536"/>
      <c r="PKV1" s="536"/>
      <c r="PKW1" s="536"/>
      <c r="PKX1" s="536"/>
      <c r="PKY1" s="536"/>
      <c r="PKZ1" s="536"/>
      <c r="PLA1" s="536"/>
      <c r="PLB1" s="536"/>
      <c r="PLC1" s="536"/>
      <c r="PLD1" s="536"/>
      <c r="PLE1" s="536"/>
      <c r="PLF1" s="536"/>
      <c r="PLG1" s="536"/>
      <c r="PLH1" s="536"/>
      <c r="PLI1" s="536" t="s">
        <v>354</v>
      </c>
      <c r="PLJ1" s="536"/>
      <c r="PLK1" s="536"/>
      <c r="PLL1" s="536"/>
      <c r="PLM1" s="536"/>
      <c r="PLN1" s="536"/>
      <c r="PLO1" s="536"/>
      <c r="PLP1" s="536"/>
      <c r="PLQ1" s="536"/>
      <c r="PLR1" s="536"/>
      <c r="PLS1" s="536"/>
      <c r="PLT1" s="536"/>
      <c r="PLU1" s="536"/>
      <c r="PLV1" s="536"/>
      <c r="PLW1" s="536"/>
      <c r="PLX1" s="536"/>
      <c r="PLY1" s="536"/>
      <c r="PLZ1" s="536"/>
      <c r="PMA1" s="536"/>
      <c r="PMB1" s="536"/>
      <c r="PMC1" s="536"/>
      <c r="PMD1" s="536"/>
      <c r="PME1" s="536"/>
      <c r="PMF1" s="536"/>
      <c r="PMG1" s="536"/>
      <c r="PMH1" s="536"/>
      <c r="PMI1" s="536"/>
      <c r="PMJ1" s="536"/>
      <c r="PMK1" s="536"/>
      <c r="PML1" s="536"/>
      <c r="PMM1" s="536"/>
      <c r="PMN1" s="536"/>
      <c r="PMO1" s="536" t="s">
        <v>354</v>
      </c>
      <c r="PMP1" s="536"/>
      <c r="PMQ1" s="536"/>
      <c r="PMR1" s="536"/>
      <c r="PMS1" s="536"/>
      <c r="PMT1" s="536"/>
      <c r="PMU1" s="536"/>
      <c r="PMV1" s="536"/>
      <c r="PMW1" s="536"/>
      <c r="PMX1" s="536"/>
      <c r="PMY1" s="536"/>
      <c r="PMZ1" s="536"/>
      <c r="PNA1" s="536"/>
      <c r="PNB1" s="536"/>
      <c r="PNC1" s="536"/>
      <c r="PND1" s="536"/>
      <c r="PNE1" s="536"/>
      <c r="PNF1" s="536"/>
      <c r="PNG1" s="536"/>
      <c r="PNH1" s="536"/>
      <c r="PNI1" s="536"/>
      <c r="PNJ1" s="536"/>
      <c r="PNK1" s="536"/>
      <c r="PNL1" s="536"/>
      <c r="PNM1" s="536"/>
      <c r="PNN1" s="536"/>
      <c r="PNO1" s="536"/>
      <c r="PNP1" s="536"/>
      <c r="PNQ1" s="536"/>
      <c r="PNR1" s="536"/>
      <c r="PNS1" s="536"/>
      <c r="PNT1" s="536"/>
      <c r="PNU1" s="536" t="s">
        <v>354</v>
      </c>
      <c r="PNV1" s="536"/>
      <c r="PNW1" s="536"/>
      <c r="PNX1" s="536"/>
      <c r="PNY1" s="536"/>
      <c r="PNZ1" s="536"/>
      <c r="POA1" s="536"/>
      <c r="POB1" s="536"/>
      <c r="POC1" s="536"/>
      <c r="POD1" s="536"/>
      <c r="POE1" s="536"/>
      <c r="POF1" s="536"/>
      <c r="POG1" s="536"/>
      <c r="POH1" s="536"/>
      <c r="POI1" s="536"/>
      <c r="POJ1" s="536"/>
      <c r="POK1" s="536"/>
      <c r="POL1" s="536"/>
      <c r="POM1" s="536"/>
      <c r="PON1" s="536"/>
      <c r="POO1" s="536"/>
      <c r="POP1" s="536"/>
      <c r="POQ1" s="536"/>
      <c r="POR1" s="536"/>
      <c r="POS1" s="536"/>
      <c r="POT1" s="536"/>
      <c r="POU1" s="536"/>
      <c r="POV1" s="536"/>
      <c r="POW1" s="536"/>
      <c r="POX1" s="536"/>
      <c r="POY1" s="536"/>
      <c r="POZ1" s="536"/>
      <c r="PPA1" s="536" t="s">
        <v>354</v>
      </c>
      <c r="PPB1" s="536"/>
      <c r="PPC1" s="536"/>
      <c r="PPD1" s="536"/>
      <c r="PPE1" s="536"/>
      <c r="PPF1" s="536"/>
      <c r="PPG1" s="536"/>
      <c r="PPH1" s="536"/>
      <c r="PPI1" s="536"/>
      <c r="PPJ1" s="536"/>
      <c r="PPK1" s="536"/>
      <c r="PPL1" s="536"/>
      <c r="PPM1" s="536"/>
      <c r="PPN1" s="536"/>
      <c r="PPO1" s="536"/>
      <c r="PPP1" s="536"/>
      <c r="PPQ1" s="536"/>
      <c r="PPR1" s="536"/>
      <c r="PPS1" s="536"/>
      <c r="PPT1" s="536"/>
      <c r="PPU1" s="536"/>
      <c r="PPV1" s="536"/>
      <c r="PPW1" s="536"/>
      <c r="PPX1" s="536"/>
      <c r="PPY1" s="536"/>
      <c r="PPZ1" s="536"/>
      <c r="PQA1" s="536"/>
      <c r="PQB1" s="536"/>
      <c r="PQC1" s="536"/>
      <c r="PQD1" s="536"/>
      <c r="PQE1" s="536"/>
      <c r="PQF1" s="536"/>
      <c r="PQG1" s="536" t="s">
        <v>354</v>
      </c>
      <c r="PQH1" s="536"/>
      <c r="PQI1" s="536"/>
      <c r="PQJ1" s="536"/>
      <c r="PQK1" s="536"/>
      <c r="PQL1" s="536"/>
      <c r="PQM1" s="536"/>
      <c r="PQN1" s="536"/>
      <c r="PQO1" s="536"/>
      <c r="PQP1" s="536"/>
      <c r="PQQ1" s="536"/>
      <c r="PQR1" s="536"/>
      <c r="PQS1" s="536"/>
      <c r="PQT1" s="536"/>
      <c r="PQU1" s="536"/>
      <c r="PQV1" s="536"/>
      <c r="PQW1" s="536"/>
      <c r="PQX1" s="536"/>
      <c r="PQY1" s="536"/>
      <c r="PQZ1" s="536"/>
      <c r="PRA1" s="536"/>
      <c r="PRB1" s="536"/>
      <c r="PRC1" s="536"/>
      <c r="PRD1" s="536"/>
      <c r="PRE1" s="536"/>
      <c r="PRF1" s="536"/>
      <c r="PRG1" s="536"/>
      <c r="PRH1" s="536"/>
      <c r="PRI1" s="536"/>
      <c r="PRJ1" s="536"/>
      <c r="PRK1" s="536"/>
      <c r="PRL1" s="536"/>
      <c r="PRM1" s="536" t="s">
        <v>354</v>
      </c>
      <c r="PRN1" s="536"/>
      <c r="PRO1" s="536"/>
      <c r="PRP1" s="536"/>
      <c r="PRQ1" s="536"/>
      <c r="PRR1" s="536"/>
      <c r="PRS1" s="536"/>
      <c r="PRT1" s="536"/>
      <c r="PRU1" s="536"/>
      <c r="PRV1" s="536"/>
      <c r="PRW1" s="536"/>
      <c r="PRX1" s="536"/>
      <c r="PRY1" s="536"/>
      <c r="PRZ1" s="536"/>
      <c r="PSA1" s="536"/>
      <c r="PSB1" s="536"/>
      <c r="PSC1" s="536"/>
      <c r="PSD1" s="536"/>
      <c r="PSE1" s="536"/>
      <c r="PSF1" s="536"/>
      <c r="PSG1" s="536"/>
      <c r="PSH1" s="536"/>
      <c r="PSI1" s="536"/>
      <c r="PSJ1" s="536"/>
      <c r="PSK1" s="536"/>
      <c r="PSL1" s="536"/>
      <c r="PSM1" s="536"/>
      <c r="PSN1" s="536"/>
      <c r="PSO1" s="536"/>
      <c r="PSP1" s="536"/>
      <c r="PSQ1" s="536"/>
      <c r="PSR1" s="536"/>
      <c r="PSS1" s="536" t="s">
        <v>354</v>
      </c>
      <c r="PST1" s="536"/>
      <c r="PSU1" s="536"/>
      <c r="PSV1" s="536"/>
      <c r="PSW1" s="536"/>
      <c r="PSX1" s="536"/>
      <c r="PSY1" s="536"/>
      <c r="PSZ1" s="536"/>
      <c r="PTA1" s="536"/>
      <c r="PTB1" s="536"/>
      <c r="PTC1" s="536"/>
      <c r="PTD1" s="536"/>
      <c r="PTE1" s="536"/>
      <c r="PTF1" s="536"/>
      <c r="PTG1" s="536"/>
      <c r="PTH1" s="536"/>
      <c r="PTI1" s="536"/>
      <c r="PTJ1" s="536"/>
      <c r="PTK1" s="536"/>
      <c r="PTL1" s="536"/>
      <c r="PTM1" s="536"/>
      <c r="PTN1" s="536"/>
      <c r="PTO1" s="536"/>
      <c r="PTP1" s="536"/>
      <c r="PTQ1" s="536"/>
      <c r="PTR1" s="536"/>
      <c r="PTS1" s="536"/>
      <c r="PTT1" s="536"/>
      <c r="PTU1" s="536"/>
      <c r="PTV1" s="536"/>
      <c r="PTW1" s="536"/>
      <c r="PTX1" s="536"/>
      <c r="PTY1" s="536" t="s">
        <v>354</v>
      </c>
      <c r="PTZ1" s="536"/>
      <c r="PUA1" s="536"/>
      <c r="PUB1" s="536"/>
      <c r="PUC1" s="536"/>
      <c r="PUD1" s="536"/>
      <c r="PUE1" s="536"/>
      <c r="PUF1" s="536"/>
      <c r="PUG1" s="536"/>
      <c r="PUH1" s="536"/>
      <c r="PUI1" s="536"/>
      <c r="PUJ1" s="536"/>
      <c r="PUK1" s="536"/>
      <c r="PUL1" s="536"/>
      <c r="PUM1" s="536"/>
      <c r="PUN1" s="536"/>
      <c r="PUO1" s="536"/>
      <c r="PUP1" s="536"/>
      <c r="PUQ1" s="536"/>
      <c r="PUR1" s="536"/>
      <c r="PUS1" s="536"/>
      <c r="PUT1" s="536"/>
      <c r="PUU1" s="536"/>
      <c r="PUV1" s="536"/>
      <c r="PUW1" s="536"/>
      <c r="PUX1" s="536"/>
      <c r="PUY1" s="536"/>
      <c r="PUZ1" s="536"/>
      <c r="PVA1" s="536"/>
      <c r="PVB1" s="536"/>
      <c r="PVC1" s="536"/>
      <c r="PVD1" s="536"/>
      <c r="PVE1" s="536" t="s">
        <v>354</v>
      </c>
      <c r="PVF1" s="536"/>
      <c r="PVG1" s="536"/>
      <c r="PVH1" s="536"/>
      <c r="PVI1" s="536"/>
      <c r="PVJ1" s="536"/>
      <c r="PVK1" s="536"/>
      <c r="PVL1" s="536"/>
      <c r="PVM1" s="536"/>
      <c r="PVN1" s="536"/>
      <c r="PVO1" s="536"/>
      <c r="PVP1" s="536"/>
      <c r="PVQ1" s="536"/>
      <c r="PVR1" s="536"/>
      <c r="PVS1" s="536"/>
      <c r="PVT1" s="536"/>
      <c r="PVU1" s="536"/>
      <c r="PVV1" s="536"/>
      <c r="PVW1" s="536"/>
      <c r="PVX1" s="536"/>
      <c r="PVY1" s="536"/>
      <c r="PVZ1" s="536"/>
      <c r="PWA1" s="536"/>
      <c r="PWB1" s="536"/>
      <c r="PWC1" s="536"/>
      <c r="PWD1" s="536"/>
      <c r="PWE1" s="536"/>
      <c r="PWF1" s="536"/>
      <c r="PWG1" s="536"/>
      <c r="PWH1" s="536"/>
      <c r="PWI1" s="536"/>
      <c r="PWJ1" s="536"/>
      <c r="PWK1" s="536" t="s">
        <v>354</v>
      </c>
      <c r="PWL1" s="536"/>
      <c r="PWM1" s="536"/>
      <c r="PWN1" s="536"/>
      <c r="PWO1" s="536"/>
      <c r="PWP1" s="536"/>
      <c r="PWQ1" s="536"/>
      <c r="PWR1" s="536"/>
      <c r="PWS1" s="536"/>
      <c r="PWT1" s="536"/>
      <c r="PWU1" s="536"/>
      <c r="PWV1" s="536"/>
      <c r="PWW1" s="536"/>
      <c r="PWX1" s="536"/>
      <c r="PWY1" s="536"/>
      <c r="PWZ1" s="536"/>
      <c r="PXA1" s="536"/>
      <c r="PXB1" s="536"/>
      <c r="PXC1" s="536"/>
      <c r="PXD1" s="536"/>
      <c r="PXE1" s="536"/>
      <c r="PXF1" s="536"/>
      <c r="PXG1" s="536"/>
      <c r="PXH1" s="536"/>
      <c r="PXI1" s="536"/>
      <c r="PXJ1" s="536"/>
      <c r="PXK1" s="536"/>
      <c r="PXL1" s="536"/>
      <c r="PXM1" s="536"/>
      <c r="PXN1" s="536"/>
      <c r="PXO1" s="536"/>
      <c r="PXP1" s="536"/>
      <c r="PXQ1" s="536" t="s">
        <v>354</v>
      </c>
      <c r="PXR1" s="536"/>
      <c r="PXS1" s="536"/>
      <c r="PXT1" s="536"/>
      <c r="PXU1" s="536"/>
      <c r="PXV1" s="536"/>
      <c r="PXW1" s="536"/>
      <c r="PXX1" s="536"/>
      <c r="PXY1" s="536"/>
      <c r="PXZ1" s="536"/>
      <c r="PYA1" s="536"/>
      <c r="PYB1" s="536"/>
      <c r="PYC1" s="536"/>
      <c r="PYD1" s="536"/>
      <c r="PYE1" s="536"/>
      <c r="PYF1" s="536"/>
      <c r="PYG1" s="536"/>
      <c r="PYH1" s="536"/>
      <c r="PYI1" s="536"/>
      <c r="PYJ1" s="536"/>
      <c r="PYK1" s="536"/>
      <c r="PYL1" s="536"/>
      <c r="PYM1" s="536"/>
      <c r="PYN1" s="536"/>
      <c r="PYO1" s="536"/>
      <c r="PYP1" s="536"/>
      <c r="PYQ1" s="536"/>
      <c r="PYR1" s="536"/>
      <c r="PYS1" s="536"/>
      <c r="PYT1" s="536"/>
      <c r="PYU1" s="536"/>
      <c r="PYV1" s="536"/>
      <c r="PYW1" s="536" t="s">
        <v>354</v>
      </c>
      <c r="PYX1" s="536"/>
      <c r="PYY1" s="536"/>
      <c r="PYZ1" s="536"/>
      <c r="PZA1" s="536"/>
      <c r="PZB1" s="536"/>
      <c r="PZC1" s="536"/>
      <c r="PZD1" s="536"/>
      <c r="PZE1" s="536"/>
      <c r="PZF1" s="536"/>
      <c r="PZG1" s="536"/>
      <c r="PZH1" s="536"/>
      <c r="PZI1" s="536"/>
      <c r="PZJ1" s="536"/>
      <c r="PZK1" s="536"/>
      <c r="PZL1" s="536"/>
      <c r="PZM1" s="536"/>
      <c r="PZN1" s="536"/>
      <c r="PZO1" s="536"/>
      <c r="PZP1" s="536"/>
      <c r="PZQ1" s="536"/>
      <c r="PZR1" s="536"/>
      <c r="PZS1" s="536"/>
      <c r="PZT1" s="536"/>
      <c r="PZU1" s="536"/>
      <c r="PZV1" s="536"/>
      <c r="PZW1" s="536"/>
      <c r="PZX1" s="536"/>
      <c r="PZY1" s="536"/>
      <c r="PZZ1" s="536"/>
      <c r="QAA1" s="536"/>
      <c r="QAB1" s="536"/>
      <c r="QAC1" s="536" t="s">
        <v>354</v>
      </c>
      <c r="QAD1" s="536"/>
      <c r="QAE1" s="536"/>
      <c r="QAF1" s="536"/>
      <c r="QAG1" s="536"/>
      <c r="QAH1" s="536"/>
      <c r="QAI1" s="536"/>
      <c r="QAJ1" s="536"/>
      <c r="QAK1" s="536"/>
      <c r="QAL1" s="536"/>
      <c r="QAM1" s="536"/>
      <c r="QAN1" s="536"/>
      <c r="QAO1" s="536"/>
      <c r="QAP1" s="536"/>
      <c r="QAQ1" s="536"/>
      <c r="QAR1" s="536"/>
      <c r="QAS1" s="536"/>
      <c r="QAT1" s="536"/>
      <c r="QAU1" s="536"/>
      <c r="QAV1" s="536"/>
      <c r="QAW1" s="536"/>
      <c r="QAX1" s="536"/>
      <c r="QAY1" s="536"/>
      <c r="QAZ1" s="536"/>
      <c r="QBA1" s="536"/>
      <c r="QBB1" s="536"/>
      <c r="QBC1" s="536"/>
      <c r="QBD1" s="536"/>
      <c r="QBE1" s="536"/>
      <c r="QBF1" s="536"/>
      <c r="QBG1" s="536"/>
      <c r="QBH1" s="536"/>
      <c r="QBI1" s="536" t="s">
        <v>354</v>
      </c>
      <c r="QBJ1" s="536"/>
      <c r="QBK1" s="536"/>
      <c r="QBL1" s="536"/>
      <c r="QBM1" s="536"/>
      <c r="QBN1" s="536"/>
      <c r="QBO1" s="536"/>
      <c r="QBP1" s="536"/>
      <c r="QBQ1" s="536"/>
      <c r="QBR1" s="536"/>
      <c r="QBS1" s="536"/>
      <c r="QBT1" s="536"/>
      <c r="QBU1" s="536"/>
      <c r="QBV1" s="536"/>
      <c r="QBW1" s="536"/>
      <c r="QBX1" s="536"/>
      <c r="QBY1" s="536"/>
      <c r="QBZ1" s="536"/>
      <c r="QCA1" s="536"/>
      <c r="QCB1" s="536"/>
      <c r="QCC1" s="536"/>
      <c r="QCD1" s="536"/>
      <c r="QCE1" s="536"/>
      <c r="QCF1" s="536"/>
      <c r="QCG1" s="536"/>
      <c r="QCH1" s="536"/>
      <c r="QCI1" s="536"/>
      <c r="QCJ1" s="536"/>
      <c r="QCK1" s="536"/>
      <c r="QCL1" s="536"/>
      <c r="QCM1" s="536"/>
      <c r="QCN1" s="536"/>
      <c r="QCO1" s="536" t="s">
        <v>354</v>
      </c>
      <c r="QCP1" s="536"/>
      <c r="QCQ1" s="536"/>
      <c r="QCR1" s="536"/>
      <c r="QCS1" s="536"/>
      <c r="QCT1" s="536"/>
      <c r="QCU1" s="536"/>
      <c r="QCV1" s="536"/>
      <c r="QCW1" s="536"/>
      <c r="QCX1" s="536"/>
      <c r="QCY1" s="536"/>
      <c r="QCZ1" s="536"/>
      <c r="QDA1" s="536"/>
      <c r="QDB1" s="536"/>
      <c r="QDC1" s="536"/>
      <c r="QDD1" s="536"/>
      <c r="QDE1" s="536"/>
      <c r="QDF1" s="536"/>
      <c r="QDG1" s="536"/>
      <c r="QDH1" s="536"/>
      <c r="QDI1" s="536"/>
      <c r="QDJ1" s="536"/>
      <c r="QDK1" s="536"/>
      <c r="QDL1" s="536"/>
      <c r="QDM1" s="536"/>
      <c r="QDN1" s="536"/>
      <c r="QDO1" s="536"/>
      <c r="QDP1" s="536"/>
      <c r="QDQ1" s="536"/>
      <c r="QDR1" s="536"/>
      <c r="QDS1" s="536"/>
      <c r="QDT1" s="536"/>
      <c r="QDU1" s="536" t="s">
        <v>354</v>
      </c>
      <c r="QDV1" s="536"/>
      <c r="QDW1" s="536"/>
      <c r="QDX1" s="536"/>
      <c r="QDY1" s="536"/>
      <c r="QDZ1" s="536"/>
      <c r="QEA1" s="536"/>
      <c r="QEB1" s="536"/>
      <c r="QEC1" s="536"/>
      <c r="QED1" s="536"/>
      <c r="QEE1" s="536"/>
      <c r="QEF1" s="536"/>
      <c r="QEG1" s="536"/>
      <c r="QEH1" s="536"/>
      <c r="QEI1" s="536"/>
      <c r="QEJ1" s="536"/>
      <c r="QEK1" s="536"/>
      <c r="QEL1" s="536"/>
      <c r="QEM1" s="536"/>
      <c r="QEN1" s="536"/>
      <c r="QEO1" s="536"/>
      <c r="QEP1" s="536"/>
      <c r="QEQ1" s="536"/>
      <c r="QER1" s="536"/>
      <c r="QES1" s="536"/>
      <c r="QET1" s="536"/>
      <c r="QEU1" s="536"/>
      <c r="QEV1" s="536"/>
      <c r="QEW1" s="536"/>
      <c r="QEX1" s="536"/>
      <c r="QEY1" s="536"/>
      <c r="QEZ1" s="536"/>
      <c r="QFA1" s="536" t="s">
        <v>354</v>
      </c>
      <c r="QFB1" s="536"/>
      <c r="QFC1" s="536"/>
      <c r="QFD1" s="536"/>
      <c r="QFE1" s="536"/>
      <c r="QFF1" s="536"/>
      <c r="QFG1" s="536"/>
      <c r="QFH1" s="536"/>
      <c r="QFI1" s="536"/>
      <c r="QFJ1" s="536"/>
      <c r="QFK1" s="536"/>
      <c r="QFL1" s="536"/>
      <c r="QFM1" s="536"/>
      <c r="QFN1" s="536"/>
      <c r="QFO1" s="536"/>
      <c r="QFP1" s="536"/>
      <c r="QFQ1" s="536"/>
      <c r="QFR1" s="536"/>
      <c r="QFS1" s="536"/>
      <c r="QFT1" s="536"/>
      <c r="QFU1" s="536"/>
      <c r="QFV1" s="536"/>
      <c r="QFW1" s="536"/>
      <c r="QFX1" s="536"/>
      <c r="QFY1" s="536"/>
      <c r="QFZ1" s="536"/>
      <c r="QGA1" s="536"/>
      <c r="QGB1" s="536"/>
      <c r="QGC1" s="536"/>
      <c r="QGD1" s="536"/>
      <c r="QGE1" s="536"/>
      <c r="QGF1" s="536"/>
      <c r="QGG1" s="536" t="s">
        <v>354</v>
      </c>
      <c r="QGH1" s="536"/>
      <c r="QGI1" s="536"/>
      <c r="QGJ1" s="536"/>
      <c r="QGK1" s="536"/>
      <c r="QGL1" s="536"/>
      <c r="QGM1" s="536"/>
      <c r="QGN1" s="536"/>
      <c r="QGO1" s="536"/>
      <c r="QGP1" s="536"/>
      <c r="QGQ1" s="536"/>
      <c r="QGR1" s="536"/>
      <c r="QGS1" s="536"/>
      <c r="QGT1" s="536"/>
      <c r="QGU1" s="536"/>
      <c r="QGV1" s="536"/>
      <c r="QGW1" s="536"/>
      <c r="QGX1" s="536"/>
      <c r="QGY1" s="536"/>
      <c r="QGZ1" s="536"/>
      <c r="QHA1" s="536"/>
      <c r="QHB1" s="536"/>
      <c r="QHC1" s="536"/>
      <c r="QHD1" s="536"/>
      <c r="QHE1" s="536"/>
      <c r="QHF1" s="536"/>
      <c r="QHG1" s="536"/>
      <c r="QHH1" s="536"/>
      <c r="QHI1" s="536"/>
      <c r="QHJ1" s="536"/>
      <c r="QHK1" s="536"/>
      <c r="QHL1" s="536"/>
      <c r="QHM1" s="536" t="s">
        <v>354</v>
      </c>
      <c r="QHN1" s="536"/>
      <c r="QHO1" s="536"/>
      <c r="QHP1" s="536"/>
      <c r="QHQ1" s="536"/>
      <c r="QHR1" s="536"/>
      <c r="QHS1" s="536"/>
      <c r="QHT1" s="536"/>
      <c r="QHU1" s="536"/>
      <c r="QHV1" s="536"/>
      <c r="QHW1" s="536"/>
      <c r="QHX1" s="536"/>
      <c r="QHY1" s="536"/>
      <c r="QHZ1" s="536"/>
      <c r="QIA1" s="536"/>
      <c r="QIB1" s="536"/>
      <c r="QIC1" s="536"/>
      <c r="QID1" s="536"/>
      <c r="QIE1" s="536"/>
      <c r="QIF1" s="536"/>
      <c r="QIG1" s="536"/>
      <c r="QIH1" s="536"/>
      <c r="QII1" s="536"/>
      <c r="QIJ1" s="536"/>
      <c r="QIK1" s="536"/>
      <c r="QIL1" s="536"/>
      <c r="QIM1" s="536"/>
      <c r="QIN1" s="536"/>
      <c r="QIO1" s="536"/>
      <c r="QIP1" s="536"/>
      <c r="QIQ1" s="536"/>
      <c r="QIR1" s="536"/>
      <c r="QIS1" s="536" t="s">
        <v>354</v>
      </c>
      <c r="QIT1" s="536"/>
      <c r="QIU1" s="536"/>
      <c r="QIV1" s="536"/>
      <c r="QIW1" s="536"/>
      <c r="QIX1" s="536"/>
      <c r="QIY1" s="536"/>
      <c r="QIZ1" s="536"/>
      <c r="QJA1" s="536"/>
      <c r="QJB1" s="536"/>
      <c r="QJC1" s="536"/>
      <c r="QJD1" s="536"/>
      <c r="QJE1" s="536"/>
      <c r="QJF1" s="536"/>
      <c r="QJG1" s="536"/>
      <c r="QJH1" s="536"/>
      <c r="QJI1" s="536"/>
      <c r="QJJ1" s="536"/>
      <c r="QJK1" s="536"/>
      <c r="QJL1" s="536"/>
      <c r="QJM1" s="536"/>
      <c r="QJN1" s="536"/>
      <c r="QJO1" s="536"/>
      <c r="QJP1" s="536"/>
      <c r="QJQ1" s="536"/>
      <c r="QJR1" s="536"/>
      <c r="QJS1" s="536"/>
      <c r="QJT1" s="536"/>
      <c r="QJU1" s="536"/>
      <c r="QJV1" s="536"/>
      <c r="QJW1" s="536"/>
      <c r="QJX1" s="536"/>
      <c r="QJY1" s="536" t="s">
        <v>354</v>
      </c>
      <c r="QJZ1" s="536"/>
      <c r="QKA1" s="536"/>
      <c r="QKB1" s="536"/>
      <c r="QKC1" s="536"/>
      <c r="QKD1" s="536"/>
      <c r="QKE1" s="536"/>
      <c r="QKF1" s="536"/>
      <c r="QKG1" s="536"/>
      <c r="QKH1" s="536"/>
      <c r="QKI1" s="536"/>
      <c r="QKJ1" s="536"/>
      <c r="QKK1" s="536"/>
      <c r="QKL1" s="536"/>
      <c r="QKM1" s="536"/>
      <c r="QKN1" s="536"/>
      <c r="QKO1" s="536"/>
      <c r="QKP1" s="536"/>
      <c r="QKQ1" s="536"/>
      <c r="QKR1" s="536"/>
      <c r="QKS1" s="536"/>
      <c r="QKT1" s="536"/>
      <c r="QKU1" s="536"/>
      <c r="QKV1" s="536"/>
      <c r="QKW1" s="536"/>
      <c r="QKX1" s="536"/>
      <c r="QKY1" s="536"/>
      <c r="QKZ1" s="536"/>
      <c r="QLA1" s="536"/>
      <c r="QLB1" s="536"/>
      <c r="QLC1" s="536"/>
      <c r="QLD1" s="536"/>
      <c r="QLE1" s="536" t="s">
        <v>354</v>
      </c>
      <c r="QLF1" s="536"/>
      <c r="QLG1" s="536"/>
      <c r="QLH1" s="536"/>
      <c r="QLI1" s="536"/>
      <c r="QLJ1" s="536"/>
      <c r="QLK1" s="536"/>
      <c r="QLL1" s="536"/>
      <c r="QLM1" s="536"/>
      <c r="QLN1" s="536"/>
      <c r="QLO1" s="536"/>
      <c r="QLP1" s="536"/>
      <c r="QLQ1" s="536"/>
      <c r="QLR1" s="536"/>
      <c r="QLS1" s="536"/>
      <c r="QLT1" s="536"/>
      <c r="QLU1" s="536"/>
      <c r="QLV1" s="536"/>
      <c r="QLW1" s="536"/>
      <c r="QLX1" s="536"/>
      <c r="QLY1" s="536"/>
      <c r="QLZ1" s="536"/>
      <c r="QMA1" s="536"/>
      <c r="QMB1" s="536"/>
      <c r="QMC1" s="536"/>
      <c r="QMD1" s="536"/>
      <c r="QME1" s="536"/>
      <c r="QMF1" s="536"/>
      <c r="QMG1" s="536"/>
      <c r="QMH1" s="536"/>
      <c r="QMI1" s="536"/>
      <c r="QMJ1" s="536"/>
      <c r="QMK1" s="536" t="s">
        <v>354</v>
      </c>
      <c r="QML1" s="536"/>
      <c r="QMM1" s="536"/>
      <c r="QMN1" s="536"/>
      <c r="QMO1" s="536"/>
      <c r="QMP1" s="536"/>
      <c r="QMQ1" s="536"/>
      <c r="QMR1" s="536"/>
      <c r="QMS1" s="536"/>
      <c r="QMT1" s="536"/>
      <c r="QMU1" s="536"/>
      <c r="QMV1" s="536"/>
      <c r="QMW1" s="536"/>
      <c r="QMX1" s="536"/>
      <c r="QMY1" s="536"/>
      <c r="QMZ1" s="536"/>
      <c r="QNA1" s="536"/>
      <c r="QNB1" s="536"/>
      <c r="QNC1" s="536"/>
      <c r="QND1" s="536"/>
      <c r="QNE1" s="536"/>
      <c r="QNF1" s="536"/>
      <c r="QNG1" s="536"/>
      <c r="QNH1" s="536"/>
      <c r="QNI1" s="536"/>
      <c r="QNJ1" s="536"/>
      <c r="QNK1" s="536"/>
      <c r="QNL1" s="536"/>
      <c r="QNM1" s="536"/>
      <c r="QNN1" s="536"/>
      <c r="QNO1" s="536"/>
      <c r="QNP1" s="536"/>
      <c r="QNQ1" s="536" t="s">
        <v>354</v>
      </c>
      <c r="QNR1" s="536"/>
      <c r="QNS1" s="536"/>
      <c r="QNT1" s="536"/>
      <c r="QNU1" s="536"/>
      <c r="QNV1" s="536"/>
      <c r="QNW1" s="536"/>
      <c r="QNX1" s="536"/>
      <c r="QNY1" s="536"/>
      <c r="QNZ1" s="536"/>
      <c r="QOA1" s="536"/>
      <c r="QOB1" s="536"/>
      <c r="QOC1" s="536"/>
      <c r="QOD1" s="536"/>
      <c r="QOE1" s="536"/>
      <c r="QOF1" s="536"/>
      <c r="QOG1" s="536"/>
      <c r="QOH1" s="536"/>
      <c r="QOI1" s="536"/>
      <c r="QOJ1" s="536"/>
      <c r="QOK1" s="536"/>
      <c r="QOL1" s="536"/>
      <c r="QOM1" s="536"/>
      <c r="QON1" s="536"/>
      <c r="QOO1" s="536"/>
      <c r="QOP1" s="536"/>
      <c r="QOQ1" s="536"/>
      <c r="QOR1" s="536"/>
      <c r="QOS1" s="536"/>
      <c r="QOT1" s="536"/>
      <c r="QOU1" s="536"/>
      <c r="QOV1" s="536"/>
      <c r="QOW1" s="536" t="s">
        <v>354</v>
      </c>
      <c r="QOX1" s="536"/>
      <c r="QOY1" s="536"/>
      <c r="QOZ1" s="536"/>
      <c r="QPA1" s="536"/>
      <c r="QPB1" s="536"/>
      <c r="QPC1" s="536"/>
      <c r="QPD1" s="536"/>
      <c r="QPE1" s="536"/>
      <c r="QPF1" s="536"/>
      <c r="QPG1" s="536"/>
      <c r="QPH1" s="536"/>
      <c r="QPI1" s="536"/>
      <c r="QPJ1" s="536"/>
      <c r="QPK1" s="536"/>
      <c r="QPL1" s="536"/>
      <c r="QPM1" s="536"/>
      <c r="QPN1" s="536"/>
      <c r="QPO1" s="536"/>
      <c r="QPP1" s="536"/>
      <c r="QPQ1" s="536"/>
      <c r="QPR1" s="536"/>
      <c r="QPS1" s="536"/>
      <c r="QPT1" s="536"/>
      <c r="QPU1" s="536"/>
      <c r="QPV1" s="536"/>
      <c r="QPW1" s="536"/>
      <c r="QPX1" s="536"/>
      <c r="QPY1" s="536"/>
      <c r="QPZ1" s="536"/>
      <c r="QQA1" s="536"/>
      <c r="QQB1" s="536"/>
      <c r="QQC1" s="536" t="s">
        <v>354</v>
      </c>
      <c r="QQD1" s="536"/>
      <c r="QQE1" s="536"/>
      <c r="QQF1" s="536"/>
      <c r="QQG1" s="536"/>
      <c r="QQH1" s="536"/>
      <c r="QQI1" s="536"/>
      <c r="QQJ1" s="536"/>
      <c r="QQK1" s="536"/>
      <c r="QQL1" s="536"/>
      <c r="QQM1" s="536"/>
      <c r="QQN1" s="536"/>
      <c r="QQO1" s="536"/>
      <c r="QQP1" s="536"/>
      <c r="QQQ1" s="536"/>
      <c r="QQR1" s="536"/>
      <c r="QQS1" s="536"/>
      <c r="QQT1" s="536"/>
      <c r="QQU1" s="536"/>
      <c r="QQV1" s="536"/>
      <c r="QQW1" s="536"/>
      <c r="QQX1" s="536"/>
      <c r="QQY1" s="536"/>
      <c r="QQZ1" s="536"/>
      <c r="QRA1" s="536"/>
      <c r="QRB1" s="536"/>
      <c r="QRC1" s="536"/>
      <c r="QRD1" s="536"/>
      <c r="QRE1" s="536"/>
      <c r="QRF1" s="536"/>
      <c r="QRG1" s="536"/>
      <c r="QRH1" s="536"/>
      <c r="QRI1" s="536" t="s">
        <v>354</v>
      </c>
      <c r="QRJ1" s="536"/>
      <c r="QRK1" s="536"/>
      <c r="QRL1" s="536"/>
      <c r="QRM1" s="536"/>
      <c r="QRN1" s="536"/>
      <c r="QRO1" s="536"/>
      <c r="QRP1" s="536"/>
      <c r="QRQ1" s="536"/>
      <c r="QRR1" s="536"/>
      <c r="QRS1" s="536"/>
      <c r="QRT1" s="536"/>
      <c r="QRU1" s="536"/>
      <c r="QRV1" s="536"/>
      <c r="QRW1" s="536"/>
      <c r="QRX1" s="536"/>
      <c r="QRY1" s="536"/>
      <c r="QRZ1" s="536"/>
      <c r="QSA1" s="536"/>
      <c r="QSB1" s="536"/>
      <c r="QSC1" s="536"/>
      <c r="QSD1" s="536"/>
      <c r="QSE1" s="536"/>
      <c r="QSF1" s="536"/>
      <c r="QSG1" s="536"/>
      <c r="QSH1" s="536"/>
      <c r="QSI1" s="536"/>
      <c r="QSJ1" s="536"/>
      <c r="QSK1" s="536"/>
      <c r="QSL1" s="536"/>
      <c r="QSM1" s="536"/>
      <c r="QSN1" s="536"/>
      <c r="QSO1" s="536" t="s">
        <v>354</v>
      </c>
      <c r="QSP1" s="536"/>
      <c r="QSQ1" s="536"/>
      <c r="QSR1" s="536"/>
      <c r="QSS1" s="536"/>
      <c r="QST1" s="536"/>
      <c r="QSU1" s="536"/>
      <c r="QSV1" s="536"/>
      <c r="QSW1" s="536"/>
      <c r="QSX1" s="536"/>
      <c r="QSY1" s="536"/>
      <c r="QSZ1" s="536"/>
      <c r="QTA1" s="536"/>
      <c r="QTB1" s="536"/>
      <c r="QTC1" s="536"/>
      <c r="QTD1" s="536"/>
      <c r="QTE1" s="536"/>
      <c r="QTF1" s="536"/>
      <c r="QTG1" s="536"/>
      <c r="QTH1" s="536"/>
      <c r="QTI1" s="536"/>
      <c r="QTJ1" s="536"/>
      <c r="QTK1" s="536"/>
      <c r="QTL1" s="536"/>
      <c r="QTM1" s="536"/>
      <c r="QTN1" s="536"/>
      <c r="QTO1" s="536"/>
      <c r="QTP1" s="536"/>
      <c r="QTQ1" s="536"/>
      <c r="QTR1" s="536"/>
      <c r="QTS1" s="536"/>
      <c r="QTT1" s="536"/>
      <c r="QTU1" s="536" t="s">
        <v>354</v>
      </c>
      <c r="QTV1" s="536"/>
      <c r="QTW1" s="536"/>
      <c r="QTX1" s="536"/>
      <c r="QTY1" s="536"/>
      <c r="QTZ1" s="536"/>
      <c r="QUA1" s="536"/>
      <c r="QUB1" s="536"/>
      <c r="QUC1" s="536"/>
      <c r="QUD1" s="536"/>
      <c r="QUE1" s="536"/>
      <c r="QUF1" s="536"/>
      <c r="QUG1" s="536"/>
      <c r="QUH1" s="536"/>
      <c r="QUI1" s="536"/>
      <c r="QUJ1" s="536"/>
      <c r="QUK1" s="536"/>
      <c r="QUL1" s="536"/>
      <c r="QUM1" s="536"/>
      <c r="QUN1" s="536"/>
      <c r="QUO1" s="536"/>
      <c r="QUP1" s="536"/>
      <c r="QUQ1" s="536"/>
      <c r="QUR1" s="536"/>
      <c r="QUS1" s="536"/>
      <c r="QUT1" s="536"/>
      <c r="QUU1" s="536"/>
      <c r="QUV1" s="536"/>
      <c r="QUW1" s="536"/>
      <c r="QUX1" s="536"/>
      <c r="QUY1" s="536"/>
      <c r="QUZ1" s="536"/>
      <c r="QVA1" s="536" t="s">
        <v>354</v>
      </c>
      <c r="QVB1" s="536"/>
      <c r="QVC1" s="536"/>
      <c r="QVD1" s="536"/>
      <c r="QVE1" s="536"/>
      <c r="QVF1" s="536"/>
      <c r="QVG1" s="536"/>
      <c r="QVH1" s="536"/>
      <c r="QVI1" s="536"/>
      <c r="QVJ1" s="536"/>
      <c r="QVK1" s="536"/>
      <c r="QVL1" s="536"/>
      <c r="QVM1" s="536"/>
      <c r="QVN1" s="536"/>
      <c r="QVO1" s="536"/>
      <c r="QVP1" s="536"/>
      <c r="QVQ1" s="536"/>
      <c r="QVR1" s="536"/>
      <c r="QVS1" s="536"/>
      <c r="QVT1" s="536"/>
      <c r="QVU1" s="536"/>
      <c r="QVV1" s="536"/>
      <c r="QVW1" s="536"/>
      <c r="QVX1" s="536"/>
      <c r="QVY1" s="536"/>
      <c r="QVZ1" s="536"/>
      <c r="QWA1" s="536"/>
      <c r="QWB1" s="536"/>
      <c r="QWC1" s="536"/>
      <c r="QWD1" s="536"/>
      <c r="QWE1" s="536"/>
      <c r="QWF1" s="536"/>
      <c r="QWG1" s="536" t="s">
        <v>354</v>
      </c>
      <c r="QWH1" s="536"/>
      <c r="QWI1" s="536"/>
      <c r="QWJ1" s="536"/>
      <c r="QWK1" s="536"/>
      <c r="QWL1" s="536"/>
      <c r="QWM1" s="536"/>
      <c r="QWN1" s="536"/>
      <c r="QWO1" s="536"/>
      <c r="QWP1" s="536"/>
      <c r="QWQ1" s="536"/>
      <c r="QWR1" s="536"/>
      <c r="QWS1" s="536"/>
      <c r="QWT1" s="536"/>
      <c r="QWU1" s="536"/>
      <c r="QWV1" s="536"/>
      <c r="QWW1" s="536"/>
      <c r="QWX1" s="536"/>
      <c r="QWY1" s="536"/>
      <c r="QWZ1" s="536"/>
      <c r="QXA1" s="536"/>
      <c r="QXB1" s="536"/>
      <c r="QXC1" s="536"/>
      <c r="QXD1" s="536"/>
      <c r="QXE1" s="536"/>
      <c r="QXF1" s="536"/>
      <c r="QXG1" s="536"/>
      <c r="QXH1" s="536"/>
      <c r="QXI1" s="536"/>
      <c r="QXJ1" s="536"/>
      <c r="QXK1" s="536"/>
      <c r="QXL1" s="536"/>
      <c r="QXM1" s="536" t="s">
        <v>354</v>
      </c>
      <c r="QXN1" s="536"/>
      <c r="QXO1" s="536"/>
      <c r="QXP1" s="536"/>
      <c r="QXQ1" s="536"/>
      <c r="QXR1" s="536"/>
      <c r="QXS1" s="536"/>
      <c r="QXT1" s="536"/>
      <c r="QXU1" s="536"/>
      <c r="QXV1" s="536"/>
      <c r="QXW1" s="536"/>
      <c r="QXX1" s="536"/>
      <c r="QXY1" s="536"/>
      <c r="QXZ1" s="536"/>
      <c r="QYA1" s="536"/>
      <c r="QYB1" s="536"/>
      <c r="QYC1" s="536"/>
      <c r="QYD1" s="536"/>
      <c r="QYE1" s="536"/>
      <c r="QYF1" s="536"/>
      <c r="QYG1" s="536"/>
      <c r="QYH1" s="536"/>
      <c r="QYI1" s="536"/>
      <c r="QYJ1" s="536"/>
      <c r="QYK1" s="536"/>
      <c r="QYL1" s="536"/>
      <c r="QYM1" s="536"/>
      <c r="QYN1" s="536"/>
      <c r="QYO1" s="536"/>
      <c r="QYP1" s="536"/>
      <c r="QYQ1" s="536"/>
      <c r="QYR1" s="536"/>
      <c r="QYS1" s="536" t="s">
        <v>354</v>
      </c>
      <c r="QYT1" s="536"/>
      <c r="QYU1" s="536"/>
      <c r="QYV1" s="536"/>
      <c r="QYW1" s="536"/>
      <c r="QYX1" s="536"/>
      <c r="QYY1" s="536"/>
      <c r="QYZ1" s="536"/>
      <c r="QZA1" s="536"/>
      <c r="QZB1" s="536"/>
      <c r="QZC1" s="536"/>
      <c r="QZD1" s="536"/>
      <c r="QZE1" s="536"/>
      <c r="QZF1" s="536"/>
      <c r="QZG1" s="536"/>
      <c r="QZH1" s="536"/>
      <c r="QZI1" s="536"/>
      <c r="QZJ1" s="536"/>
      <c r="QZK1" s="536"/>
      <c r="QZL1" s="536"/>
      <c r="QZM1" s="536"/>
      <c r="QZN1" s="536"/>
      <c r="QZO1" s="536"/>
      <c r="QZP1" s="536"/>
      <c r="QZQ1" s="536"/>
      <c r="QZR1" s="536"/>
      <c r="QZS1" s="536"/>
      <c r="QZT1" s="536"/>
      <c r="QZU1" s="536"/>
      <c r="QZV1" s="536"/>
      <c r="QZW1" s="536"/>
      <c r="QZX1" s="536"/>
      <c r="QZY1" s="536" t="s">
        <v>354</v>
      </c>
      <c r="QZZ1" s="536"/>
      <c r="RAA1" s="536"/>
      <c r="RAB1" s="536"/>
      <c r="RAC1" s="536"/>
      <c r="RAD1" s="536"/>
      <c r="RAE1" s="536"/>
      <c r="RAF1" s="536"/>
      <c r="RAG1" s="536"/>
      <c r="RAH1" s="536"/>
      <c r="RAI1" s="536"/>
      <c r="RAJ1" s="536"/>
      <c r="RAK1" s="536"/>
      <c r="RAL1" s="536"/>
      <c r="RAM1" s="536"/>
      <c r="RAN1" s="536"/>
      <c r="RAO1" s="536"/>
      <c r="RAP1" s="536"/>
      <c r="RAQ1" s="536"/>
      <c r="RAR1" s="536"/>
      <c r="RAS1" s="536"/>
      <c r="RAT1" s="536"/>
      <c r="RAU1" s="536"/>
      <c r="RAV1" s="536"/>
      <c r="RAW1" s="536"/>
      <c r="RAX1" s="536"/>
      <c r="RAY1" s="536"/>
      <c r="RAZ1" s="536"/>
      <c r="RBA1" s="536"/>
      <c r="RBB1" s="536"/>
      <c r="RBC1" s="536"/>
      <c r="RBD1" s="536"/>
      <c r="RBE1" s="536" t="s">
        <v>354</v>
      </c>
      <c r="RBF1" s="536"/>
      <c r="RBG1" s="536"/>
      <c r="RBH1" s="536"/>
      <c r="RBI1" s="536"/>
      <c r="RBJ1" s="536"/>
      <c r="RBK1" s="536"/>
      <c r="RBL1" s="536"/>
      <c r="RBM1" s="536"/>
      <c r="RBN1" s="536"/>
      <c r="RBO1" s="536"/>
      <c r="RBP1" s="536"/>
      <c r="RBQ1" s="536"/>
      <c r="RBR1" s="536"/>
      <c r="RBS1" s="536"/>
      <c r="RBT1" s="536"/>
      <c r="RBU1" s="536"/>
      <c r="RBV1" s="536"/>
      <c r="RBW1" s="536"/>
      <c r="RBX1" s="536"/>
      <c r="RBY1" s="536"/>
      <c r="RBZ1" s="536"/>
      <c r="RCA1" s="536"/>
      <c r="RCB1" s="536"/>
      <c r="RCC1" s="536"/>
      <c r="RCD1" s="536"/>
      <c r="RCE1" s="536"/>
      <c r="RCF1" s="536"/>
      <c r="RCG1" s="536"/>
      <c r="RCH1" s="536"/>
      <c r="RCI1" s="536"/>
      <c r="RCJ1" s="536"/>
      <c r="RCK1" s="536" t="s">
        <v>354</v>
      </c>
      <c r="RCL1" s="536"/>
      <c r="RCM1" s="536"/>
      <c r="RCN1" s="536"/>
      <c r="RCO1" s="536"/>
      <c r="RCP1" s="536"/>
      <c r="RCQ1" s="536"/>
      <c r="RCR1" s="536"/>
      <c r="RCS1" s="536"/>
      <c r="RCT1" s="536"/>
      <c r="RCU1" s="536"/>
      <c r="RCV1" s="536"/>
      <c r="RCW1" s="536"/>
      <c r="RCX1" s="536"/>
      <c r="RCY1" s="536"/>
      <c r="RCZ1" s="536"/>
      <c r="RDA1" s="536"/>
      <c r="RDB1" s="536"/>
      <c r="RDC1" s="536"/>
      <c r="RDD1" s="536"/>
      <c r="RDE1" s="536"/>
      <c r="RDF1" s="536"/>
      <c r="RDG1" s="536"/>
      <c r="RDH1" s="536"/>
      <c r="RDI1" s="536"/>
      <c r="RDJ1" s="536"/>
      <c r="RDK1" s="536"/>
      <c r="RDL1" s="536"/>
      <c r="RDM1" s="536"/>
      <c r="RDN1" s="536"/>
      <c r="RDO1" s="536"/>
      <c r="RDP1" s="536"/>
      <c r="RDQ1" s="536" t="s">
        <v>354</v>
      </c>
      <c r="RDR1" s="536"/>
      <c r="RDS1" s="536"/>
      <c r="RDT1" s="536"/>
      <c r="RDU1" s="536"/>
      <c r="RDV1" s="536"/>
      <c r="RDW1" s="536"/>
      <c r="RDX1" s="536"/>
      <c r="RDY1" s="536"/>
      <c r="RDZ1" s="536"/>
      <c r="REA1" s="536"/>
      <c r="REB1" s="536"/>
      <c r="REC1" s="536"/>
      <c r="RED1" s="536"/>
      <c r="REE1" s="536"/>
      <c r="REF1" s="536"/>
      <c r="REG1" s="536"/>
      <c r="REH1" s="536"/>
      <c r="REI1" s="536"/>
      <c r="REJ1" s="536"/>
      <c r="REK1" s="536"/>
      <c r="REL1" s="536"/>
      <c r="REM1" s="536"/>
      <c r="REN1" s="536"/>
      <c r="REO1" s="536"/>
      <c r="REP1" s="536"/>
      <c r="REQ1" s="536"/>
      <c r="RER1" s="536"/>
      <c r="RES1" s="536"/>
      <c r="RET1" s="536"/>
      <c r="REU1" s="536"/>
      <c r="REV1" s="536"/>
      <c r="REW1" s="536" t="s">
        <v>354</v>
      </c>
      <c r="REX1" s="536"/>
      <c r="REY1" s="536"/>
      <c r="REZ1" s="536"/>
      <c r="RFA1" s="536"/>
      <c r="RFB1" s="536"/>
      <c r="RFC1" s="536"/>
      <c r="RFD1" s="536"/>
      <c r="RFE1" s="536"/>
      <c r="RFF1" s="536"/>
      <c r="RFG1" s="536"/>
      <c r="RFH1" s="536"/>
      <c r="RFI1" s="536"/>
      <c r="RFJ1" s="536"/>
      <c r="RFK1" s="536"/>
      <c r="RFL1" s="536"/>
      <c r="RFM1" s="536"/>
      <c r="RFN1" s="536"/>
      <c r="RFO1" s="536"/>
      <c r="RFP1" s="536"/>
      <c r="RFQ1" s="536"/>
      <c r="RFR1" s="536"/>
      <c r="RFS1" s="536"/>
      <c r="RFT1" s="536"/>
      <c r="RFU1" s="536"/>
      <c r="RFV1" s="536"/>
      <c r="RFW1" s="536"/>
      <c r="RFX1" s="536"/>
      <c r="RFY1" s="536"/>
      <c r="RFZ1" s="536"/>
      <c r="RGA1" s="536"/>
      <c r="RGB1" s="536"/>
      <c r="RGC1" s="536" t="s">
        <v>354</v>
      </c>
      <c r="RGD1" s="536"/>
      <c r="RGE1" s="536"/>
      <c r="RGF1" s="536"/>
      <c r="RGG1" s="536"/>
      <c r="RGH1" s="536"/>
      <c r="RGI1" s="536"/>
      <c r="RGJ1" s="536"/>
      <c r="RGK1" s="536"/>
      <c r="RGL1" s="536"/>
      <c r="RGM1" s="536"/>
      <c r="RGN1" s="536"/>
      <c r="RGO1" s="536"/>
      <c r="RGP1" s="536"/>
      <c r="RGQ1" s="536"/>
      <c r="RGR1" s="536"/>
      <c r="RGS1" s="536"/>
      <c r="RGT1" s="536"/>
      <c r="RGU1" s="536"/>
      <c r="RGV1" s="536"/>
      <c r="RGW1" s="536"/>
      <c r="RGX1" s="536"/>
      <c r="RGY1" s="536"/>
      <c r="RGZ1" s="536"/>
      <c r="RHA1" s="536"/>
      <c r="RHB1" s="536"/>
      <c r="RHC1" s="536"/>
      <c r="RHD1" s="536"/>
      <c r="RHE1" s="536"/>
      <c r="RHF1" s="536"/>
      <c r="RHG1" s="536"/>
      <c r="RHH1" s="536"/>
      <c r="RHI1" s="536" t="s">
        <v>354</v>
      </c>
      <c r="RHJ1" s="536"/>
      <c r="RHK1" s="536"/>
      <c r="RHL1" s="536"/>
      <c r="RHM1" s="536"/>
      <c r="RHN1" s="536"/>
      <c r="RHO1" s="536"/>
      <c r="RHP1" s="536"/>
      <c r="RHQ1" s="536"/>
      <c r="RHR1" s="536"/>
      <c r="RHS1" s="536"/>
      <c r="RHT1" s="536"/>
      <c r="RHU1" s="536"/>
      <c r="RHV1" s="536"/>
      <c r="RHW1" s="536"/>
      <c r="RHX1" s="536"/>
      <c r="RHY1" s="536"/>
      <c r="RHZ1" s="536"/>
      <c r="RIA1" s="536"/>
      <c r="RIB1" s="536"/>
      <c r="RIC1" s="536"/>
      <c r="RID1" s="536"/>
      <c r="RIE1" s="536"/>
      <c r="RIF1" s="536"/>
      <c r="RIG1" s="536"/>
      <c r="RIH1" s="536"/>
      <c r="RII1" s="536"/>
      <c r="RIJ1" s="536"/>
      <c r="RIK1" s="536"/>
      <c r="RIL1" s="536"/>
      <c r="RIM1" s="536"/>
      <c r="RIN1" s="536"/>
      <c r="RIO1" s="536" t="s">
        <v>354</v>
      </c>
      <c r="RIP1" s="536"/>
      <c r="RIQ1" s="536"/>
      <c r="RIR1" s="536"/>
      <c r="RIS1" s="536"/>
      <c r="RIT1" s="536"/>
      <c r="RIU1" s="536"/>
      <c r="RIV1" s="536"/>
      <c r="RIW1" s="536"/>
      <c r="RIX1" s="536"/>
      <c r="RIY1" s="536"/>
      <c r="RIZ1" s="536"/>
      <c r="RJA1" s="536"/>
      <c r="RJB1" s="536"/>
      <c r="RJC1" s="536"/>
      <c r="RJD1" s="536"/>
      <c r="RJE1" s="536"/>
      <c r="RJF1" s="536"/>
      <c r="RJG1" s="536"/>
      <c r="RJH1" s="536"/>
      <c r="RJI1" s="536"/>
      <c r="RJJ1" s="536"/>
      <c r="RJK1" s="536"/>
      <c r="RJL1" s="536"/>
      <c r="RJM1" s="536"/>
      <c r="RJN1" s="536"/>
      <c r="RJO1" s="536"/>
      <c r="RJP1" s="536"/>
      <c r="RJQ1" s="536"/>
      <c r="RJR1" s="536"/>
      <c r="RJS1" s="536"/>
      <c r="RJT1" s="536"/>
      <c r="RJU1" s="536" t="s">
        <v>354</v>
      </c>
      <c r="RJV1" s="536"/>
      <c r="RJW1" s="536"/>
      <c r="RJX1" s="536"/>
      <c r="RJY1" s="536"/>
      <c r="RJZ1" s="536"/>
      <c r="RKA1" s="536"/>
      <c r="RKB1" s="536"/>
      <c r="RKC1" s="536"/>
      <c r="RKD1" s="536"/>
      <c r="RKE1" s="536"/>
      <c r="RKF1" s="536"/>
      <c r="RKG1" s="536"/>
      <c r="RKH1" s="536"/>
      <c r="RKI1" s="536"/>
      <c r="RKJ1" s="536"/>
      <c r="RKK1" s="536"/>
      <c r="RKL1" s="536"/>
      <c r="RKM1" s="536"/>
      <c r="RKN1" s="536"/>
      <c r="RKO1" s="536"/>
      <c r="RKP1" s="536"/>
      <c r="RKQ1" s="536"/>
      <c r="RKR1" s="536"/>
      <c r="RKS1" s="536"/>
      <c r="RKT1" s="536"/>
      <c r="RKU1" s="536"/>
      <c r="RKV1" s="536"/>
      <c r="RKW1" s="536"/>
      <c r="RKX1" s="536"/>
      <c r="RKY1" s="536"/>
      <c r="RKZ1" s="536"/>
      <c r="RLA1" s="536" t="s">
        <v>354</v>
      </c>
      <c r="RLB1" s="536"/>
      <c r="RLC1" s="536"/>
      <c r="RLD1" s="536"/>
      <c r="RLE1" s="536"/>
      <c r="RLF1" s="536"/>
      <c r="RLG1" s="536"/>
      <c r="RLH1" s="536"/>
      <c r="RLI1" s="536"/>
      <c r="RLJ1" s="536"/>
      <c r="RLK1" s="536"/>
      <c r="RLL1" s="536"/>
      <c r="RLM1" s="536"/>
      <c r="RLN1" s="536"/>
      <c r="RLO1" s="536"/>
      <c r="RLP1" s="536"/>
      <c r="RLQ1" s="536"/>
      <c r="RLR1" s="536"/>
      <c r="RLS1" s="536"/>
      <c r="RLT1" s="536"/>
      <c r="RLU1" s="536"/>
      <c r="RLV1" s="536"/>
      <c r="RLW1" s="536"/>
      <c r="RLX1" s="536"/>
      <c r="RLY1" s="536"/>
      <c r="RLZ1" s="536"/>
      <c r="RMA1" s="536"/>
      <c r="RMB1" s="536"/>
      <c r="RMC1" s="536"/>
      <c r="RMD1" s="536"/>
      <c r="RME1" s="536"/>
      <c r="RMF1" s="536"/>
      <c r="RMG1" s="536" t="s">
        <v>354</v>
      </c>
      <c r="RMH1" s="536"/>
      <c r="RMI1" s="536"/>
      <c r="RMJ1" s="536"/>
      <c r="RMK1" s="536"/>
      <c r="RML1" s="536"/>
      <c r="RMM1" s="536"/>
      <c r="RMN1" s="536"/>
      <c r="RMO1" s="536"/>
      <c r="RMP1" s="536"/>
      <c r="RMQ1" s="536"/>
      <c r="RMR1" s="536"/>
      <c r="RMS1" s="536"/>
      <c r="RMT1" s="536"/>
      <c r="RMU1" s="536"/>
      <c r="RMV1" s="536"/>
      <c r="RMW1" s="536"/>
      <c r="RMX1" s="536"/>
      <c r="RMY1" s="536"/>
      <c r="RMZ1" s="536"/>
      <c r="RNA1" s="536"/>
      <c r="RNB1" s="536"/>
      <c r="RNC1" s="536"/>
      <c r="RND1" s="536"/>
      <c r="RNE1" s="536"/>
      <c r="RNF1" s="536"/>
      <c r="RNG1" s="536"/>
      <c r="RNH1" s="536"/>
      <c r="RNI1" s="536"/>
      <c r="RNJ1" s="536"/>
      <c r="RNK1" s="536"/>
      <c r="RNL1" s="536"/>
      <c r="RNM1" s="536" t="s">
        <v>354</v>
      </c>
      <c r="RNN1" s="536"/>
      <c r="RNO1" s="536"/>
      <c r="RNP1" s="536"/>
      <c r="RNQ1" s="536"/>
      <c r="RNR1" s="536"/>
      <c r="RNS1" s="536"/>
      <c r="RNT1" s="536"/>
      <c r="RNU1" s="536"/>
      <c r="RNV1" s="536"/>
      <c r="RNW1" s="536"/>
      <c r="RNX1" s="536"/>
      <c r="RNY1" s="536"/>
      <c r="RNZ1" s="536"/>
      <c r="ROA1" s="536"/>
      <c r="ROB1" s="536"/>
      <c r="ROC1" s="536"/>
      <c r="ROD1" s="536"/>
      <c r="ROE1" s="536"/>
      <c r="ROF1" s="536"/>
      <c r="ROG1" s="536"/>
      <c r="ROH1" s="536"/>
      <c r="ROI1" s="536"/>
      <c r="ROJ1" s="536"/>
      <c r="ROK1" s="536"/>
      <c r="ROL1" s="536"/>
      <c r="ROM1" s="536"/>
      <c r="RON1" s="536"/>
      <c r="ROO1" s="536"/>
      <c r="ROP1" s="536"/>
      <c r="ROQ1" s="536"/>
      <c r="ROR1" s="536"/>
      <c r="ROS1" s="536" t="s">
        <v>354</v>
      </c>
      <c r="ROT1" s="536"/>
      <c r="ROU1" s="536"/>
      <c r="ROV1" s="536"/>
      <c r="ROW1" s="536"/>
      <c r="ROX1" s="536"/>
      <c r="ROY1" s="536"/>
      <c r="ROZ1" s="536"/>
      <c r="RPA1" s="536"/>
      <c r="RPB1" s="536"/>
      <c r="RPC1" s="536"/>
      <c r="RPD1" s="536"/>
      <c r="RPE1" s="536"/>
      <c r="RPF1" s="536"/>
      <c r="RPG1" s="536"/>
      <c r="RPH1" s="536"/>
      <c r="RPI1" s="536"/>
      <c r="RPJ1" s="536"/>
      <c r="RPK1" s="536"/>
      <c r="RPL1" s="536"/>
      <c r="RPM1" s="536"/>
      <c r="RPN1" s="536"/>
      <c r="RPO1" s="536"/>
      <c r="RPP1" s="536"/>
      <c r="RPQ1" s="536"/>
      <c r="RPR1" s="536"/>
      <c r="RPS1" s="536"/>
      <c r="RPT1" s="536"/>
      <c r="RPU1" s="536"/>
      <c r="RPV1" s="536"/>
      <c r="RPW1" s="536"/>
      <c r="RPX1" s="536"/>
      <c r="RPY1" s="536" t="s">
        <v>354</v>
      </c>
      <c r="RPZ1" s="536"/>
      <c r="RQA1" s="536"/>
      <c r="RQB1" s="536"/>
      <c r="RQC1" s="536"/>
      <c r="RQD1" s="536"/>
      <c r="RQE1" s="536"/>
      <c r="RQF1" s="536"/>
      <c r="RQG1" s="536"/>
      <c r="RQH1" s="536"/>
      <c r="RQI1" s="536"/>
      <c r="RQJ1" s="536"/>
      <c r="RQK1" s="536"/>
      <c r="RQL1" s="536"/>
      <c r="RQM1" s="536"/>
      <c r="RQN1" s="536"/>
      <c r="RQO1" s="536"/>
      <c r="RQP1" s="536"/>
      <c r="RQQ1" s="536"/>
      <c r="RQR1" s="536"/>
      <c r="RQS1" s="536"/>
      <c r="RQT1" s="536"/>
      <c r="RQU1" s="536"/>
      <c r="RQV1" s="536"/>
      <c r="RQW1" s="536"/>
      <c r="RQX1" s="536"/>
      <c r="RQY1" s="536"/>
      <c r="RQZ1" s="536"/>
      <c r="RRA1" s="536"/>
      <c r="RRB1" s="536"/>
      <c r="RRC1" s="536"/>
      <c r="RRD1" s="536"/>
      <c r="RRE1" s="536" t="s">
        <v>354</v>
      </c>
      <c r="RRF1" s="536"/>
      <c r="RRG1" s="536"/>
      <c r="RRH1" s="536"/>
      <c r="RRI1" s="536"/>
      <c r="RRJ1" s="536"/>
      <c r="RRK1" s="536"/>
      <c r="RRL1" s="536"/>
      <c r="RRM1" s="536"/>
      <c r="RRN1" s="536"/>
      <c r="RRO1" s="536"/>
      <c r="RRP1" s="536"/>
      <c r="RRQ1" s="536"/>
      <c r="RRR1" s="536"/>
      <c r="RRS1" s="536"/>
      <c r="RRT1" s="536"/>
      <c r="RRU1" s="536"/>
      <c r="RRV1" s="536"/>
      <c r="RRW1" s="536"/>
      <c r="RRX1" s="536"/>
      <c r="RRY1" s="536"/>
      <c r="RRZ1" s="536"/>
      <c r="RSA1" s="536"/>
      <c r="RSB1" s="536"/>
      <c r="RSC1" s="536"/>
      <c r="RSD1" s="536"/>
      <c r="RSE1" s="536"/>
      <c r="RSF1" s="536"/>
      <c r="RSG1" s="536"/>
      <c r="RSH1" s="536"/>
      <c r="RSI1" s="536"/>
      <c r="RSJ1" s="536"/>
      <c r="RSK1" s="536" t="s">
        <v>354</v>
      </c>
      <c r="RSL1" s="536"/>
      <c r="RSM1" s="536"/>
      <c r="RSN1" s="536"/>
      <c r="RSO1" s="536"/>
      <c r="RSP1" s="536"/>
      <c r="RSQ1" s="536"/>
      <c r="RSR1" s="536"/>
      <c r="RSS1" s="536"/>
      <c r="RST1" s="536"/>
      <c r="RSU1" s="536"/>
      <c r="RSV1" s="536"/>
      <c r="RSW1" s="536"/>
      <c r="RSX1" s="536"/>
      <c r="RSY1" s="536"/>
      <c r="RSZ1" s="536"/>
      <c r="RTA1" s="536"/>
      <c r="RTB1" s="536"/>
      <c r="RTC1" s="536"/>
      <c r="RTD1" s="536"/>
      <c r="RTE1" s="536"/>
      <c r="RTF1" s="536"/>
      <c r="RTG1" s="536"/>
      <c r="RTH1" s="536"/>
      <c r="RTI1" s="536"/>
      <c r="RTJ1" s="536"/>
      <c r="RTK1" s="536"/>
      <c r="RTL1" s="536"/>
      <c r="RTM1" s="536"/>
      <c r="RTN1" s="536"/>
      <c r="RTO1" s="536"/>
      <c r="RTP1" s="536"/>
      <c r="RTQ1" s="536" t="s">
        <v>354</v>
      </c>
      <c r="RTR1" s="536"/>
      <c r="RTS1" s="536"/>
      <c r="RTT1" s="536"/>
      <c r="RTU1" s="536"/>
      <c r="RTV1" s="536"/>
      <c r="RTW1" s="536"/>
      <c r="RTX1" s="536"/>
      <c r="RTY1" s="536"/>
      <c r="RTZ1" s="536"/>
      <c r="RUA1" s="536"/>
      <c r="RUB1" s="536"/>
      <c r="RUC1" s="536"/>
      <c r="RUD1" s="536"/>
      <c r="RUE1" s="536"/>
      <c r="RUF1" s="536"/>
      <c r="RUG1" s="536"/>
      <c r="RUH1" s="536"/>
      <c r="RUI1" s="536"/>
      <c r="RUJ1" s="536"/>
      <c r="RUK1" s="536"/>
      <c r="RUL1" s="536"/>
      <c r="RUM1" s="536"/>
      <c r="RUN1" s="536"/>
      <c r="RUO1" s="536"/>
      <c r="RUP1" s="536"/>
      <c r="RUQ1" s="536"/>
      <c r="RUR1" s="536"/>
      <c r="RUS1" s="536"/>
      <c r="RUT1" s="536"/>
      <c r="RUU1" s="536"/>
      <c r="RUV1" s="536"/>
      <c r="RUW1" s="536" t="s">
        <v>354</v>
      </c>
      <c r="RUX1" s="536"/>
      <c r="RUY1" s="536"/>
      <c r="RUZ1" s="536"/>
      <c r="RVA1" s="536"/>
      <c r="RVB1" s="536"/>
      <c r="RVC1" s="536"/>
      <c r="RVD1" s="536"/>
      <c r="RVE1" s="536"/>
      <c r="RVF1" s="536"/>
      <c r="RVG1" s="536"/>
      <c r="RVH1" s="536"/>
      <c r="RVI1" s="536"/>
      <c r="RVJ1" s="536"/>
      <c r="RVK1" s="536"/>
      <c r="RVL1" s="536"/>
      <c r="RVM1" s="536"/>
      <c r="RVN1" s="536"/>
      <c r="RVO1" s="536"/>
      <c r="RVP1" s="536"/>
      <c r="RVQ1" s="536"/>
      <c r="RVR1" s="536"/>
      <c r="RVS1" s="536"/>
      <c r="RVT1" s="536"/>
      <c r="RVU1" s="536"/>
      <c r="RVV1" s="536"/>
      <c r="RVW1" s="536"/>
      <c r="RVX1" s="536"/>
      <c r="RVY1" s="536"/>
      <c r="RVZ1" s="536"/>
      <c r="RWA1" s="536"/>
      <c r="RWB1" s="536"/>
      <c r="RWC1" s="536" t="s">
        <v>354</v>
      </c>
      <c r="RWD1" s="536"/>
      <c r="RWE1" s="536"/>
      <c r="RWF1" s="536"/>
      <c r="RWG1" s="536"/>
      <c r="RWH1" s="536"/>
      <c r="RWI1" s="536"/>
      <c r="RWJ1" s="536"/>
      <c r="RWK1" s="536"/>
      <c r="RWL1" s="536"/>
      <c r="RWM1" s="536"/>
      <c r="RWN1" s="536"/>
      <c r="RWO1" s="536"/>
      <c r="RWP1" s="536"/>
      <c r="RWQ1" s="536"/>
      <c r="RWR1" s="536"/>
      <c r="RWS1" s="536"/>
      <c r="RWT1" s="536"/>
      <c r="RWU1" s="536"/>
      <c r="RWV1" s="536"/>
      <c r="RWW1" s="536"/>
      <c r="RWX1" s="536"/>
      <c r="RWY1" s="536"/>
      <c r="RWZ1" s="536"/>
      <c r="RXA1" s="536"/>
      <c r="RXB1" s="536"/>
      <c r="RXC1" s="536"/>
      <c r="RXD1" s="536"/>
      <c r="RXE1" s="536"/>
      <c r="RXF1" s="536"/>
      <c r="RXG1" s="536"/>
      <c r="RXH1" s="536"/>
      <c r="RXI1" s="536" t="s">
        <v>354</v>
      </c>
      <c r="RXJ1" s="536"/>
      <c r="RXK1" s="536"/>
      <c r="RXL1" s="536"/>
      <c r="RXM1" s="536"/>
      <c r="RXN1" s="536"/>
      <c r="RXO1" s="536"/>
      <c r="RXP1" s="536"/>
      <c r="RXQ1" s="536"/>
      <c r="RXR1" s="536"/>
      <c r="RXS1" s="536"/>
      <c r="RXT1" s="536"/>
      <c r="RXU1" s="536"/>
      <c r="RXV1" s="536"/>
      <c r="RXW1" s="536"/>
      <c r="RXX1" s="536"/>
      <c r="RXY1" s="536"/>
      <c r="RXZ1" s="536"/>
      <c r="RYA1" s="536"/>
      <c r="RYB1" s="536"/>
      <c r="RYC1" s="536"/>
      <c r="RYD1" s="536"/>
      <c r="RYE1" s="536"/>
      <c r="RYF1" s="536"/>
      <c r="RYG1" s="536"/>
      <c r="RYH1" s="536"/>
      <c r="RYI1" s="536"/>
      <c r="RYJ1" s="536"/>
      <c r="RYK1" s="536"/>
      <c r="RYL1" s="536"/>
      <c r="RYM1" s="536"/>
      <c r="RYN1" s="536"/>
      <c r="RYO1" s="536" t="s">
        <v>354</v>
      </c>
      <c r="RYP1" s="536"/>
      <c r="RYQ1" s="536"/>
      <c r="RYR1" s="536"/>
      <c r="RYS1" s="536"/>
      <c r="RYT1" s="536"/>
      <c r="RYU1" s="536"/>
      <c r="RYV1" s="536"/>
      <c r="RYW1" s="536"/>
      <c r="RYX1" s="536"/>
      <c r="RYY1" s="536"/>
      <c r="RYZ1" s="536"/>
      <c r="RZA1" s="536"/>
      <c r="RZB1" s="536"/>
      <c r="RZC1" s="536"/>
      <c r="RZD1" s="536"/>
      <c r="RZE1" s="536"/>
      <c r="RZF1" s="536"/>
      <c r="RZG1" s="536"/>
      <c r="RZH1" s="536"/>
      <c r="RZI1" s="536"/>
      <c r="RZJ1" s="536"/>
      <c r="RZK1" s="536"/>
      <c r="RZL1" s="536"/>
      <c r="RZM1" s="536"/>
      <c r="RZN1" s="536"/>
      <c r="RZO1" s="536"/>
      <c r="RZP1" s="536"/>
      <c r="RZQ1" s="536"/>
      <c r="RZR1" s="536"/>
      <c r="RZS1" s="536"/>
      <c r="RZT1" s="536"/>
      <c r="RZU1" s="536" t="s">
        <v>354</v>
      </c>
      <c r="RZV1" s="536"/>
      <c r="RZW1" s="536"/>
      <c r="RZX1" s="536"/>
      <c r="RZY1" s="536"/>
      <c r="RZZ1" s="536"/>
      <c r="SAA1" s="536"/>
      <c r="SAB1" s="536"/>
      <c r="SAC1" s="536"/>
      <c r="SAD1" s="536"/>
      <c r="SAE1" s="536"/>
      <c r="SAF1" s="536"/>
      <c r="SAG1" s="536"/>
      <c r="SAH1" s="536"/>
      <c r="SAI1" s="536"/>
      <c r="SAJ1" s="536"/>
      <c r="SAK1" s="536"/>
      <c r="SAL1" s="536"/>
      <c r="SAM1" s="536"/>
      <c r="SAN1" s="536"/>
      <c r="SAO1" s="536"/>
      <c r="SAP1" s="536"/>
      <c r="SAQ1" s="536"/>
      <c r="SAR1" s="536"/>
      <c r="SAS1" s="536"/>
      <c r="SAT1" s="536"/>
      <c r="SAU1" s="536"/>
      <c r="SAV1" s="536"/>
      <c r="SAW1" s="536"/>
      <c r="SAX1" s="536"/>
      <c r="SAY1" s="536"/>
      <c r="SAZ1" s="536"/>
      <c r="SBA1" s="536" t="s">
        <v>354</v>
      </c>
      <c r="SBB1" s="536"/>
      <c r="SBC1" s="536"/>
      <c r="SBD1" s="536"/>
      <c r="SBE1" s="536"/>
      <c r="SBF1" s="536"/>
      <c r="SBG1" s="536"/>
      <c r="SBH1" s="536"/>
      <c r="SBI1" s="536"/>
      <c r="SBJ1" s="536"/>
      <c r="SBK1" s="536"/>
      <c r="SBL1" s="536"/>
      <c r="SBM1" s="536"/>
      <c r="SBN1" s="536"/>
      <c r="SBO1" s="536"/>
      <c r="SBP1" s="536"/>
      <c r="SBQ1" s="536"/>
      <c r="SBR1" s="536"/>
      <c r="SBS1" s="536"/>
      <c r="SBT1" s="536"/>
      <c r="SBU1" s="536"/>
      <c r="SBV1" s="536"/>
      <c r="SBW1" s="536"/>
      <c r="SBX1" s="536"/>
      <c r="SBY1" s="536"/>
      <c r="SBZ1" s="536"/>
      <c r="SCA1" s="536"/>
      <c r="SCB1" s="536"/>
      <c r="SCC1" s="536"/>
      <c r="SCD1" s="536"/>
      <c r="SCE1" s="536"/>
      <c r="SCF1" s="536"/>
      <c r="SCG1" s="536" t="s">
        <v>354</v>
      </c>
      <c r="SCH1" s="536"/>
      <c r="SCI1" s="536"/>
      <c r="SCJ1" s="536"/>
      <c r="SCK1" s="536"/>
      <c r="SCL1" s="536"/>
      <c r="SCM1" s="536"/>
      <c r="SCN1" s="536"/>
      <c r="SCO1" s="536"/>
      <c r="SCP1" s="536"/>
      <c r="SCQ1" s="536"/>
      <c r="SCR1" s="536"/>
      <c r="SCS1" s="536"/>
      <c r="SCT1" s="536"/>
      <c r="SCU1" s="536"/>
      <c r="SCV1" s="536"/>
      <c r="SCW1" s="536"/>
      <c r="SCX1" s="536"/>
      <c r="SCY1" s="536"/>
      <c r="SCZ1" s="536"/>
      <c r="SDA1" s="536"/>
      <c r="SDB1" s="536"/>
      <c r="SDC1" s="536"/>
      <c r="SDD1" s="536"/>
      <c r="SDE1" s="536"/>
      <c r="SDF1" s="536"/>
      <c r="SDG1" s="536"/>
      <c r="SDH1" s="536"/>
      <c r="SDI1" s="536"/>
      <c r="SDJ1" s="536"/>
      <c r="SDK1" s="536"/>
      <c r="SDL1" s="536"/>
      <c r="SDM1" s="536" t="s">
        <v>354</v>
      </c>
      <c r="SDN1" s="536"/>
      <c r="SDO1" s="536"/>
      <c r="SDP1" s="536"/>
      <c r="SDQ1" s="536"/>
      <c r="SDR1" s="536"/>
      <c r="SDS1" s="536"/>
      <c r="SDT1" s="536"/>
      <c r="SDU1" s="536"/>
      <c r="SDV1" s="536"/>
      <c r="SDW1" s="536"/>
      <c r="SDX1" s="536"/>
      <c r="SDY1" s="536"/>
      <c r="SDZ1" s="536"/>
      <c r="SEA1" s="536"/>
      <c r="SEB1" s="536"/>
      <c r="SEC1" s="536"/>
      <c r="SED1" s="536"/>
      <c r="SEE1" s="536"/>
      <c r="SEF1" s="536"/>
      <c r="SEG1" s="536"/>
      <c r="SEH1" s="536"/>
      <c r="SEI1" s="536"/>
      <c r="SEJ1" s="536"/>
      <c r="SEK1" s="536"/>
      <c r="SEL1" s="536"/>
      <c r="SEM1" s="536"/>
      <c r="SEN1" s="536"/>
      <c r="SEO1" s="536"/>
      <c r="SEP1" s="536"/>
      <c r="SEQ1" s="536"/>
      <c r="SER1" s="536"/>
      <c r="SES1" s="536" t="s">
        <v>354</v>
      </c>
      <c r="SET1" s="536"/>
      <c r="SEU1" s="536"/>
      <c r="SEV1" s="536"/>
      <c r="SEW1" s="536"/>
      <c r="SEX1" s="536"/>
      <c r="SEY1" s="536"/>
      <c r="SEZ1" s="536"/>
      <c r="SFA1" s="536"/>
      <c r="SFB1" s="536"/>
      <c r="SFC1" s="536"/>
      <c r="SFD1" s="536"/>
      <c r="SFE1" s="536"/>
      <c r="SFF1" s="536"/>
      <c r="SFG1" s="536"/>
      <c r="SFH1" s="536"/>
      <c r="SFI1" s="536"/>
      <c r="SFJ1" s="536"/>
      <c r="SFK1" s="536"/>
      <c r="SFL1" s="536"/>
      <c r="SFM1" s="536"/>
      <c r="SFN1" s="536"/>
      <c r="SFO1" s="536"/>
      <c r="SFP1" s="536"/>
      <c r="SFQ1" s="536"/>
      <c r="SFR1" s="536"/>
      <c r="SFS1" s="536"/>
      <c r="SFT1" s="536"/>
      <c r="SFU1" s="536"/>
      <c r="SFV1" s="536"/>
      <c r="SFW1" s="536"/>
      <c r="SFX1" s="536"/>
      <c r="SFY1" s="536" t="s">
        <v>354</v>
      </c>
      <c r="SFZ1" s="536"/>
      <c r="SGA1" s="536"/>
      <c r="SGB1" s="536"/>
      <c r="SGC1" s="536"/>
      <c r="SGD1" s="536"/>
      <c r="SGE1" s="536"/>
      <c r="SGF1" s="536"/>
      <c r="SGG1" s="536"/>
      <c r="SGH1" s="536"/>
      <c r="SGI1" s="536"/>
      <c r="SGJ1" s="536"/>
      <c r="SGK1" s="536"/>
      <c r="SGL1" s="536"/>
      <c r="SGM1" s="536"/>
      <c r="SGN1" s="536"/>
      <c r="SGO1" s="536"/>
      <c r="SGP1" s="536"/>
      <c r="SGQ1" s="536"/>
      <c r="SGR1" s="536"/>
      <c r="SGS1" s="536"/>
      <c r="SGT1" s="536"/>
      <c r="SGU1" s="536"/>
      <c r="SGV1" s="536"/>
      <c r="SGW1" s="536"/>
      <c r="SGX1" s="536"/>
      <c r="SGY1" s="536"/>
      <c r="SGZ1" s="536"/>
      <c r="SHA1" s="536"/>
      <c r="SHB1" s="536"/>
      <c r="SHC1" s="536"/>
      <c r="SHD1" s="536"/>
      <c r="SHE1" s="536" t="s">
        <v>354</v>
      </c>
      <c r="SHF1" s="536"/>
      <c r="SHG1" s="536"/>
      <c r="SHH1" s="536"/>
      <c r="SHI1" s="536"/>
      <c r="SHJ1" s="536"/>
      <c r="SHK1" s="536"/>
      <c r="SHL1" s="536"/>
      <c r="SHM1" s="536"/>
      <c r="SHN1" s="536"/>
      <c r="SHO1" s="536"/>
      <c r="SHP1" s="536"/>
      <c r="SHQ1" s="536"/>
      <c r="SHR1" s="536"/>
      <c r="SHS1" s="536"/>
      <c r="SHT1" s="536"/>
      <c r="SHU1" s="536"/>
      <c r="SHV1" s="536"/>
      <c r="SHW1" s="536"/>
      <c r="SHX1" s="536"/>
      <c r="SHY1" s="536"/>
      <c r="SHZ1" s="536"/>
      <c r="SIA1" s="536"/>
      <c r="SIB1" s="536"/>
      <c r="SIC1" s="536"/>
      <c r="SID1" s="536"/>
      <c r="SIE1" s="536"/>
      <c r="SIF1" s="536"/>
      <c r="SIG1" s="536"/>
      <c r="SIH1" s="536"/>
      <c r="SII1" s="536"/>
      <c r="SIJ1" s="536"/>
      <c r="SIK1" s="536" t="s">
        <v>354</v>
      </c>
      <c r="SIL1" s="536"/>
      <c r="SIM1" s="536"/>
      <c r="SIN1" s="536"/>
      <c r="SIO1" s="536"/>
      <c r="SIP1" s="536"/>
      <c r="SIQ1" s="536"/>
      <c r="SIR1" s="536"/>
      <c r="SIS1" s="536"/>
      <c r="SIT1" s="536"/>
      <c r="SIU1" s="536"/>
      <c r="SIV1" s="536"/>
      <c r="SIW1" s="536"/>
      <c r="SIX1" s="536"/>
      <c r="SIY1" s="536"/>
      <c r="SIZ1" s="536"/>
      <c r="SJA1" s="536"/>
      <c r="SJB1" s="536"/>
      <c r="SJC1" s="536"/>
      <c r="SJD1" s="536"/>
      <c r="SJE1" s="536"/>
      <c r="SJF1" s="536"/>
      <c r="SJG1" s="536"/>
      <c r="SJH1" s="536"/>
      <c r="SJI1" s="536"/>
      <c r="SJJ1" s="536"/>
      <c r="SJK1" s="536"/>
      <c r="SJL1" s="536"/>
      <c r="SJM1" s="536"/>
      <c r="SJN1" s="536"/>
      <c r="SJO1" s="536"/>
      <c r="SJP1" s="536"/>
      <c r="SJQ1" s="536" t="s">
        <v>354</v>
      </c>
      <c r="SJR1" s="536"/>
      <c r="SJS1" s="536"/>
      <c r="SJT1" s="536"/>
      <c r="SJU1" s="536"/>
      <c r="SJV1" s="536"/>
      <c r="SJW1" s="536"/>
      <c r="SJX1" s="536"/>
      <c r="SJY1" s="536"/>
      <c r="SJZ1" s="536"/>
      <c r="SKA1" s="536"/>
      <c r="SKB1" s="536"/>
      <c r="SKC1" s="536"/>
      <c r="SKD1" s="536"/>
      <c r="SKE1" s="536"/>
      <c r="SKF1" s="536"/>
      <c r="SKG1" s="536"/>
      <c r="SKH1" s="536"/>
      <c r="SKI1" s="536"/>
      <c r="SKJ1" s="536"/>
      <c r="SKK1" s="536"/>
      <c r="SKL1" s="536"/>
      <c r="SKM1" s="536"/>
      <c r="SKN1" s="536"/>
      <c r="SKO1" s="536"/>
      <c r="SKP1" s="536"/>
      <c r="SKQ1" s="536"/>
      <c r="SKR1" s="536"/>
      <c r="SKS1" s="536"/>
      <c r="SKT1" s="536"/>
      <c r="SKU1" s="536"/>
      <c r="SKV1" s="536"/>
      <c r="SKW1" s="536" t="s">
        <v>354</v>
      </c>
      <c r="SKX1" s="536"/>
      <c r="SKY1" s="536"/>
      <c r="SKZ1" s="536"/>
      <c r="SLA1" s="536"/>
      <c r="SLB1" s="536"/>
      <c r="SLC1" s="536"/>
      <c r="SLD1" s="536"/>
      <c r="SLE1" s="536"/>
      <c r="SLF1" s="536"/>
      <c r="SLG1" s="536"/>
      <c r="SLH1" s="536"/>
      <c r="SLI1" s="536"/>
      <c r="SLJ1" s="536"/>
      <c r="SLK1" s="536"/>
      <c r="SLL1" s="536"/>
      <c r="SLM1" s="536"/>
      <c r="SLN1" s="536"/>
      <c r="SLO1" s="536"/>
      <c r="SLP1" s="536"/>
      <c r="SLQ1" s="536"/>
      <c r="SLR1" s="536"/>
      <c r="SLS1" s="536"/>
      <c r="SLT1" s="536"/>
      <c r="SLU1" s="536"/>
      <c r="SLV1" s="536"/>
      <c r="SLW1" s="536"/>
      <c r="SLX1" s="536"/>
      <c r="SLY1" s="536"/>
      <c r="SLZ1" s="536"/>
      <c r="SMA1" s="536"/>
      <c r="SMB1" s="536"/>
      <c r="SMC1" s="536" t="s">
        <v>354</v>
      </c>
      <c r="SMD1" s="536"/>
      <c r="SME1" s="536"/>
      <c r="SMF1" s="536"/>
      <c r="SMG1" s="536"/>
      <c r="SMH1" s="536"/>
      <c r="SMI1" s="536"/>
      <c r="SMJ1" s="536"/>
      <c r="SMK1" s="536"/>
      <c r="SML1" s="536"/>
      <c r="SMM1" s="536"/>
      <c r="SMN1" s="536"/>
      <c r="SMO1" s="536"/>
      <c r="SMP1" s="536"/>
      <c r="SMQ1" s="536"/>
      <c r="SMR1" s="536"/>
      <c r="SMS1" s="536"/>
      <c r="SMT1" s="536"/>
      <c r="SMU1" s="536"/>
      <c r="SMV1" s="536"/>
      <c r="SMW1" s="536"/>
      <c r="SMX1" s="536"/>
      <c r="SMY1" s="536"/>
      <c r="SMZ1" s="536"/>
      <c r="SNA1" s="536"/>
      <c r="SNB1" s="536"/>
      <c r="SNC1" s="536"/>
      <c r="SND1" s="536"/>
      <c r="SNE1" s="536"/>
      <c r="SNF1" s="536"/>
      <c r="SNG1" s="536"/>
      <c r="SNH1" s="536"/>
      <c r="SNI1" s="536" t="s">
        <v>354</v>
      </c>
      <c r="SNJ1" s="536"/>
      <c r="SNK1" s="536"/>
      <c r="SNL1" s="536"/>
      <c r="SNM1" s="536"/>
      <c r="SNN1" s="536"/>
      <c r="SNO1" s="536"/>
      <c r="SNP1" s="536"/>
      <c r="SNQ1" s="536"/>
      <c r="SNR1" s="536"/>
      <c r="SNS1" s="536"/>
      <c r="SNT1" s="536"/>
      <c r="SNU1" s="536"/>
      <c r="SNV1" s="536"/>
      <c r="SNW1" s="536"/>
      <c r="SNX1" s="536"/>
      <c r="SNY1" s="536"/>
      <c r="SNZ1" s="536"/>
      <c r="SOA1" s="536"/>
      <c r="SOB1" s="536"/>
      <c r="SOC1" s="536"/>
      <c r="SOD1" s="536"/>
      <c r="SOE1" s="536"/>
      <c r="SOF1" s="536"/>
      <c r="SOG1" s="536"/>
      <c r="SOH1" s="536"/>
      <c r="SOI1" s="536"/>
      <c r="SOJ1" s="536"/>
      <c r="SOK1" s="536"/>
      <c r="SOL1" s="536"/>
      <c r="SOM1" s="536"/>
      <c r="SON1" s="536"/>
      <c r="SOO1" s="536" t="s">
        <v>354</v>
      </c>
      <c r="SOP1" s="536"/>
      <c r="SOQ1" s="536"/>
      <c r="SOR1" s="536"/>
      <c r="SOS1" s="536"/>
      <c r="SOT1" s="536"/>
      <c r="SOU1" s="536"/>
      <c r="SOV1" s="536"/>
      <c r="SOW1" s="536"/>
      <c r="SOX1" s="536"/>
      <c r="SOY1" s="536"/>
      <c r="SOZ1" s="536"/>
      <c r="SPA1" s="536"/>
      <c r="SPB1" s="536"/>
      <c r="SPC1" s="536"/>
      <c r="SPD1" s="536"/>
      <c r="SPE1" s="536"/>
      <c r="SPF1" s="536"/>
      <c r="SPG1" s="536"/>
      <c r="SPH1" s="536"/>
      <c r="SPI1" s="536"/>
      <c r="SPJ1" s="536"/>
      <c r="SPK1" s="536"/>
      <c r="SPL1" s="536"/>
      <c r="SPM1" s="536"/>
      <c r="SPN1" s="536"/>
      <c r="SPO1" s="536"/>
      <c r="SPP1" s="536"/>
      <c r="SPQ1" s="536"/>
      <c r="SPR1" s="536"/>
      <c r="SPS1" s="536"/>
      <c r="SPT1" s="536"/>
      <c r="SPU1" s="536" t="s">
        <v>354</v>
      </c>
      <c r="SPV1" s="536"/>
      <c r="SPW1" s="536"/>
      <c r="SPX1" s="536"/>
      <c r="SPY1" s="536"/>
      <c r="SPZ1" s="536"/>
      <c r="SQA1" s="536"/>
      <c r="SQB1" s="536"/>
      <c r="SQC1" s="536"/>
      <c r="SQD1" s="536"/>
      <c r="SQE1" s="536"/>
      <c r="SQF1" s="536"/>
      <c r="SQG1" s="536"/>
      <c r="SQH1" s="536"/>
      <c r="SQI1" s="536"/>
      <c r="SQJ1" s="536"/>
      <c r="SQK1" s="536"/>
      <c r="SQL1" s="536"/>
      <c r="SQM1" s="536"/>
      <c r="SQN1" s="536"/>
      <c r="SQO1" s="536"/>
      <c r="SQP1" s="536"/>
      <c r="SQQ1" s="536"/>
      <c r="SQR1" s="536"/>
      <c r="SQS1" s="536"/>
      <c r="SQT1" s="536"/>
      <c r="SQU1" s="536"/>
      <c r="SQV1" s="536"/>
      <c r="SQW1" s="536"/>
      <c r="SQX1" s="536"/>
      <c r="SQY1" s="536"/>
      <c r="SQZ1" s="536"/>
      <c r="SRA1" s="536" t="s">
        <v>354</v>
      </c>
      <c r="SRB1" s="536"/>
      <c r="SRC1" s="536"/>
      <c r="SRD1" s="536"/>
      <c r="SRE1" s="536"/>
      <c r="SRF1" s="536"/>
      <c r="SRG1" s="536"/>
      <c r="SRH1" s="536"/>
      <c r="SRI1" s="536"/>
      <c r="SRJ1" s="536"/>
      <c r="SRK1" s="536"/>
      <c r="SRL1" s="536"/>
      <c r="SRM1" s="536"/>
      <c r="SRN1" s="536"/>
      <c r="SRO1" s="536"/>
      <c r="SRP1" s="536"/>
      <c r="SRQ1" s="536"/>
      <c r="SRR1" s="536"/>
      <c r="SRS1" s="536"/>
      <c r="SRT1" s="536"/>
      <c r="SRU1" s="536"/>
      <c r="SRV1" s="536"/>
      <c r="SRW1" s="536"/>
      <c r="SRX1" s="536"/>
      <c r="SRY1" s="536"/>
      <c r="SRZ1" s="536"/>
      <c r="SSA1" s="536"/>
      <c r="SSB1" s="536"/>
      <c r="SSC1" s="536"/>
      <c r="SSD1" s="536"/>
      <c r="SSE1" s="536"/>
      <c r="SSF1" s="536"/>
      <c r="SSG1" s="536" t="s">
        <v>354</v>
      </c>
      <c r="SSH1" s="536"/>
      <c r="SSI1" s="536"/>
      <c r="SSJ1" s="536"/>
      <c r="SSK1" s="536"/>
      <c r="SSL1" s="536"/>
      <c r="SSM1" s="536"/>
      <c r="SSN1" s="536"/>
      <c r="SSO1" s="536"/>
      <c r="SSP1" s="536"/>
      <c r="SSQ1" s="536"/>
      <c r="SSR1" s="536"/>
      <c r="SSS1" s="536"/>
      <c r="SST1" s="536"/>
      <c r="SSU1" s="536"/>
      <c r="SSV1" s="536"/>
      <c r="SSW1" s="536"/>
      <c r="SSX1" s="536"/>
      <c r="SSY1" s="536"/>
      <c r="SSZ1" s="536"/>
      <c r="STA1" s="536"/>
      <c r="STB1" s="536"/>
      <c r="STC1" s="536"/>
      <c r="STD1" s="536"/>
      <c r="STE1" s="536"/>
      <c r="STF1" s="536"/>
      <c r="STG1" s="536"/>
      <c r="STH1" s="536"/>
      <c r="STI1" s="536"/>
      <c r="STJ1" s="536"/>
      <c r="STK1" s="536"/>
      <c r="STL1" s="536"/>
      <c r="STM1" s="536" t="s">
        <v>354</v>
      </c>
      <c r="STN1" s="536"/>
      <c r="STO1" s="536"/>
      <c r="STP1" s="536"/>
      <c r="STQ1" s="536"/>
      <c r="STR1" s="536"/>
      <c r="STS1" s="536"/>
      <c r="STT1" s="536"/>
      <c r="STU1" s="536"/>
      <c r="STV1" s="536"/>
      <c r="STW1" s="536"/>
      <c r="STX1" s="536"/>
      <c r="STY1" s="536"/>
      <c r="STZ1" s="536"/>
      <c r="SUA1" s="536"/>
      <c r="SUB1" s="536"/>
      <c r="SUC1" s="536"/>
      <c r="SUD1" s="536"/>
      <c r="SUE1" s="536"/>
      <c r="SUF1" s="536"/>
      <c r="SUG1" s="536"/>
      <c r="SUH1" s="536"/>
      <c r="SUI1" s="536"/>
      <c r="SUJ1" s="536"/>
      <c r="SUK1" s="536"/>
      <c r="SUL1" s="536"/>
      <c r="SUM1" s="536"/>
      <c r="SUN1" s="536"/>
      <c r="SUO1" s="536"/>
      <c r="SUP1" s="536"/>
      <c r="SUQ1" s="536"/>
      <c r="SUR1" s="536"/>
      <c r="SUS1" s="536" t="s">
        <v>354</v>
      </c>
      <c r="SUT1" s="536"/>
      <c r="SUU1" s="536"/>
      <c r="SUV1" s="536"/>
      <c r="SUW1" s="536"/>
      <c r="SUX1" s="536"/>
      <c r="SUY1" s="536"/>
      <c r="SUZ1" s="536"/>
      <c r="SVA1" s="536"/>
      <c r="SVB1" s="536"/>
      <c r="SVC1" s="536"/>
      <c r="SVD1" s="536"/>
      <c r="SVE1" s="536"/>
      <c r="SVF1" s="536"/>
      <c r="SVG1" s="536"/>
      <c r="SVH1" s="536"/>
      <c r="SVI1" s="536"/>
      <c r="SVJ1" s="536"/>
      <c r="SVK1" s="536"/>
      <c r="SVL1" s="536"/>
      <c r="SVM1" s="536"/>
      <c r="SVN1" s="536"/>
      <c r="SVO1" s="536"/>
      <c r="SVP1" s="536"/>
      <c r="SVQ1" s="536"/>
      <c r="SVR1" s="536"/>
      <c r="SVS1" s="536"/>
      <c r="SVT1" s="536"/>
      <c r="SVU1" s="536"/>
      <c r="SVV1" s="536"/>
      <c r="SVW1" s="536"/>
      <c r="SVX1" s="536"/>
      <c r="SVY1" s="536" t="s">
        <v>354</v>
      </c>
      <c r="SVZ1" s="536"/>
      <c r="SWA1" s="536"/>
      <c r="SWB1" s="536"/>
      <c r="SWC1" s="536"/>
      <c r="SWD1" s="536"/>
      <c r="SWE1" s="536"/>
      <c r="SWF1" s="536"/>
      <c r="SWG1" s="536"/>
      <c r="SWH1" s="536"/>
      <c r="SWI1" s="536"/>
      <c r="SWJ1" s="536"/>
      <c r="SWK1" s="536"/>
      <c r="SWL1" s="536"/>
      <c r="SWM1" s="536"/>
      <c r="SWN1" s="536"/>
      <c r="SWO1" s="536"/>
      <c r="SWP1" s="536"/>
      <c r="SWQ1" s="536"/>
      <c r="SWR1" s="536"/>
      <c r="SWS1" s="536"/>
      <c r="SWT1" s="536"/>
      <c r="SWU1" s="536"/>
      <c r="SWV1" s="536"/>
      <c r="SWW1" s="536"/>
      <c r="SWX1" s="536"/>
      <c r="SWY1" s="536"/>
      <c r="SWZ1" s="536"/>
      <c r="SXA1" s="536"/>
      <c r="SXB1" s="536"/>
      <c r="SXC1" s="536"/>
      <c r="SXD1" s="536"/>
      <c r="SXE1" s="536" t="s">
        <v>354</v>
      </c>
      <c r="SXF1" s="536"/>
      <c r="SXG1" s="536"/>
      <c r="SXH1" s="536"/>
      <c r="SXI1" s="536"/>
      <c r="SXJ1" s="536"/>
      <c r="SXK1" s="536"/>
      <c r="SXL1" s="536"/>
      <c r="SXM1" s="536"/>
      <c r="SXN1" s="536"/>
      <c r="SXO1" s="536"/>
      <c r="SXP1" s="536"/>
      <c r="SXQ1" s="536"/>
      <c r="SXR1" s="536"/>
      <c r="SXS1" s="536"/>
      <c r="SXT1" s="536"/>
      <c r="SXU1" s="536"/>
      <c r="SXV1" s="536"/>
      <c r="SXW1" s="536"/>
      <c r="SXX1" s="536"/>
      <c r="SXY1" s="536"/>
      <c r="SXZ1" s="536"/>
      <c r="SYA1" s="536"/>
      <c r="SYB1" s="536"/>
      <c r="SYC1" s="536"/>
      <c r="SYD1" s="536"/>
      <c r="SYE1" s="536"/>
      <c r="SYF1" s="536"/>
      <c r="SYG1" s="536"/>
      <c r="SYH1" s="536"/>
      <c r="SYI1" s="536"/>
      <c r="SYJ1" s="536"/>
      <c r="SYK1" s="536" t="s">
        <v>354</v>
      </c>
      <c r="SYL1" s="536"/>
      <c r="SYM1" s="536"/>
      <c r="SYN1" s="536"/>
      <c r="SYO1" s="536"/>
      <c r="SYP1" s="536"/>
      <c r="SYQ1" s="536"/>
      <c r="SYR1" s="536"/>
      <c r="SYS1" s="536"/>
      <c r="SYT1" s="536"/>
      <c r="SYU1" s="536"/>
      <c r="SYV1" s="536"/>
      <c r="SYW1" s="536"/>
      <c r="SYX1" s="536"/>
      <c r="SYY1" s="536"/>
      <c r="SYZ1" s="536"/>
      <c r="SZA1" s="536"/>
      <c r="SZB1" s="536"/>
      <c r="SZC1" s="536"/>
      <c r="SZD1" s="536"/>
      <c r="SZE1" s="536"/>
      <c r="SZF1" s="536"/>
      <c r="SZG1" s="536"/>
      <c r="SZH1" s="536"/>
      <c r="SZI1" s="536"/>
      <c r="SZJ1" s="536"/>
      <c r="SZK1" s="536"/>
      <c r="SZL1" s="536"/>
      <c r="SZM1" s="536"/>
      <c r="SZN1" s="536"/>
      <c r="SZO1" s="536"/>
      <c r="SZP1" s="536"/>
      <c r="SZQ1" s="536" t="s">
        <v>354</v>
      </c>
      <c r="SZR1" s="536"/>
      <c r="SZS1" s="536"/>
      <c r="SZT1" s="536"/>
      <c r="SZU1" s="536"/>
      <c r="SZV1" s="536"/>
      <c r="SZW1" s="536"/>
      <c r="SZX1" s="536"/>
      <c r="SZY1" s="536"/>
      <c r="SZZ1" s="536"/>
      <c r="TAA1" s="536"/>
      <c r="TAB1" s="536"/>
      <c r="TAC1" s="536"/>
      <c r="TAD1" s="536"/>
      <c r="TAE1" s="536"/>
      <c r="TAF1" s="536"/>
      <c r="TAG1" s="536"/>
      <c r="TAH1" s="536"/>
      <c r="TAI1" s="536"/>
      <c r="TAJ1" s="536"/>
      <c r="TAK1" s="536"/>
      <c r="TAL1" s="536"/>
      <c r="TAM1" s="536"/>
      <c r="TAN1" s="536"/>
      <c r="TAO1" s="536"/>
      <c r="TAP1" s="536"/>
      <c r="TAQ1" s="536"/>
      <c r="TAR1" s="536"/>
      <c r="TAS1" s="536"/>
      <c r="TAT1" s="536"/>
      <c r="TAU1" s="536"/>
      <c r="TAV1" s="536"/>
      <c r="TAW1" s="536" t="s">
        <v>354</v>
      </c>
      <c r="TAX1" s="536"/>
      <c r="TAY1" s="536"/>
      <c r="TAZ1" s="536"/>
      <c r="TBA1" s="536"/>
      <c r="TBB1" s="536"/>
      <c r="TBC1" s="536"/>
      <c r="TBD1" s="536"/>
      <c r="TBE1" s="536"/>
      <c r="TBF1" s="536"/>
      <c r="TBG1" s="536"/>
      <c r="TBH1" s="536"/>
      <c r="TBI1" s="536"/>
      <c r="TBJ1" s="536"/>
      <c r="TBK1" s="536"/>
      <c r="TBL1" s="536"/>
      <c r="TBM1" s="536"/>
      <c r="TBN1" s="536"/>
      <c r="TBO1" s="536"/>
      <c r="TBP1" s="536"/>
      <c r="TBQ1" s="536"/>
      <c r="TBR1" s="536"/>
      <c r="TBS1" s="536"/>
      <c r="TBT1" s="536"/>
      <c r="TBU1" s="536"/>
      <c r="TBV1" s="536"/>
      <c r="TBW1" s="536"/>
      <c r="TBX1" s="536"/>
      <c r="TBY1" s="536"/>
      <c r="TBZ1" s="536"/>
      <c r="TCA1" s="536"/>
      <c r="TCB1" s="536"/>
      <c r="TCC1" s="536" t="s">
        <v>354</v>
      </c>
      <c r="TCD1" s="536"/>
      <c r="TCE1" s="536"/>
      <c r="TCF1" s="536"/>
      <c r="TCG1" s="536"/>
      <c r="TCH1" s="536"/>
      <c r="TCI1" s="536"/>
      <c r="TCJ1" s="536"/>
      <c r="TCK1" s="536"/>
      <c r="TCL1" s="536"/>
      <c r="TCM1" s="536"/>
      <c r="TCN1" s="536"/>
      <c r="TCO1" s="536"/>
      <c r="TCP1" s="536"/>
      <c r="TCQ1" s="536"/>
      <c r="TCR1" s="536"/>
      <c r="TCS1" s="536"/>
      <c r="TCT1" s="536"/>
      <c r="TCU1" s="536"/>
      <c r="TCV1" s="536"/>
      <c r="TCW1" s="536"/>
      <c r="TCX1" s="536"/>
      <c r="TCY1" s="536"/>
      <c r="TCZ1" s="536"/>
      <c r="TDA1" s="536"/>
      <c r="TDB1" s="536"/>
      <c r="TDC1" s="536"/>
      <c r="TDD1" s="536"/>
      <c r="TDE1" s="536"/>
      <c r="TDF1" s="536"/>
      <c r="TDG1" s="536"/>
      <c r="TDH1" s="536"/>
      <c r="TDI1" s="536" t="s">
        <v>354</v>
      </c>
      <c r="TDJ1" s="536"/>
      <c r="TDK1" s="536"/>
      <c r="TDL1" s="536"/>
      <c r="TDM1" s="536"/>
      <c r="TDN1" s="536"/>
      <c r="TDO1" s="536"/>
      <c r="TDP1" s="536"/>
      <c r="TDQ1" s="536"/>
      <c r="TDR1" s="536"/>
      <c r="TDS1" s="536"/>
      <c r="TDT1" s="536"/>
      <c r="TDU1" s="536"/>
      <c r="TDV1" s="536"/>
      <c r="TDW1" s="536"/>
      <c r="TDX1" s="536"/>
      <c r="TDY1" s="536"/>
      <c r="TDZ1" s="536"/>
      <c r="TEA1" s="536"/>
      <c r="TEB1" s="536"/>
      <c r="TEC1" s="536"/>
      <c r="TED1" s="536"/>
      <c r="TEE1" s="536"/>
      <c r="TEF1" s="536"/>
      <c r="TEG1" s="536"/>
      <c r="TEH1" s="536"/>
      <c r="TEI1" s="536"/>
      <c r="TEJ1" s="536"/>
      <c r="TEK1" s="536"/>
      <c r="TEL1" s="536"/>
      <c r="TEM1" s="536"/>
      <c r="TEN1" s="536"/>
      <c r="TEO1" s="536" t="s">
        <v>354</v>
      </c>
      <c r="TEP1" s="536"/>
      <c r="TEQ1" s="536"/>
      <c r="TER1" s="536"/>
      <c r="TES1" s="536"/>
      <c r="TET1" s="536"/>
      <c r="TEU1" s="536"/>
      <c r="TEV1" s="536"/>
      <c r="TEW1" s="536"/>
      <c r="TEX1" s="536"/>
      <c r="TEY1" s="536"/>
      <c r="TEZ1" s="536"/>
      <c r="TFA1" s="536"/>
      <c r="TFB1" s="536"/>
      <c r="TFC1" s="536"/>
      <c r="TFD1" s="536"/>
      <c r="TFE1" s="536"/>
      <c r="TFF1" s="536"/>
      <c r="TFG1" s="536"/>
      <c r="TFH1" s="536"/>
      <c r="TFI1" s="536"/>
      <c r="TFJ1" s="536"/>
      <c r="TFK1" s="536"/>
      <c r="TFL1" s="536"/>
      <c r="TFM1" s="536"/>
      <c r="TFN1" s="536"/>
      <c r="TFO1" s="536"/>
      <c r="TFP1" s="536"/>
      <c r="TFQ1" s="536"/>
      <c r="TFR1" s="536"/>
      <c r="TFS1" s="536"/>
      <c r="TFT1" s="536"/>
      <c r="TFU1" s="536" t="s">
        <v>354</v>
      </c>
      <c r="TFV1" s="536"/>
      <c r="TFW1" s="536"/>
      <c r="TFX1" s="536"/>
      <c r="TFY1" s="536"/>
      <c r="TFZ1" s="536"/>
      <c r="TGA1" s="536"/>
      <c r="TGB1" s="536"/>
      <c r="TGC1" s="536"/>
      <c r="TGD1" s="536"/>
      <c r="TGE1" s="536"/>
      <c r="TGF1" s="536"/>
      <c r="TGG1" s="536"/>
      <c r="TGH1" s="536"/>
      <c r="TGI1" s="536"/>
      <c r="TGJ1" s="536"/>
      <c r="TGK1" s="536"/>
      <c r="TGL1" s="536"/>
      <c r="TGM1" s="536"/>
      <c r="TGN1" s="536"/>
      <c r="TGO1" s="536"/>
      <c r="TGP1" s="536"/>
      <c r="TGQ1" s="536"/>
      <c r="TGR1" s="536"/>
      <c r="TGS1" s="536"/>
      <c r="TGT1" s="536"/>
      <c r="TGU1" s="536"/>
      <c r="TGV1" s="536"/>
      <c r="TGW1" s="536"/>
      <c r="TGX1" s="536"/>
      <c r="TGY1" s="536"/>
      <c r="TGZ1" s="536"/>
      <c r="THA1" s="536" t="s">
        <v>354</v>
      </c>
      <c r="THB1" s="536"/>
      <c r="THC1" s="536"/>
      <c r="THD1" s="536"/>
      <c r="THE1" s="536"/>
      <c r="THF1" s="536"/>
      <c r="THG1" s="536"/>
      <c r="THH1" s="536"/>
      <c r="THI1" s="536"/>
      <c r="THJ1" s="536"/>
      <c r="THK1" s="536"/>
      <c r="THL1" s="536"/>
      <c r="THM1" s="536"/>
      <c r="THN1" s="536"/>
      <c r="THO1" s="536"/>
      <c r="THP1" s="536"/>
      <c r="THQ1" s="536"/>
      <c r="THR1" s="536"/>
      <c r="THS1" s="536"/>
      <c r="THT1" s="536"/>
      <c r="THU1" s="536"/>
      <c r="THV1" s="536"/>
      <c r="THW1" s="536"/>
      <c r="THX1" s="536"/>
      <c r="THY1" s="536"/>
      <c r="THZ1" s="536"/>
      <c r="TIA1" s="536"/>
      <c r="TIB1" s="536"/>
      <c r="TIC1" s="536"/>
      <c r="TID1" s="536"/>
      <c r="TIE1" s="536"/>
      <c r="TIF1" s="536"/>
      <c r="TIG1" s="536" t="s">
        <v>354</v>
      </c>
      <c r="TIH1" s="536"/>
      <c r="TII1" s="536"/>
      <c r="TIJ1" s="536"/>
      <c r="TIK1" s="536"/>
      <c r="TIL1" s="536"/>
      <c r="TIM1" s="536"/>
      <c r="TIN1" s="536"/>
      <c r="TIO1" s="536"/>
      <c r="TIP1" s="536"/>
      <c r="TIQ1" s="536"/>
      <c r="TIR1" s="536"/>
      <c r="TIS1" s="536"/>
      <c r="TIT1" s="536"/>
      <c r="TIU1" s="536"/>
      <c r="TIV1" s="536"/>
      <c r="TIW1" s="536"/>
      <c r="TIX1" s="536"/>
      <c r="TIY1" s="536"/>
      <c r="TIZ1" s="536"/>
      <c r="TJA1" s="536"/>
      <c r="TJB1" s="536"/>
      <c r="TJC1" s="536"/>
      <c r="TJD1" s="536"/>
      <c r="TJE1" s="536"/>
      <c r="TJF1" s="536"/>
      <c r="TJG1" s="536"/>
      <c r="TJH1" s="536"/>
      <c r="TJI1" s="536"/>
      <c r="TJJ1" s="536"/>
      <c r="TJK1" s="536"/>
      <c r="TJL1" s="536"/>
      <c r="TJM1" s="536" t="s">
        <v>354</v>
      </c>
      <c r="TJN1" s="536"/>
      <c r="TJO1" s="536"/>
      <c r="TJP1" s="536"/>
      <c r="TJQ1" s="536"/>
      <c r="TJR1" s="536"/>
      <c r="TJS1" s="536"/>
      <c r="TJT1" s="536"/>
      <c r="TJU1" s="536"/>
      <c r="TJV1" s="536"/>
      <c r="TJW1" s="536"/>
      <c r="TJX1" s="536"/>
      <c r="TJY1" s="536"/>
      <c r="TJZ1" s="536"/>
      <c r="TKA1" s="536"/>
      <c r="TKB1" s="536"/>
      <c r="TKC1" s="536"/>
      <c r="TKD1" s="536"/>
      <c r="TKE1" s="536"/>
      <c r="TKF1" s="536"/>
      <c r="TKG1" s="536"/>
      <c r="TKH1" s="536"/>
      <c r="TKI1" s="536"/>
      <c r="TKJ1" s="536"/>
      <c r="TKK1" s="536"/>
      <c r="TKL1" s="536"/>
      <c r="TKM1" s="536"/>
      <c r="TKN1" s="536"/>
      <c r="TKO1" s="536"/>
      <c r="TKP1" s="536"/>
      <c r="TKQ1" s="536"/>
      <c r="TKR1" s="536"/>
      <c r="TKS1" s="536" t="s">
        <v>354</v>
      </c>
      <c r="TKT1" s="536"/>
      <c r="TKU1" s="536"/>
      <c r="TKV1" s="536"/>
      <c r="TKW1" s="536"/>
      <c r="TKX1" s="536"/>
      <c r="TKY1" s="536"/>
      <c r="TKZ1" s="536"/>
      <c r="TLA1" s="536"/>
      <c r="TLB1" s="536"/>
      <c r="TLC1" s="536"/>
      <c r="TLD1" s="536"/>
      <c r="TLE1" s="536"/>
      <c r="TLF1" s="536"/>
      <c r="TLG1" s="536"/>
      <c r="TLH1" s="536"/>
      <c r="TLI1" s="536"/>
      <c r="TLJ1" s="536"/>
      <c r="TLK1" s="536"/>
      <c r="TLL1" s="536"/>
      <c r="TLM1" s="536"/>
      <c r="TLN1" s="536"/>
      <c r="TLO1" s="536"/>
      <c r="TLP1" s="536"/>
      <c r="TLQ1" s="536"/>
      <c r="TLR1" s="536"/>
      <c r="TLS1" s="536"/>
      <c r="TLT1" s="536"/>
      <c r="TLU1" s="536"/>
      <c r="TLV1" s="536"/>
      <c r="TLW1" s="536"/>
      <c r="TLX1" s="536"/>
      <c r="TLY1" s="536" t="s">
        <v>354</v>
      </c>
      <c r="TLZ1" s="536"/>
      <c r="TMA1" s="536"/>
      <c r="TMB1" s="536"/>
      <c r="TMC1" s="536"/>
      <c r="TMD1" s="536"/>
      <c r="TME1" s="536"/>
      <c r="TMF1" s="536"/>
      <c r="TMG1" s="536"/>
      <c r="TMH1" s="536"/>
      <c r="TMI1" s="536"/>
      <c r="TMJ1" s="536"/>
      <c r="TMK1" s="536"/>
      <c r="TML1" s="536"/>
      <c r="TMM1" s="536"/>
      <c r="TMN1" s="536"/>
      <c r="TMO1" s="536"/>
      <c r="TMP1" s="536"/>
      <c r="TMQ1" s="536"/>
      <c r="TMR1" s="536"/>
      <c r="TMS1" s="536"/>
      <c r="TMT1" s="536"/>
      <c r="TMU1" s="536"/>
      <c r="TMV1" s="536"/>
      <c r="TMW1" s="536"/>
      <c r="TMX1" s="536"/>
      <c r="TMY1" s="536"/>
      <c r="TMZ1" s="536"/>
      <c r="TNA1" s="536"/>
      <c r="TNB1" s="536"/>
      <c r="TNC1" s="536"/>
      <c r="TND1" s="536"/>
      <c r="TNE1" s="536" t="s">
        <v>354</v>
      </c>
      <c r="TNF1" s="536"/>
      <c r="TNG1" s="536"/>
      <c r="TNH1" s="536"/>
      <c r="TNI1" s="536"/>
      <c r="TNJ1" s="536"/>
      <c r="TNK1" s="536"/>
      <c r="TNL1" s="536"/>
      <c r="TNM1" s="536"/>
      <c r="TNN1" s="536"/>
      <c r="TNO1" s="536"/>
      <c r="TNP1" s="536"/>
      <c r="TNQ1" s="536"/>
      <c r="TNR1" s="536"/>
      <c r="TNS1" s="536"/>
      <c r="TNT1" s="536"/>
      <c r="TNU1" s="536"/>
      <c r="TNV1" s="536"/>
      <c r="TNW1" s="536"/>
      <c r="TNX1" s="536"/>
      <c r="TNY1" s="536"/>
      <c r="TNZ1" s="536"/>
      <c r="TOA1" s="536"/>
      <c r="TOB1" s="536"/>
      <c r="TOC1" s="536"/>
      <c r="TOD1" s="536"/>
      <c r="TOE1" s="536"/>
      <c r="TOF1" s="536"/>
      <c r="TOG1" s="536"/>
      <c r="TOH1" s="536"/>
      <c r="TOI1" s="536"/>
      <c r="TOJ1" s="536"/>
      <c r="TOK1" s="536" t="s">
        <v>354</v>
      </c>
      <c r="TOL1" s="536"/>
      <c r="TOM1" s="536"/>
      <c r="TON1" s="536"/>
      <c r="TOO1" s="536"/>
      <c r="TOP1" s="536"/>
      <c r="TOQ1" s="536"/>
      <c r="TOR1" s="536"/>
      <c r="TOS1" s="536"/>
      <c r="TOT1" s="536"/>
      <c r="TOU1" s="536"/>
      <c r="TOV1" s="536"/>
      <c r="TOW1" s="536"/>
      <c r="TOX1" s="536"/>
      <c r="TOY1" s="536"/>
      <c r="TOZ1" s="536"/>
      <c r="TPA1" s="536"/>
      <c r="TPB1" s="536"/>
      <c r="TPC1" s="536"/>
      <c r="TPD1" s="536"/>
      <c r="TPE1" s="536"/>
      <c r="TPF1" s="536"/>
      <c r="TPG1" s="536"/>
      <c r="TPH1" s="536"/>
      <c r="TPI1" s="536"/>
      <c r="TPJ1" s="536"/>
      <c r="TPK1" s="536"/>
      <c r="TPL1" s="536"/>
      <c r="TPM1" s="536"/>
      <c r="TPN1" s="536"/>
      <c r="TPO1" s="536"/>
      <c r="TPP1" s="536"/>
      <c r="TPQ1" s="536" t="s">
        <v>354</v>
      </c>
      <c r="TPR1" s="536"/>
      <c r="TPS1" s="536"/>
      <c r="TPT1" s="536"/>
      <c r="TPU1" s="536"/>
      <c r="TPV1" s="536"/>
      <c r="TPW1" s="536"/>
      <c r="TPX1" s="536"/>
      <c r="TPY1" s="536"/>
      <c r="TPZ1" s="536"/>
      <c r="TQA1" s="536"/>
      <c r="TQB1" s="536"/>
      <c r="TQC1" s="536"/>
      <c r="TQD1" s="536"/>
      <c r="TQE1" s="536"/>
      <c r="TQF1" s="536"/>
      <c r="TQG1" s="536"/>
      <c r="TQH1" s="536"/>
      <c r="TQI1" s="536"/>
      <c r="TQJ1" s="536"/>
      <c r="TQK1" s="536"/>
      <c r="TQL1" s="536"/>
      <c r="TQM1" s="536"/>
      <c r="TQN1" s="536"/>
      <c r="TQO1" s="536"/>
      <c r="TQP1" s="536"/>
      <c r="TQQ1" s="536"/>
      <c r="TQR1" s="536"/>
      <c r="TQS1" s="536"/>
      <c r="TQT1" s="536"/>
      <c r="TQU1" s="536"/>
      <c r="TQV1" s="536"/>
      <c r="TQW1" s="536" t="s">
        <v>354</v>
      </c>
      <c r="TQX1" s="536"/>
      <c r="TQY1" s="536"/>
      <c r="TQZ1" s="536"/>
      <c r="TRA1" s="536"/>
      <c r="TRB1" s="536"/>
      <c r="TRC1" s="536"/>
      <c r="TRD1" s="536"/>
      <c r="TRE1" s="536"/>
      <c r="TRF1" s="536"/>
      <c r="TRG1" s="536"/>
      <c r="TRH1" s="536"/>
      <c r="TRI1" s="536"/>
      <c r="TRJ1" s="536"/>
      <c r="TRK1" s="536"/>
      <c r="TRL1" s="536"/>
      <c r="TRM1" s="536"/>
      <c r="TRN1" s="536"/>
      <c r="TRO1" s="536"/>
      <c r="TRP1" s="536"/>
      <c r="TRQ1" s="536"/>
      <c r="TRR1" s="536"/>
      <c r="TRS1" s="536"/>
      <c r="TRT1" s="536"/>
      <c r="TRU1" s="536"/>
      <c r="TRV1" s="536"/>
      <c r="TRW1" s="536"/>
      <c r="TRX1" s="536"/>
      <c r="TRY1" s="536"/>
      <c r="TRZ1" s="536"/>
      <c r="TSA1" s="536"/>
      <c r="TSB1" s="536"/>
      <c r="TSC1" s="536" t="s">
        <v>354</v>
      </c>
      <c r="TSD1" s="536"/>
      <c r="TSE1" s="536"/>
      <c r="TSF1" s="536"/>
      <c r="TSG1" s="536"/>
      <c r="TSH1" s="536"/>
      <c r="TSI1" s="536"/>
      <c r="TSJ1" s="536"/>
      <c r="TSK1" s="536"/>
      <c r="TSL1" s="536"/>
      <c r="TSM1" s="536"/>
      <c r="TSN1" s="536"/>
      <c r="TSO1" s="536"/>
      <c r="TSP1" s="536"/>
      <c r="TSQ1" s="536"/>
      <c r="TSR1" s="536"/>
      <c r="TSS1" s="536"/>
      <c r="TST1" s="536"/>
      <c r="TSU1" s="536"/>
      <c r="TSV1" s="536"/>
      <c r="TSW1" s="536"/>
      <c r="TSX1" s="536"/>
      <c r="TSY1" s="536"/>
      <c r="TSZ1" s="536"/>
      <c r="TTA1" s="536"/>
      <c r="TTB1" s="536"/>
      <c r="TTC1" s="536"/>
      <c r="TTD1" s="536"/>
      <c r="TTE1" s="536"/>
      <c r="TTF1" s="536"/>
      <c r="TTG1" s="536"/>
      <c r="TTH1" s="536"/>
      <c r="TTI1" s="536" t="s">
        <v>354</v>
      </c>
      <c r="TTJ1" s="536"/>
      <c r="TTK1" s="536"/>
      <c r="TTL1" s="536"/>
      <c r="TTM1" s="536"/>
      <c r="TTN1" s="536"/>
      <c r="TTO1" s="536"/>
      <c r="TTP1" s="536"/>
      <c r="TTQ1" s="536"/>
      <c r="TTR1" s="536"/>
      <c r="TTS1" s="536"/>
      <c r="TTT1" s="536"/>
      <c r="TTU1" s="536"/>
      <c r="TTV1" s="536"/>
      <c r="TTW1" s="536"/>
      <c r="TTX1" s="536"/>
      <c r="TTY1" s="536"/>
      <c r="TTZ1" s="536"/>
      <c r="TUA1" s="536"/>
      <c r="TUB1" s="536"/>
      <c r="TUC1" s="536"/>
      <c r="TUD1" s="536"/>
      <c r="TUE1" s="536"/>
      <c r="TUF1" s="536"/>
      <c r="TUG1" s="536"/>
      <c r="TUH1" s="536"/>
      <c r="TUI1" s="536"/>
      <c r="TUJ1" s="536"/>
      <c r="TUK1" s="536"/>
      <c r="TUL1" s="536"/>
      <c r="TUM1" s="536"/>
      <c r="TUN1" s="536"/>
      <c r="TUO1" s="536" t="s">
        <v>354</v>
      </c>
      <c r="TUP1" s="536"/>
      <c r="TUQ1" s="536"/>
      <c r="TUR1" s="536"/>
      <c r="TUS1" s="536"/>
      <c r="TUT1" s="536"/>
      <c r="TUU1" s="536"/>
      <c r="TUV1" s="536"/>
      <c r="TUW1" s="536"/>
      <c r="TUX1" s="536"/>
      <c r="TUY1" s="536"/>
      <c r="TUZ1" s="536"/>
      <c r="TVA1" s="536"/>
      <c r="TVB1" s="536"/>
      <c r="TVC1" s="536"/>
      <c r="TVD1" s="536"/>
      <c r="TVE1" s="536"/>
      <c r="TVF1" s="536"/>
      <c r="TVG1" s="536"/>
      <c r="TVH1" s="536"/>
      <c r="TVI1" s="536"/>
      <c r="TVJ1" s="536"/>
      <c r="TVK1" s="536"/>
      <c r="TVL1" s="536"/>
      <c r="TVM1" s="536"/>
      <c r="TVN1" s="536"/>
      <c r="TVO1" s="536"/>
      <c r="TVP1" s="536"/>
      <c r="TVQ1" s="536"/>
      <c r="TVR1" s="536"/>
      <c r="TVS1" s="536"/>
      <c r="TVT1" s="536"/>
      <c r="TVU1" s="536" t="s">
        <v>354</v>
      </c>
      <c r="TVV1" s="536"/>
      <c r="TVW1" s="536"/>
      <c r="TVX1" s="536"/>
      <c r="TVY1" s="536"/>
      <c r="TVZ1" s="536"/>
      <c r="TWA1" s="536"/>
      <c r="TWB1" s="536"/>
      <c r="TWC1" s="536"/>
      <c r="TWD1" s="536"/>
      <c r="TWE1" s="536"/>
      <c r="TWF1" s="536"/>
      <c r="TWG1" s="536"/>
      <c r="TWH1" s="536"/>
      <c r="TWI1" s="536"/>
      <c r="TWJ1" s="536"/>
      <c r="TWK1" s="536"/>
      <c r="TWL1" s="536"/>
      <c r="TWM1" s="536"/>
      <c r="TWN1" s="536"/>
      <c r="TWO1" s="536"/>
      <c r="TWP1" s="536"/>
      <c r="TWQ1" s="536"/>
      <c r="TWR1" s="536"/>
      <c r="TWS1" s="536"/>
      <c r="TWT1" s="536"/>
      <c r="TWU1" s="536"/>
      <c r="TWV1" s="536"/>
      <c r="TWW1" s="536"/>
      <c r="TWX1" s="536"/>
      <c r="TWY1" s="536"/>
      <c r="TWZ1" s="536"/>
      <c r="TXA1" s="536" t="s">
        <v>354</v>
      </c>
      <c r="TXB1" s="536"/>
      <c r="TXC1" s="536"/>
      <c r="TXD1" s="536"/>
      <c r="TXE1" s="536"/>
      <c r="TXF1" s="536"/>
      <c r="TXG1" s="536"/>
      <c r="TXH1" s="536"/>
      <c r="TXI1" s="536"/>
      <c r="TXJ1" s="536"/>
      <c r="TXK1" s="536"/>
      <c r="TXL1" s="536"/>
      <c r="TXM1" s="536"/>
      <c r="TXN1" s="536"/>
      <c r="TXO1" s="536"/>
      <c r="TXP1" s="536"/>
      <c r="TXQ1" s="536"/>
      <c r="TXR1" s="536"/>
      <c r="TXS1" s="536"/>
      <c r="TXT1" s="536"/>
      <c r="TXU1" s="536"/>
      <c r="TXV1" s="536"/>
      <c r="TXW1" s="536"/>
      <c r="TXX1" s="536"/>
      <c r="TXY1" s="536"/>
      <c r="TXZ1" s="536"/>
      <c r="TYA1" s="536"/>
      <c r="TYB1" s="536"/>
      <c r="TYC1" s="536"/>
      <c r="TYD1" s="536"/>
      <c r="TYE1" s="536"/>
      <c r="TYF1" s="536"/>
      <c r="TYG1" s="536" t="s">
        <v>354</v>
      </c>
      <c r="TYH1" s="536"/>
      <c r="TYI1" s="536"/>
      <c r="TYJ1" s="536"/>
      <c r="TYK1" s="536"/>
      <c r="TYL1" s="536"/>
      <c r="TYM1" s="536"/>
      <c r="TYN1" s="536"/>
      <c r="TYO1" s="536"/>
      <c r="TYP1" s="536"/>
      <c r="TYQ1" s="536"/>
      <c r="TYR1" s="536"/>
      <c r="TYS1" s="536"/>
      <c r="TYT1" s="536"/>
      <c r="TYU1" s="536"/>
      <c r="TYV1" s="536"/>
      <c r="TYW1" s="536"/>
      <c r="TYX1" s="536"/>
      <c r="TYY1" s="536"/>
      <c r="TYZ1" s="536"/>
      <c r="TZA1" s="536"/>
      <c r="TZB1" s="536"/>
      <c r="TZC1" s="536"/>
      <c r="TZD1" s="536"/>
      <c r="TZE1" s="536"/>
      <c r="TZF1" s="536"/>
      <c r="TZG1" s="536"/>
      <c r="TZH1" s="536"/>
      <c r="TZI1" s="536"/>
      <c r="TZJ1" s="536"/>
      <c r="TZK1" s="536"/>
      <c r="TZL1" s="536"/>
      <c r="TZM1" s="536" t="s">
        <v>354</v>
      </c>
      <c r="TZN1" s="536"/>
      <c r="TZO1" s="536"/>
      <c r="TZP1" s="536"/>
      <c r="TZQ1" s="536"/>
      <c r="TZR1" s="536"/>
      <c r="TZS1" s="536"/>
      <c r="TZT1" s="536"/>
      <c r="TZU1" s="536"/>
      <c r="TZV1" s="536"/>
      <c r="TZW1" s="536"/>
      <c r="TZX1" s="536"/>
      <c r="TZY1" s="536"/>
      <c r="TZZ1" s="536"/>
      <c r="UAA1" s="536"/>
      <c r="UAB1" s="536"/>
      <c r="UAC1" s="536"/>
      <c r="UAD1" s="536"/>
      <c r="UAE1" s="536"/>
      <c r="UAF1" s="536"/>
      <c r="UAG1" s="536"/>
      <c r="UAH1" s="536"/>
      <c r="UAI1" s="536"/>
      <c r="UAJ1" s="536"/>
      <c r="UAK1" s="536"/>
      <c r="UAL1" s="536"/>
      <c r="UAM1" s="536"/>
      <c r="UAN1" s="536"/>
      <c r="UAO1" s="536"/>
      <c r="UAP1" s="536"/>
      <c r="UAQ1" s="536"/>
      <c r="UAR1" s="536"/>
      <c r="UAS1" s="536" t="s">
        <v>354</v>
      </c>
      <c r="UAT1" s="536"/>
      <c r="UAU1" s="536"/>
      <c r="UAV1" s="536"/>
      <c r="UAW1" s="536"/>
      <c r="UAX1" s="536"/>
      <c r="UAY1" s="536"/>
      <c r="UAZ1" s="536"/>
      <c r="UBA1" s="536"/>
      <c r="UBB1" s="536"/>
      <c r="UBC1" s="536"/>
      <c r="UBD1" s="536"/>
      <c r="UBE1" s="536"/>
      <c r="UBF1" s="536"/>
      <c r="UBG1" s="536"/>
      <c r="UBH1" s="536"/>
      <c r="UBI1" s="536"/>
      <c r="UBJ1" s="536"/>
      <c r="UBK1" s="536"/>
      <c r="UBL1" s="536"/>
      <c r="UBM1" s="536"/>
      <c r="UBN1" s="536"/>
      <c r="UBO1" s="536"/>
      <c r="UBP1" s="536"/>
      <c r="UBQ1" s="536"/>
      <c r="UBR1" s="536"/>
      <c r="UBS1" s="536"/>
      <c r="UBT1" s="536"/>
      <c r="UBU1" s="536"/>
      <c r="UBV1" s="536"/>
      <c r="UBW1" s="536"/>
      <c r="UBX1" s="536"/>
      <c r="UBY1" s="536" t="s">
        <v>354</v>
      </c>
      <c r="UBZ1" s="536"/>
      <c r="UCA1" s="536"/>
      <c r="UCB1" s="536"/>
      <c r="UCC1" s="536"/>
      <c r="UCD1" s="536"/>
      <c r="UCE1" s="536"/>
      <c r="UCF1" s="536"/>
      <c r="UCG1" s="536"/>
      <c r="UCH1" s="536"/>
      <c r="UCI1" s="536"/>
      <c r="UCJ1" s="536"/>
      <c r="UCK1" s="536"/>
      <c r="UCL1" s="536"/>
      <c r="UCM1" s="536"/>
      <c r="UCN1" s="536"/>
      <c r="UCO1" s="536"/>
      <c r="UCP1" s="536"/>
      <c r="UCQ1" s="536"/>
      <c r="UCR1" s="536"/>
      <c r="UCS1" s="536"/>
      <c r="UCT1" s="536"/>
      <c r="UCU1" s="536"/>
      <c r="UCV1" s="536"/>
      <c r="UCW1" s="536"/>
      <c r="UCX1" s="536"/>
      <c r="UCY1" s="536"/>
      <c r="UCZ1" s="536"/>
      <c r="UDA1" s="536"/>
      <c r="UDB1" s="536"/>
      <c r="UDC1" s="536"/>
      <c r="UDD1" s="536"/>
      <c r="UDE1" s="536" t="s">
        <v>354</v>
      </c>
      <c r="UDF1" s="536"/>
      <c r="UDG1" s="536"/>
      <c r="UDH1" s="536"/>
      <c r="UDI1" s="536"/>
      <c r="UDJ1" s="536"/>
      <c r="UDK1" s="536"/>
      <c r="UDL1" s="536"/>
      <c r="UDM1" s="536"/>
      <c r="UDN1" s="536"/>
      <c r="UDO1" s="536"/>
      <c r="UDP1" s="536"/>
      <c r="UDQ1" s="536"/>
      <c r="UDR1" s="536"/>
      <c r="UDS1" s="536"/>
      <c r="UDT1" s="536"/>
      <c r="UDU1" s="536"/>
      <c r="UDV1" s="536"/>
      <c r="UDW1" s="536"/>
      <c r="UDX1" s="536"/>
      <c r="UDY1" s="536"/>
      <c r="UDZ1" s="536"/>
      <c r="UEA1" s="536"/>
      <c r="UEB1" s="536"/>
      <c r="UEC1" s="536"/>
      <c r="UED1" s="536"/>
      <c r="UEE1" s="536"/>
      <c r="UEF1" s="536"/>
      <c r="UEG1" s="536"/>
      <c r="UEH1" s="536"/>
      <c r="UEI1" s="536"/>
      <c r="UEJ1" s="536"/>
      <c r="UEK1" s="536" t="s">
        <v>354</v>
      </c>
      <c r="UEL1" s="536"/>
      <c r="UEM1" s="536"/>
      <c r="UEN1" s="536"/>
      <c r="UEO1" s="536"/>
      <c r="UEP1" s="536"/>
      <c r="UEQ1" s="536"/>
      <c r="UER1" s="536"/>
      <c r="UES1" s="536"/>
      <c r="UET1" s="536"/>
      <c r="UEU1" s="536"/>
      <c r="UEV1" s="536"/>
      <c r="UEW1" s="536"/>
      <c r="UEX1" s="536"/>
      <c r="UEY1" s="536"/>
      <c r="UEZ1" s="536"/>
      <c r="UFA1" s="536"/>
      <c r="UFB1" s="536"/>
      <c r="UFC1" s="536"/>
      <c r="UFD1" s="536"/>
      <c r="UFE1" s="536"/>
      <c r="UFF1" s="536"/>
      <c r="UFG1" s="536"/>
      <c r="UFH1" s="536"/>
      <c r="UFI1" s="536"/>
      <c r="UFJ1" s="536"/>
      <c r="UFK1" s="536"/>
      <c r="UFL1" s="536"/>
      <c r="UFM1" s="536"/>
      <c r="UFN1" s="536"/>
      <c r="UFO1" s="536"/>
      <c r="UFP1" s="536"/>
      <c r="UFQ1" s="536" t="s">
        <v>354</v>
      </c>
      <c r="UFR1" s="536"/>
      <c r="UFS1" s="536"/>
      <c r="UFT1" s="536"/>
      <c r="UFU1" s="536"/>
      <c r="UFV1" s="536"/>
      <c r="UFW1" s="536"/>
      <c r="UFX1" s="536"/>
      <c r="UFY1" s="536"/>
      <c r="UFZ1" s="536"/>
      <c r="UGA1" s="536"/>
      <c r="UGB1" s="536"/>
      <c r="UGC1" s="536"/>
      <c r="UGD1" s="536"/>
      <c r="UGE1" s="536"/>
      <c r="UGF1" s="536"/>
      <c r="UGG1" s="536"/>
      <c r="UGH1" s="536"/>
      <c r="UGI1" s="536"/>
      <c r="UGJ1" s="536"/>
      <c r="UGK1" s="536"/>
      <c r="UGL1" s="536"/>
      <c r="UGM1" s="536"/>
      <c r="UGN1" s="536"/>
      <c r="UGO1" s="536"/>
      <c r="UGP1" s="536"/>
      <c r="UGQ1" s="536"/>
      <c r="UGR1" s="536"/>
      <c r="UGS1" s="536"/>
      <c r="UGT1" s="536"/>
      <c r="UGU1" s="536"/>
      <c r="UGV1" s="536"/>
      <c r="UGW1" s="536" t="s">
        <v>354</v>
      </c>
      <c r="UGX1" s="536"/>
      <c r="UGY1" s="536"/>
      <c r="UGZ1" s="536"/>
      <c r="UHA1" s="536"/>
      <c r="UHB1" s="536"/>
      <c r="UHC1" s="536"/>
      <c r="UHD1" s="536"/>
      <c r="UHE1" s="536"/>
      <c r="UHF1" s="536"/>
      <c r="UHG1" s="536"/>
      <c r="UHH1" s="536"/>
      <c r="UHI1" s="536"/>
      <c r="UHJ1" s="536"/>
      <c r="UHK1" s="536"/>
      <c r="UHL1" s="536"/>
      <c r="UHM1" s="536"/>
      <c r="UHN1" s="536"/>
      <c r="UHO1" s="536"/>
      <c r="UHP1" s="536"/>
      <c r="UHQ1" s="536"/>
      <c r="UHR1" s="536"/>
      <c r="UHS1" s="536"/>
      <c r="UHT1" s="536"/>
      <c r="UHU1" s="536"/>
      <c r="UHV1" s="536"/>
      <c r="UHW1" s="536"/>
      <c r="UHX1" s="536"/>
      <c r="UHY1" s="536"/>
      <c r="UHZ1" s="536"/>
      <c r="UIA1" s="536"/>
      <c r="UIB1" s="536"/>
      <c r="UIC1" s="536" t="s">
        <v>354</v>
      </c>
      <c r="UID1" s="536"/>
      <c r="UIE1" s="536"/>
      <c r="UIF1" s="536"/>
      <c r="UIG1" s="536"/>
      <c r="UIH1" s="536"/>
      <c r="UII1" s="536"/>
      <c r="UIJ1" s="536"/>
      <c r="UIK1" s="536"/>
      <c r="UIL1" s="536"/>
      <c r="UIM1" s="536"/>
      <c r="UIN1" s="536"/>
      <c r="UIO1" s="536"/>
      <c r="UIP1" s="536"/>
      <c r="UIQ1" s="536"/>
      <c r="UIR1" s="536"/>
      <c r="UIS1" s="536"/>
      <c r="UIT1" s="536"/>
      <c r="UIU1" s="536"/>
      <c r="UIV1" s="536"/>
      <c r="UIW1" s="536"/>
      <c r="UIX1" s="536"/>
      <c r="UIY1" s="536"/>
      <c r="UIZ1" s="536"/>
      <c r="UJA1" s="536"/>
      <c r="UJB1" s="536"/>
      <c r="UJC1" s="536"/>
      <c r="UJD1" s="536"/>
      <c r="UJE1" s="536"/>
      <c r="UJF1" s="536"/>
      <c r="UJG1" s="536"/>
      <c r="UJH1" s="536"/>
      <c r="UJI1" s="536" t="s">
        <v>354</v>
      </c>
      <c r="UJJ1" s="536"/>
      <c r="UJK1" s="536"/>
      <c r="UJL1" s="536"/>
      <c r="UJM1" s="536"/>
      <c r="UJN1" s="536"/>
      <c r="UJO1" s="536"/>
      <c r="UJP1" s="536"/>
      <c r="UJQ1" s="536"/>
      <c r="UJR1" s="536"/>
      <c r="UJS1" s="536"/>
      <c r="UJT1" s="536"/>
      <c r="UJU1" s="536"/>
      <c r="UJV1" s="536"/>
      <c r="UJW1" s="536"/>
      <c r="UJX1" s="536"/>
      <c r="UJY1" s="536"/>
      <c r="UJZ1" s="536"/>
      <c r="UKA1" s="536"/>
      <c r="UKB1" s="536"/>
      <c r="UKC1" s="536"/>
      <c r="UKD1" s="536"/>
      <c r="UKE1" s="536"/>
      <c r="UKF1" s="536"/>
      <c r="UKG1" s="536"/>
      <c r="UKH1" s="536"/>
      <c r="UKI1" s="536"/>
      <c r="UKJ1" s="536"/>
      <c r="UKK1" s="536"/>
      <c r="UKL1" s="536"/>
      <c r="UKM1" s="536"/>
      <c r="UKN1" s="536"/>
      <c r="UKO1" s="536" t="s">
        <v>354</v>
      </c>
      <c r="UKP1" s="536"/>
      <c r="UKQ1" s="536"/>
      <c r="UKR1" s="536"/>
      <c r="UKS1" s="536"/>
      <c r="UKT1" s="536"/>
      <c r="UKU1" s="536"/>
      <c r="UKV1" s="536"/>
      <c r="UKW1" s="536"/>
      <c r="UKX1" s="536"/>
      <c r="UKY1" s="536"/>
      <c r="UKZ1" s="536"/>
      <c r="ULA1" s="536"/>
      <c r="ULB1" s="536"/>
      <c r="ULC1" s="536"/>
      <c r="ULD1" s="536"/>
      <c r="ULE1" s="536"/>
      <c r="ULF1" s="536"/>
      <c r="ULG1" s="536"/>
      <c r="ULH1" s="536"/>
      <c r="ULI1" s="536"/>
      <c r="ULJ1" s="536"/>
      <c r="ULK1" s="536"/>
      <c r="ULL1" s="536"/>
      <c r="ULM1" s="536"/>
      <c r="ULN1" s="536"/>
      <c r="ULO1" s="536"/>
      <c r="ULP1" s="536"/>
      <c r="ULQ1" s="536"/>
      <c r="ULR1" s="536"/>
      <c r="ULS1" s="536"/>
      <c r="ULT1" s="536"/>
      <c r="ULU1" s="536" t="s">
        <v>354</v>
      </c>
      <c r="ULV1" s="536"/>
      <c r="ULW1" s="536"/>
      <c r="ULX1" s="536"/>
      <c r="ULY1" s="536"/>
      <c r="ULZ1" s="536"/>
      <c r="UMA1" s="536"/>
      <c r="UMB1" s="536"/>
      <c r="UMC1" s="536"/>
      <c r="UMD1" s="536"/>
      <c r="UME1" s="536"/>
      <c r="UMF1" s="536"/>
      <c r="UMG1" s="536"/>
      <c r="UMH1" s="536"/>
      <c r="UMI1" s="536"/>
      <c r="UMJ1" s="536"/>
      <c r="UMK1" s="536"/>
      <c r="UML1" s="536"/>
      <c r="UMM1" s="536"/>
      <c r="UMN1" s="536"/>
      <c r="UMO1" s="536"/>
      <c r="UMP1" s="536"/>
      <c r="UMQ1" s="536"/>
      <c r="UMR1" s="536"/>
      <c r="UMS1" s="536"/>
      <c r="UMT1" s="536"/>
      <c r="UMU1" s="536"/>
      <c r="UMV1" s="536"/>
      <c r="UMW1" s="536"/>
      <c r="UMX1" s="536"/>
      <c r="UMY1" s="536"/>
      <c r="UMZ1" s="536"/>
      <c r="UNA1" s="536" t="s">
        <v>354</v>
      </c>
      <c r="UNB1" s="536"/>
      <c r="UNC1" s="536"/>
      <c r="UND1" s="536"/>
      <c r="UNE1" s="536"/>
      <c r="UNF1" s="536"/>
      <c r="UNG1" s="536"/>
      <c r="UNH1" s="536"/>
      <c r="UNI1" s="536"/>
      <c r="UNJ1" s="536"/>
      <c r="UNK1" s="536"/>
      <c r="UNL1" s="536"/>
      <c r="UNM1" s="536"/>
      <c r="UNN1" s="536"/>
      <c r="UNO1" s="536"/>
      <c r="UNP1" s="536"/>
      <c r="UNQ1" s="536"/>
      <c r="UNR1" s="536"/>
      <c r="UNS1" s="536"/>
      <c r="UNT1" s="536"/>
      <c r="UNU1" s="536"/>
      <c r="UNV1" s="536"/>
      <c r="UNW1" s="536"/>
      <c r="UNX1" s="536"/>
      <c r="UNY1" s="536"/>
      <c r="UNZ1" s="536"/>
      <c r="UOA1" s="536"/>
      <c r="UOB1" s="536"/>
      <c r="UOC1" s="536"/>
      <c r="UOD1" s="536"/>
      <c r="UOE1" s="536"/>
      <c r="UOF1" s="536"/>
      <c r="UOG1" s="536" t="s">
        <v>354</v>
      </c>
      <c r="UOH1" s="536"/>
      <c r="UOI1" s="536"/>
      <c r="UOJ1" s="536"/>
      <c r="UOK1" s="536"/>
      <c r="UOL1" s="536"/>
      <c r="UOM1" s="536"/>
      <c r="UON1" s="536"/>
      <c r="UOO1" s="536"/>
      <c r="UOP1" s="536"/>
      <c r="UOQ1" s="536"/>
      <c r="UOR1" s="536"/>
      <c r="UOS1" s="536"/>
      <c r="UOT1" s="536"/>
      <c r="UOU1" s="536"/>
      <c r="UOV1" s="536"/>
      <c r="UOW1" s="536"/>
      <c r="UOX1" s="536"/>
      <c r="UOY1" s="536"/>
      <c r="UOZ1" s="536"/>
      <c r="UPA1" s="536"/>
      <c r="UPB1" s="536"/>
      <c r="UPC1" s="536"/>
      <c r="UPD1" s="536"/>
      <c r="UPE1" s="536"/>
      <c r="UPF1" s="536"/>
      <c r="UPG1" s="536"/>
      <c r="UPH1" s="536"/>
      <c r="UPI1" s="536"/>
      <c r="UPJ1" s="536"/>
      <c r="UPK1" s="536"/>
      <c r="UPL1" s="536"/>
      <c r="UPM1" s="536" t="s">
        <v>354</v>
      </c>
      <c r="UPN1" s="536"/>
      <c r="UPO1" s="536"/>
      <c r="UPP1" s="536"/>
      <c r="UPQ1" s="536"/>
      <c r="UPR1" s="536"/>
      <c r="UPS1" s="536"/>
      <c r="UPT1" s="536"/>
      <c r="UPU1" s="536"/>
      <c r="UPV1" s="536"/>
      <c r="UPW1" s="536"/>
      <c r="UPX1" s="536"/>
      <c r="UPY1" s="536"/>
      <c r="UPZ1" s="536"/>
      <c r="UQA1" s="536"/>
      <c r="UQB1" s="536"/>
      <c r="UQC1" s="536"/>
      <c r="UQD1" s="536"/>
      <c r="UQE1" s="536"/>
      <c r="UQF1" s="536"/>
      <c r="UQG1" s="536"/>
      <c r="UQH1" s="536"/>
      <c r="UQI1" s="536"/>
      <c r="UQJ1" s="536"/>
      <c r="UQK1" s="536"/>
      <c r="UQL1" s="536"/>
      <c r="UQM1" s="536"/>
      <c r="UQN1" s="536"/>
      <c r="UQO1" s="536"/>
      <c r="UQP1" s="536"/>
      <c r="UQQ1" s="536"/>
      <c r="UQR1" s="536"/>
      <c r="UQS1" s="536" t="s">
        <v>354</v>
      </c>
      <c r="UQT1" s="536"/>
      <c r="UQU1" s="536"/>
      <c r="UQV1" s="536"/>
      <c r="UQW1" s="536"/>
      <c r="UQX1" s="536"/>
      <c r="UQY1" s="536"/>
      <c r="UQZ1" s="536"/>
      <c r="URA1" s="536"/>
      <c r="URB1" s="536"/>
      <c r="URC1" s="536"/>
      <c r="URD1" s="536"/>
      <c r="URE1" s="536"/>
      <c r="URF1" s="536"/>
      <c r="URG1" s="536"/>
      <c r="URH1" s="536"/>
      <c r="URI1" s="536"/>
      <c r="URJ1" s="536"/>
      <c r="URK1" s="536"/>
      <c r="URL1" s="536"/>
      <c r="URM1" s="536"/>
      <c r="URN1" s="536"/>
      <c r="URO1" s="536"/>
      <c r="URP1" s="536"/>
      <c r="URQ1" s="536"/>
      <c r="URR1" s="536"/>
      <c r="URS1" s="536"/>
      <c r="URT1" s="536"/>
      <c r="URU1" s="536"/>
      <c r="URV1" s="536"/>
      <c r="URW1" s="536"/>
      <c r="URX1" s="536"/>
      <c r="URY1" s="536" t="s">
        <v>354</v>
      </c>
      <c r="URZ1" s="536"/>
      <c r="USA1" s="536"/>
      <c r="USB1" s="536"/>
      <c r="USC1" s="536"/>
      <c r="USD1" s="536"/>
      <c r="USE1" s="536"/>
      <c r="USF1" s="536"/>
      <c r="USG1" s="536"/>
      <c r="USH1" s="536"/>
      <c r="USI1" s="536"/>
      <c r="USJ1" s="536"/>
      <c r="USK1" s="536"/>
      <c r="USL1" s="536"/>
      <c r="USM1" s="536"/>
      <c r="USN1" s="536"/>
      <c r="USO1" s="536"/>
      <c r="USP1" s="536"/>
      <c r="USQ1" s="536"/>
      <c r="USR1" s="536"/>
      <c r="USS1" s="536"/>
      <c r="UST1" s="536"/>
      <c r="USU1" s="536"/>
      <c r="USV1" s="536"/>
      <c r="USW1" s="536"/>
      <c r="USX1" s="536"/>
      <c r="USY1" s="536"/>
      <c r="USZ1" s="536"/>
      <c r="UTA1" s="536"/>
      <c r="UTB1" s="536"/>
      <c r="UTC1" s="536"/>
      <c r="UTD1" s="536"/>
      <c r="UTE1" s="536" t="s">
        <v>354</v>
      </c>
      <c r="UTF1" s="536"/>
      <c r="UTG1" s="536"/>
      <c r="UTH1" s="536"/>
      <c r="UTI1" s="536"/>
      <c r="UTJ1" s="536"/>
      <c r="UTK1" s="536"/>
      <c r="UTL1" s="536"/>
      <c r="UTM1" s="536"/>
      <c r="UTN1" s="536"/>
      <c r="UTO1" s="536"/>
      <c r="UTP1" s="536"/>
      <c r="UTQ1" s="536"/>
      <c r="UTR1" s="536"/>
      <c r="UTS1" s="536"/>
      <c r="UTT1" s="536"/>
      <c r="UTU1" s="536"/>
      <c r="UTV1" s="536"/>
      <c r="UTW1" s="536"/>
      <c r="UTX1" s="536"/>
      <c r="UTY1" s="536"/>
      <c r="UTZ1" s="536"/>
      <c r="UUA1" s="536"/>
      <c r="UUB1" s="536"/>
      <c r="UUC1" s="536"/>
      <c r="UUD1" s="536"/>
      <c r="UUE1" s="536"/>
      <c r="UUF1" s="536"/>
      <c r="UUG1" s="536"/>
      <c r="UUH1" s="536"/>
      <c r="UUI1" s="536"/>
      <c r="UUJ1" s="536"/>
      <c r="UUK1" s="536" t="s">
        <v>354</v>
      </c>
      <c r="UUL1" s="536"/>
      <c r="UUM1" s="536"/>
      <c r="UUN1" s="536"/>
      <c r="UUO1" s="536"/>
      <c r="UUP1" s="536"/>
      <c r="UUQ1" s="536"/>
      <c r="UUR1" s="536"/>
      <c r="UUS1" s="536"/>
      <c r="UUT1" s="536"/>
      <c r="UUU1" s="536"/>
      <c r="UUV1" s="536"/>
      <c r="UUW1" s="536"/>
      <c r="UUX1" s="536"/>
      <c r="UUY1" s="536"/>
      <c r="UUZ1" s="536"/>
      <c r="UVA1" s="536"/>
      <c r="UVB1" s="536"/>
      <c r="UVC1" s="536"/>
      <c r="UVD1" s="536"/>
      <c r="UVE1" s="536"/>
      <c r="UVF1" s="536"/>
      <c r="UVG1" s="536"/>
      <c r="UVH1" s="536"/>
      <c r="UVI1" s="536"/>
      <c r="UVJ1" s="536"/>
      <c r="UVK1" s="536"/>
      <c r="UVL1" s="536"/>
      <c r="UVM1" s="536"/>
      <c r="UVN1" s="536"/>
      <c r="UVO1" s="536"/>
      <c r="UVP1" s="536"/>
      <c r="UVQ1" s="536" t="s">
        <v>354</v>
      </c>
      <c r="UVR1" s="536"/>
      <c r="UVS1" s="536"/>
      <c r="UVT1" s="536"/>
      <c r="UVU1" s="536"/>
      <c r="UVV1" s="536"/>
      <c r="UVW1" s="536"/>
      <c r="UVX1" s="536"/>
      <c r="UVY1" s="536"/>
      <c r="UVZ1" s="536"/>
      <c r="UWA1" s="536"/>
      <c r="UWB1" s="536"/>
      <c r="UWC1" s="536"/>
      <c r="UWD1" s="536"/>
      <c r="UWE1" s="536"/>
      <c r="UWF1" s="536"/>
      <c r="UWG1" s="536"/>
      <c r="UWH1" s="536"/>
      <c r="UWI1" s="536"/>
      <c r="UWJ1" s="536"/>
      <c r="UWK1" s="536"/>
      <c r="UWL1" s="536"/>
      <c r="UWM1" s="536"/>
      <c r="UWN1" s="536"/>
      <c r="UWO1" s="536"/>
      <c r="UWP1" s="536"/>
      <c r="UWQ1" s="536"/>
      <c r="UWR1" s="536"/>
      <c r="UWS1" s="536"/>
      <c r="UWT1" s="536"/>
      <c r="UWU1" s="536"/>
      <c r="UWV1" s="536"/>
      <c r="UWW1" s="536" t="s">
        <v>354</v>
      </c>
      <c r="UWX1" s="536"/>
      <c r="UWY1" s="536"/>
      <c r="UWZ1" s="536"/>
      <c r="UXA1" s="536"/>
      <c r="UXB1" s="536"/>
      <c r="UXC1" s="536"/>
      <c r="UXD1" s="536"/>
      <c r="UXE1" s="536"/>
      <c r="UXF1" s="536"/>
      <c r="UXG1" s="536"/>
      <c r="UXH1" s="536"/>
      <c r="UXI1" s="536"/>
      <c r="UXJ1" s="536"/>
      <c r="UXK1" s="536"/>
      <c r="UXL1" s="536"/>
      <c r="UXM1" s="536"/>
      <c r="UXN1" s="536"/>
      <c r="UXO1" s="536"/>
      <c r="UXP1" s="536"/>
      <c r="UXQ1" s="536"/>
      <c r="UXR1" s="536"/>
      <c r="UXS1" s="536"/>
      <c r="UXT1" s="536"/>
      <c r="UXU1" s="536"/>
      <c r="UXV1" s="536"/>
      <c r="UXW1" s="536"/>
      <c r="UXX1" s="536"/>
      <c r="UXY1" s="536"/>
      <c r="UXZ1" s="536"/>
      <c r="UYA1" s="536"/>
      <c r="UYB1" s="536"/>
      <c r="UYC1" s="536" t="s">
        <v>354</v>
      </c>
      <c r="UYD1" s="536"/>
      <c r="UYE1" s="536"/>
      <c r="UYF1" s="536"/>
      <c r="UYG1" s="536"/>
      <c r="UYH1" s="536"/>
      <c r="UYI1" s="536"/>
      <c r="UYJ1" s="536"/>
      <c r="UYK1" s="536"/>
      <c r="UYL1" s="536"/>
      <c r="UYM1" s="536"/>
      <c r="UYN1" s="536"/>
      <c r="UYO1" s="536"/>
      <c r="UYP1" s="536"/>
      <c r="UYQ1" s="536"/>
      <c r="UYR1" s="536"/>
      <c r="UYS1" s="536"/>
      <c r="UYT1" s="536"/>
      <c r="UYU1" s="536"/>
      <c r="UYV1" s="536"/>
      <c r="UYW1" s="536"/>
      <c r="UYX1" s="536"/>
      <c r="UYY1" s="536"/>
      <c r="UYZ1" s="536"/>
      <c r="UZA1" s="536"/>
      <c r="UZB1" s="536"/>
      <c r="UZC1" s="536"/>
      <c r="UZD1" s="536"/>
      <c r="UZE1" s="536"/>
      <c r="UZF1" s="536"/>
      <c r="UZG1" s="536"/>
      <c r="UZH1" s="536"/>
      <c r="UZI1" s="536" t="s">
        <v>354</v>
      </c>
      <c r="UZJ1" s="536"/>
      <c r="UZK1" s="536"/>
      <c r="UZL1" s="536"/>
      <c r="UZM1" s="536"/>
      <c r="UZN1" s="536"/>
      <c r="UZO1" s="536"/>
      <c r="UZP1" s="536"/>
      <c r="UZQ1" s="536"/>
      <c r="UZR1" s="536"/>
      <c r="UZS1" s="536"/>
      <c r="UZT1" s="536"/>
      <c r="UZU1" s="536"/>
      <c r="UZV1" s="536"/>
      <c r="UZW1" s="536"/>
      <c r="UZX1" s="536"/>
      <c r="UZY1" s="536"/>
      <c r="UZZ1" s="536"/>
      <c r="VAA1" s="536"/>
      <c r="VAB1" s="536"/>
      <c r="VAC1" s="536"/>
      <c r="VAD1" s="536"/>
      <c r="VAE1" s="536"/>
      <c r="VAF1" s="536"/>
      <c r="VAG1" s="536"/>
      <c r="VAH1" s="536"/>
      <c r="VAI1" s="536"/>
      <c r="VAJ1" s="536"/>
      <c r="VAK1" s="536"/>
      <c r="VAL1" s="536"/>
      <c r="VAM1" s="536"/>
      <c r="VAN1" s="536"/>
      <c r="VAO1" s="536" t="s">
        <v>354</v>
      </c>
      <c r="VAP1" s="536"/>
      <c r="VAQ1" s="536"/>
      <c r="VAR1" s="536"/>
      <c r="VAS1" s="536"/>
      <c r="VAT1" s="536"/>
      <c r="VAU1" s="536"/>
      <c r="VAV1" s="536"/>
      <c r="VAW1" s="536"/>
      <c r="VAX1" s="536"/>
      <c r="VAY1" s="536"/>
      <c r="VAZ1" s="536"/>
      <c r="VBA1" s="536"/>
      <c r="VBB1" s="536"/>
      <c r="VBC1" s="536"/>
      <c r="VBD1" s="536"/>
      <c r="VBE1" s="536"/>
      <c r="VBF1" s="536"/>
      <c r="VBG1" s="536"/>
      <c r="VBH1" s="536"/>
      <c r="VBI1" s="536"/>
      <c r="VBJ1" s="536"/>
      <c r="VBK1" s="536"/>
      <c r="VBL1" s="536"/>
      <c r="VBM1" s="536"/>
      <c r="VBN1" s="536"/>
      <c r="VBO1" s="536"/>
      <c r="VBP1" s="536"/>
      <c r="VBQ1" s="536"/>
      <c r="VBR1" s="536"/>
      <c r="VBS1" s="536"/>
      <c r="VBT1" s="536"/>
      <c r="VBU1" s="536" t="s">
        <v>354</v>
      </c>
      <c r="VBV1" s="536"/>
      <c r="VBW1" s="536"/>
      <c r="VBX1" s="536"/>
      <c r="VBY1" s="536"/>
      <c r="VBZ1" s="536"/>
      <c r="VCA1" s="536"/>
      <c r="VCB1" s="536"/>
      <c r="VCC1" s="536"/>
      <c r="VCD1" s="536"/>
      <c r="VCE1" s="536"/>
      <c r="VCF1" s="536"/>
      <c r="VCG1" s="536"/>
      <c r="VCH1" s="536"/>
      <c r="VCI1" s="536"/>
      <c r="VCJ1" s="536"/>
      <c r="VCK1" s="536"/>
      <c r="VCL1" s="536"/>
      <c r="VCM1" s="536"/>
      <c r="VCN1" s="536"/>
      <c r="VCO1" s="536"/>
      <c r="VCP1" s="536"/>
      <c r="VCQ1" s="536"/>
      <c r="VCR1" s="536"/>
      <c r="VCS1" s="536"/>
      <c r="VCT1" s="536"/>
      <c r="VCU1" s="536"/>
      <c r="VCV1" s="536"/>
      <c r="VCW1" s="536"/>
      <c r="VCX1" s="536"/>
      <c r="VCY1" s="536"/>
      <c r="VCZ1" s="536"/>
      <c r="VDA1" s="536" t="s">
        <v>354</v>
      </c>
      <c r="VDB1" s="536"/>
      <c r="VDC1" s="536"/>
      <c r="VDD1" s="536"/>
      <c r="VDE1" s="536"/>
      <c r="VDF1" s="536"/>
      <c r="VDG1" s="536"/>
      <c r="VDH1" s="536"/>
      <c r="VDI1" s="536"/>
      <c r="VDJ1" s="536"/>
      <c r="VDK1" s="536"/>
      <c r="VDL1" s="536"/>
      <c r="VDM1" s="536"/>
      <c r="VDN1" s="536"/>
      <c r="VDO1" s="536"/>
      <c r="VDP1" s="536"/>
      <c r="VDQ1" s="536"/>
      <c r="VDR1" s="536"/>
      <c r="VDS1" s="536"/>
      <c r="VDT1" s="536"/>
      <c r="VDU1" s="536"/>
      <c r="VDV1" s="536"/>
      <c r="VDW1" s="536"/>
      <c r="VDX1" s="536"/>
      <c r="VDY1" s="536"/>
      <c r="VDZ1" s="536"/>
      <c r="VEA1" s="536"/>
      <c r="VEB1" s="536"/>
      <c r="VEC1" s="536"/>
      <c r="VED1" s="536"/>
      <c r="VEE1" s="536"/>
      <c r="VEF1" s="536"/>
      <c r="VEG1" s="536" t="s">
        <v>354</v>
      </c>
      <c r="VEH1" s="536"/>
      <c r="VEI1" s="536"/>
      <c r="VEJ1" s="536"/>
      <c r="VEK1" s="536"/>
      <c r="VEL1" s="536"/>
      <c r="VEM1" s="536"/>
      <c r="VEN1" s="536"/>
      <c r="VEO1" s="536"/>
      <c r="VEP1" s="536"/>
      <c r="VEQ1" s="536"/>
      <c r="VER1" s="536"/>
      <c r="VES1" s="536"/>
      <c r="VET1" s="536"/>
      <c r="VEU1" s="536"/>
      <c r="VEV1" s="536"/>
      <c r="VEW1" s="536"/>
      <c r="VEX1" s="536"/>
      <c r="VEY1" s="536"/>
      <c r="VEZ1" s="536"/>
      <c r="VFA1" s="536"/>
      <c r="VFB1" s="536"/>
      <c r="VFC1" s="536"/>
      <c r="VFD1" s="536"/>
      <c r="VFE1" s="536"/>
      <c r="VFF1" s="536"/>
      <c r="VFG1" s="536"/>
      <c r="VFH1" s="536"/>
      <c r="VFI1" s="536"/>
      <c r="VFJ1" s="536"/>
      <c r="VFK1" s="536"/>
      <c r="VFL1" s="536"/>
      <c r="VFM1" s="536" t="s">
        <v>354</v>
      </c>
      <c r="VFN1" s="536"/>
      <c r="VFO1" s="536"/>
      <c r="VFP1" s="536"/>
      <c r="VFQ1" s="536"/>
      <c r="VFR1" s="536"/>
      <c r="VFS1" s="536"/>
      <c r="VFT1" s="536"/>
      <c r="VFU1" s="536"/>
      <c r="VFV1" s="536"/>
      <c r="VFW1" s="536"/>
      <c r="VFX1" s="536"/>
      <c r="VFY1" s="536"/>
      <c r="VFZ1" s="536"/>
      <c r="VGA1" s="536"/>
      <c r="VGB1" s="536"/>
      <c r="VGC1" s="536"/>
      <c r="VGD1" s="536"/>
      <c r="VGE1" s="536"/>
      <c r="VGF1" s="536"/>
      <c r="VGG1" s="536"/>
      <c r="VGH1" s="536"/>
      <c r="VGI1" s="536"/>
      <c r="VGJ1" s="536"/>
      <c r="VGK1" s="536"/>
      <c r="VGL1" s="536"/>
      <c r="VGM1" s="536"/>
      <c r="VGN1" s="536"/>
      <c r="VGO1" s="536"/>
      <c r="VGP1" s="536"/>
      <c r="VGQ1" s="536"/>
      <c r="VGR1" s="536"/>
      <c r="VGS1" s="536" t="s">
        <v>354</v>
      </c>
      <c r="VGT1" s="536"/>
      <c r="VGU1" s="536"/>
      <c r="VGV1" s="536"/>
      <c r="VGW1" s="536"/>
      <c r="VGX1" s="536"/>
      <c r="VGY1" s="536"/>
      <c r="VGZ1" s="536"/>
      <c r="VHA1" s="536"/>
      <c r="VHB1" s="536"/>
      <c r="VHC1" s="536"/>
      <c r="VHD1" s="536"/>
      <c r="VHE1" s="536"/>
      <c r="VHF1" s="536"/>
      <c r="VHG1" s="536"/>
      <c r="VHH1" s="536"/>
      <c r="VHI1" s="536"/>
      <c r="VHJ1" s="536"/>
      <c r="VHK1" s="536"/>
      <c r="VHL1" s="536"/>
      <c r="VHM1" s="536"/>
      <c r="VHN1" s="536"/>
      <c r="VHO1" s="536"/>
      <c r="VHP1" s="536"/>
      <c r="VHQ1" s="536"/>
      <c r="VHR1" s="536"/>
      <c r="VHS1" s="536"/>
      <c r="VHT1" s="536"/>
      <c r="VHU1" s="536"/>
      <c r="VHV1" s="536"/>
      <c r="VHW1" s="536"/>
      <c r="VHX1" s="536"/>
      <c r="VHY1" s="536" t="s">
        <v>354</v>
      </c>
      <c r="VHZ1" s="536"/>
      <c r="VIA1" s="536"/>
      <c r="VIB1" s="536"/>
      <c r="VIC1" s="536"/>
      <c r="VID1" s="536"/>
      <c r="VIE1" s="536"/>
      <c r="VIF1" s="536"/>
      <c r="VIG1" s="536"/>
      <c r="VIH1" s="536"/>
      <c r="VII1" s="536"/>
      <c r="VIJ1" s="536"/>
      <c r="VIK1" s="536"/>
      <c r="VIL1" s="536"/>
      <c r="VIM1" s="536"/>
      <c r="VIN1" s="536"/>
      <c r="VIO1" s="536"/>
      <c r="VIP1" s="536"/>
      <c r="VIQ1" s="536"/>
      <c r="VIR1" s="536"/>
      <c r="VIS1" s="536"/>
      <c r="VIT1" s="536"/>
      <c r="VIU1" s="536"/>
      <c r="VIV1" s="536"/>
      <c r="VIW1" s="536"/>
      <c r="VIX1" s="536"/>
      <c r="VIY1" s="536"/>
      <c r="VIZ1" s="536"/>
      <c r="VJA1" s="536"/>
      <c r="VJB1" s="536"/>
      <c r="VJC1" s="536"/>
      <c r="VJD1" s="536"/>
      <c r="VJE1" s="536" t="s">
        <v>354</v>
      </c>
      <c r="VJF1" s="536"/>
      <c r="VJG1" s="536"/>
      <c r="VJH1" s="536"/>
      <c r="VJI1" s="536"/>
      <c r="VJJ1" s="536"/>
      <c r="VJK1" s="536"/>
      <c r="VJL1" s="536"/>
      <c r="VJM1" s="536"/>
      <c r="VJN1" s="536"/>
      <c r="VJO1" s="536"/>
      <c r="VJP1" s="536"/>
      <c r="VJQ1" s="536"/>
      <c r="VJR1" s="536"/>
      <c r="VJS1" s="536"/>
      <c r="VJT1" s="536"/>
      <c r="VJU1" s="536"/>
      <c r="VJV1" s="536"/>
      <c r="VJW1" s="536"/>
      <c r="VJX1" s="536"/>
      <c r="VJY1" s="536"/>
      <c r="VJZ1" s="536"/>
      <c r="VKA1" s="536"/>
      <c r="VKB1" s="536"/>
      <c r="VKC1" s="536"/>
      <c r="VKD1" s="536"/>
      <c r="VKE1" s="536"/>
      <c r="VKF1" s="536"/>
      <c r="VKG1" s="536"/>
      <c r="VKH1" s="536"/>
      <c r="VKI1" s="536"/>
      <c r="VKJ1" s="536"/>
      <c r="VKK1" s="536" t="s">
        <v>354</v>
      </c>
      <c r="VKL1" s="536"/>
      <c r="VKM1" s="536"/>
      <c r="VKN1" s="536"/>
      <c r="VKO1" s="536"/>
      <c r="VKP1" s="536"/>
      <c r="VKQ1" s="536"/>
      <c r="VKR1" s="536"/>
      <c r="VKS1" s="536"/>
      <c r="VKT1" s="536"/>
      <c r="VKU1" s="536"/>
      <c r="VKV1" s="536"/>
      <c r="VKW1" s="536"/>
      <c r="VKX1" s="536"/>
      <c r="VKY1" s="536"/>
      <c r="VKZ1" s="536"/>
      <c r="VLA1" s="536"/>
      <c r="VLB1" s="536"/>
      <c r="VLC1" s="536"/>
      <c r="VLD1" s="536"/>
      <c r="VLE1" s="536"/>
      <c r="VLF1" s="536"/>
      <c r="VLG1" s="536"/>
      <c r="VLH1" s="536"/>
      <c r="VLI1" s="536"/>
      <c r="VLJ1" s="536"/>
      <c r="VLK1" s="536"/>
      <c r="VLL1" s="536"/>
      <c r="VLM1" s="536"/>
      <c r="VLN1" s="536"/>
      <c r="VLO1" s="536"/>
      <c r="VLP1" s="536"/>
      <c r="VLQ1" s="536" t="s">
        <v>354</v>
      </c>
      <c r="VLR1" s="536"/>
      <c r="VLS1" s="536"/>
      <c r="VLT1" s="536"/>
      <c r="VLU1" s="536"/>
      <c r="VLV1" s="536"/>
      <c r="VLW1" s="536"/>
      <c r="VLX1" s="536"/>
      <c r="VLY1" s="536"/>
      <c r="VLZ1" s="536"/>
      <c r="VMA1" s="536"/>
      <c r="VMB1" s="536"/>
      <c r="VMC1" s="536"/>
      <c r="VMD1" s="536"/>
      <c r="VME1" s="536"/>
      <c r="VMF1" s="536"/>
      <c r="VMG1" s="536"/>
      <c r="VMH1" s="536"/>
      <c r="VMI1" s="536"/>
      <c r="VMJ1" s="536"/>
      <c r="VMK1" s="536"/>
      <c r="VML1" s="536"/>
      <c r="VMM1" s="536"/>
      <c r="VMN1" s="536"/>
      <c r="VMO1" s="536"/>
      <c r="VMP1" s="536"/>
      <c r="VMQ1" s="536"/>
      <c r="VMR1" s="536"/>
      <c r="VMS1" s="536"/>
      <c r="VMT1" s="536"/>
      <c r="VMU1" s="536"/>
      <c r="VMV1" s="536"/>
      <c r="VMW1" s="536" t="s">
        <v>354</v>
      </c>
      <c r="VMX1" s="536"/>
      <c r="VMY1" s="536"/>
      <c r="VMZ1" s="536"/>
      <c r="VNA1" s="536"/>
      <c r="VNB1" s="536"/>
      <c r="VNC1" s="536"/>
      <c r="VND1" s="536"/>
      <c r="VNE1" s="536"/>
      <c r="VNF1" s="536"/>
      <c r="VNG1" s="536"/>
      <c r="VNH1" s="536"/>
      <c r="VNI1" s="536"/>
      <c r="VNJ1" s="536"/>
      <c r="VNK1" s="536"/>
      <c r="VNL1" s="536"/>
      <c r="VNM1" s="536"/>
      <c r="VNN1" s="536"/>
      <c r="VNO1" s="536"/>
      <c r="VNP1" s="536"/>
      <c r="VNQ1" s="536"/>
      <c r="VNR1" s="536"/>
      <c r="VNS1" s="536"/>
      <c r="VNT1" s="536"/>
      <c r="VNU1" s="536"/>
      <c r="VNV1" s="536"/>
      <c r="VNW1" s="536"/>
      <c r="VNX1" s="536"/>
      <c r="VNY1" s="536"/>
      <c r="VNZ1" s="536"/>
      <c r="VOA1" s="536"/>
      <c r="VOB1" s="536"/>
      <c r="VOC1" s="536" t="s">
        <v>354</v>
      </c>
      <c r="VOD1" s="536"/>
      <c r="VOE1" s="536"/>
      <c r="VOF1" s="536"/>
      <c r="VOG1" s="536"/>
      <c r="VOH1" s="536"/>
      <c r="VOI1" s="536"/>
      <c r="VOJ1" s="536"/>
      <c r="VOK1" s="536"/>
      <c r="VOL1" s="536"/>
      <c r="VOM1" s="536"/>
      <c r="VON1" s="536"/>
      <c r="VOO1" s="536"/>
      <c r="VOP1" s="536"/>
      <c r="VOQ1" s="536"/>
      <c r="VOR1" s="536"/>
      <c r="VOS1" s="536"/>
      <c r="VOT1" s="536"/>
      <c r="VOU1" s="536"/>
      <c r="VOV1" s="536"/>
      <c r="VOW1" s="536"/>
      <c r="VOX1" s="536"/>
      <c r="VOY1" s="536"/>
      <c r="VOZ1" s="536"/>
      <c r="VPA1" s="536"/>
      <c r="VPB1" s="536"/>
      <c r="VPC1" s="536"/>
      <c r="VPD1" s="536"/>
      <c r="VPE1" s="536"/>
      <c r="VPF1" s="536"/>
      <c r="VPG1" s="536"/>
      <c r="VPH1" s="536"/>
      <c r="VPI1" s="536" t="s">
        <v>354</v>
      </c>
      <c r="VPJ1" s="536"/>
      <c r="VPK1" s="536"/>
      <c r="VPL1" s="536"/>
      <c r="VPM1" s="536"/>
      <c r="VPN1" s="536"/>
      <c r="VPO1" s="536"/>
      <c r="VPP1" s="536"/>
      <c r="VPQ1" s="536"/>
      <c r="VPR1" s="536"/>
      <c r="VPS1" s="536"/>
      <c r="VPT1" s="536"/>
      <c r="VPU1" s="536"/>
      <c r="VPV1" s="536"/>
      <c r="VPW1" s="536"/>
      <c r="VPX1" s="536"/>
      <c r="VPY1" s="536"/>
      <c r="VPZ1" s="536"/>
      <c r="VQA1" s="536"/>
      <c r="VQB1" s="536"/>
      <c r="VQC1" s="536"/>
      <c r="VQD1" s="536"/>
      <c r="VQE1" s="536"/>
      <c r="VQF1" s="536"/>
      <c r="VQG1" s="536"/>
      <c r="VQH1" s="536"/>
      <c r="VQI1" s="536"/>
      <c r="VQJ1" s="536"/>
      <c r="VQK1" s="536"/>
      <c r="VQL1" s="536"/>
      <c r="VQM1" s="536"/>
      <c r="VQN1" s="536"/>
      <c r="VQO1" s="536" t="s">
        <v>354</v>
      </c>
      <c r="VQP1" s="536"/>
      <c r="VQQ1" s="536"/>
      <c r="VQR1" s="536"/>
      <c r="VQS1" s="536"/>
      <c r="VQT1" s="536"/>
      <c r="VQU1" s="536"/>
      <c r="VQV1" s="536"/>
      <c r="VQW1" s="536"/>
      <c r="VQX1" s="536"/>
      <c r="VQY1" s="536"/>
      <c r="VQZ1" s="536"/>
      <c r="VRA1" s="536"/>
      <c r="VRB1" s="536"/>
      <c r="VRC1" s="536"/>
      <c r="VRD1" s="536"/>
      <c r="VRE1" s="536"/>
      <c r="VRF1" s="536"/>
      <c r="VRG1" s="536"/>
      <c r="VRH1" s="536"/>
      <c r="VRI1" s="536"/>
      <c r="VRJ1" s="536"/>
      <c r="VRK1" s="536"/>
      <c r="VRL1" s="536"/>
      <c r="VRM1" s="536"/>
      <c r="VRN1" s="536"/>
      <c r="VRO1" s="536"/>
      <c r="VRP1" s="536"/>
      <c r="VRQ1" s="536"/>
      <c r="VRR1" s="536"/>
      <c r="VRS1" s="536"/>
      <c r="VRT1" s="536"/>
      <c r="VRU1" s="536" t="s">
        <v>354</v>
      </c>
      <c r="VRV1" s="536"/>
      <c r="VRW1" s="536"/>
      <c r="VRX1" s="536"/>
      <c r="VRY1" s="536"/>
      <c r="VRZ1" s="536"/>
      <c r="VSA1" s="536"/>
      <c r="VSB1" s="536"/>
      <c r="VSC1" s="536"/>
      <c r="VSD1" s="536"/>
      <c r="VSE1" s="536"/>
      <c r="VSF1" s="536"/>
      <c r="VSG1" s="536"/>
      <c r="VSH1" s="536"/>
      <c r="VSI1" s="536"/>
      <c r="VSJ1" s="536"/>
      <c r="VSK1" s="536"/>
      <c r="VSL1" s="536"/>
      <c r="VSM1" s="536"/>
      <c r="VSN1" s="536"/>
      <c r="VSO1" s="536"/>
      <c r="VSP1" s="536"/>
      <c r="VSQ1" s="536"/>
      <c r="VSR1" s="536"/>
      <c r="VSS1" s="536"/>
      <c r="VST1" s="536"/>
      <c r="VSU1" s="536"/>
      <c r="VSV1" s="536"/>
      <c r="VSW1" s="536"/>
      <c r="VSX1" s="536"/>
      <c r="VSY1" s="536"/>
      <c r="VSZ1" s="536"/>
      <c r="VTA1" s="536" t="s">
        <v>354</v>
      </c>
      <c r="VTB1" s="536"/>
      <c r="VTC1" s="536"/>
      <c r="VTD1" s="536"/>
      <c r="VTE1" s="536"/>
      <c r="VTF1" s="536"/>
      <c r="VTG1" s="536"/>
      <c r="VTH1" s="536"/>
      <c r="VTI1" s="536"/>
      <c r="VTJ1" s="536"/>
      <c r="VTK1" s="536"/>
      <c r="VTL1" s="536"/>
      <c r="VTM1" s="536"/>
      <c r="VTN1" s="536"/>
      <c r="VTO1" s="536"/>
      <c r="VTP1" s="536"/>
      <c r="VTQ1" s="536"/>
      <c r="VTR1" s="536"/>
      <c r="VTS1" s="536"/>
      <c r="VTT1" s="536"/>
      <c r="VTU1" s="536"/>
      <c r="VTV1" s="536"/>
      <c r="VTW1" s="536"/>
      <c r="VTX1" s="536"/>
      <c r="VTY1" s="536"/>
      <c r="VTZ1" s="536"/>
      <c r="VUA1" s="536"/>
      <c r="VUB1" s="536"/>
      <c r="VUC1" s="536"/>
      <c r="VUD1" s="536"/>
      <c r="VUE1" s="536"/>
      <c r="VUF1" s="536"/>
      <c r="VUG1" s="536" t="s">
        <v>354</v>
      </c>
      <c r="VUH1" s="536"/>
      <c r="VUI1" s="536"/>
      <c r="VUJ1" s="536"/>
      <c r="VUK1" s="536"/>
      <c r="VUL1" s="536"/>
      <c r="VUM1" s="536"/>
      <c r="VUN1" s="536"/>
      <c r="VUO1" s="536"/>
      <c r="VUP1" s="536"/>
      <c r="VUQ1" s="536"/>
      <c r="VUR1" s="536"/>
      <c r="VUS1" s="536"/>
      <c r="VUT1" s="536"/>
      <c r="VUU1" s="536"/>
      <c r="VUV1" s="536"/>
      <c r="VUW1" s="536"/>
      <c r="VUX1" s="536"/>
      <c r="VUY1" s="536"/>
      <c r="VUZ1" s="536"/>
      <c r="VVA1" s="536"/>
      <c r="VVB1" s="536"/>
      <c r="VVC1" s="536"/>
      <c r="VVD1" s="536"/>
      <c r="VVE1" s="536"/>
      <c r="VVF1" s="536"/>
      <c r="VVG1" s="536"/>
      <c r="VVH1" s="536"/>
      <c r="VVI1" s="536"/>
      <c r="VVJ1" s="536"/>
      <c r="VVK1" s="536"/>
      <c r="VVL1" s="536"/>
      <c r="VVM1" s="536" t="s">
        <v>354</v>
      </c>
      <c r="VVN1" s="536"/>
      <c r="VVO1" s="536"/>
      <c r="VVP1" s="536"/>
      <c r="VVQ1" s="536"/>
      <c r="VVR1" s="536"/>
      <c r="VVS1" s="536"/>
      <c r="VVT1" s="536"/>
      <c r="VVU1" s="536"/>
      <c r="VVV1" s="536"/>
      <c r="VVW1" s="536"/>
      <c r="VVX1" s="536"/>
      <c r="VVY1" s="536"/>
      <c r="VVZ1" s="536"/>
      <c r="VWA1" s="536"/>
      <c r="VWB1" s="536"/>
      <c r="VWC1" s="536"/>
      <c r="VWD1" s="536"/>
      <c r="VWE1" s="536"/>
      <c r="VWF1" s="536"/>
      <c r="VWG1" s="536"/>
      <c r="VWH1" s="536"/>
      <c r="VWI1" s="536"/>
      <c r="VWJ1" s="536"/>
      <c r="VWK1" s="536"/>
      <c r="VWL1" s="536"/>
      <c r="VWM1" s="536"/>
      <c r="VWN1" s="536"/>
      <c r="VWO1" s="536"/>
      <c r="VWP1" s="536"/>
      <c r="VWQ1" s="536"/>
      <c r="VWR1" s="536"/>
      <c r="VWS1" s="536" t="s">
        <v>354</v>
      </c>
      <c r="VWT1" s="536"/>
      <c r="VWU1" s="536"/>
      <c r="VWV1" s="536"/>
      <c r="VWW1" s="536"/>
      <c r="VWX1" s="536"/>
      <c r="VWY1" s="536"/>
      <c r="VWZ1" s="536"/>
      <c r="VXA1" s="536"/>
      <c r="VXB1" s="536"/>
      <c r="VXC1" s="536"/>
      <c r="VXD1" s="536"/>
      <c r="VXE1" s="536"/>
      <c r="VXF1" s="536"/>
      <c r="VXG1" s="536"/>
      <c r="VXH1" s="536"/>
      <c r="VXI1" s="536"/>
      <c r="VXJ1" s="536"/>
      <c r="VXK1" s="536"/>
      <c r="VXL1" s="536"/>
      <c r="VXM1" s="536"/>
      <c r="VXN1" s="536"/>
      <c r="VXO1" s="536"/>
      <c r="VXP1" s="536"/>
      <c r="VXQ1" s="536"/>
      <c r="VXR1" s="536"/>
      <c r="VXS1" s="536"/>
      <c r="VXT1" s="536"/>
      <c r="VXU1" s="536"/>
      <c r="VXV1" s="536"/>
      <c r="VXW1" s="536"/>
      <c r="VXX1" s="536"/>
      <c r="VXY1" s="536" t="s">
        <v>354</v>
      </c>
      <c r="VXZ1" s="536"/>
      <c r="VYA1" s="536"/>
      <c r="VYB1" s="536"/>
      <c r="VYC1" s="536"/>
      <c r="VYD1" s="536"/>
      <c r="VYE1" s="536"/>
      <c r="VYF1" s="536"/>
      <c r="VYG1" s="536"/>
      <c r="VYH1" s="536"/>
      <c r="VYI1" s="536"/>
      <c r="VYJ1" s="536"/>
      <c r="VYK1" s="536"/>
      <c r="VYL1" s="536"/>
      <c r="VYM1" s="536"/>
      <c r="VYN1" s="536"/>
      <c r="VYO1" s="536"/>
      <c r="VYP1" s="536"/>
      <c r="VYQ1" s="536"/>
      <c r="VYR1" s="536"/>
      <c r="VYS1" s="536"/>
      <c r="VYT1" s="536"/>
      <c r="VYU1" s="536"/>
      <c r="VYV1" s="536"/>
      <c r="VYW1" s="536"/>
      <c r="VYX1" s="536"/>
      <c r="VYY1" s="536"/>
      <c r="VYZ1" s="536"/>
      <c r="VZA1" s="536"/>
      <c r="VZB1" s="536"/>
      <c r="VZC1" s="536"/>
      <c r="VZD1" s="536"/>
      <c r="VZE1" s="536" t="s">
        <v>354</v>
      </c>
      <c r="VZF1" s="536"/>
      <c r="VZG1" s="536"/>
      <c r="VZH1" s="536"/>
      <c r="VZI1" s="536"/>
      <c r="VZJ1" s="536"/>
      <c r="VZK1" s="536"/>
      <c r="VZL1" s="536"/>
      <c r="VZM1" s="536"/>
      <c r="VZN1" s="536"/>
      <c r="VZO1" s="536"/>
      <c r="VZP1" s="536"/>
      <c r="VZQ1" s="536"/>
      <c r="VZR1" s="536"/>
      <c r="VZS1" s="536"/>
      <c r="VZT1" s="536"/>
      <c r="VZU1" s="536"/>
      <c r="VZV1" s="536"/>
      <c r="VZW1" s="536"/>
      <c r="VZX1" s="536"/>
      <c r="VZY1" s="536"/>
      <c r="VZZ1" s="536"/>
      <c r="WAA1" s="536"/>
      <c r="WAB1" s="536"/>
      <c r="WAC1" s="536"/>
      <c r="WAD1" s="536"/>
      <c r="WAE1" s="536"/>
      <c r="WAF1" s="536"/>
      <c r="WAG1" s="536"/>
      <c r="WAH1" s="536"/>
      <c r="WAI1" s="536"/>
      <c r="WAJ1" s="536"/>
      <c r="WAK1" s="536" t="s">
        <v>354</v>
      </c>
      <c r="WAL1" s="536"/>
      <c r="WAM1" s="536"/>
      <c r="WAN1" s="536"/>
      <c r="WAO1" s="536"/>
      <c r="WAP1" s="536"/>
      <c r="WAQ1" s="536"/>
      <c r="WAR1" s="536"/>
      <c r="WAS1" s="536"/>
      <c r="WAT1" s="536"/>
      <c r="WAU1" s="536"/>
      <c r="WAV1" s="536"/>
      <c r="WAW1" s="536"/>
      <c r="WAX1" s="536"/>
      <c r="WAY1" s="536"/>
      <c r="WAZ1" s="536"/>
      <c r="WBA1" s="536"/>
      <c r="WBB1" s="536"/>
      <c r="WBC1" s="536"/>
      <c r="WBD1" s="536"/>
      <c r="WBE1" s="536"/>
      <c r="WBF1" s="536"/>
      <c r="WBG1" s="536"/>
      <c r="WBH1" s="536"/>
      <c r="WBI1" s="536"/>
      <c r="WBJ1" s="536"/>
      <c r="WBK1" s="536"/>
      <c r="WBL1" s="536"/>
      <c r="WBM1" s="536"/>
      <c r="WBN1" s="536"/>
      <c r="WBO1" s="536"/>
      <c r="WBP1" s="536"/>
      <c r="WBQ1" s="536" t="s">
        <v>354</v>
      </c>
      <c r="WBR1" s="536"/>
      <c r="WBS1" s="536"/>
      <c r="WBT1" s="536"/>
      <c r="WBU1" s="536"/>
      <c r="WBV1" s="536"/>
      <c r="WBW1" s="536"/>
      <c r="WBX1" s="536"/>
      <c r="WBY1" s="536"/>
      <c r="WBZ1" s="536"/>
      <c r="WCA1" s="536"/>
      <c r="WCB1" s="536"/>
      <c r="WCC1" s="536"/>
      <c r="WCD1" s="536"/>
      <c r="WCE1" s="536"/>
      <c r="WCF1" s="536"/>
      <c r="WCG1" s="536"/>
      <c r="WCH1" s="536"/>
      <c r="WCI1" s="536"/>
      <c r="WCJ1" s="536"/>
      <c r="WCK1" s="536"/>
      <c r="WCL1" s="536"/>
      <c r="WCM1" s="536"/>
      <c r="WCN1" s="536"/>
      <c r="WCO1" s="536"/>
      <c r="WCP1" s="536"/>
      <c r="WCQ1" s="536"/>
      <c r="WCR1" s="536"/>
      <c r="WCS1" s="536"/>
      <c r="WCT1" s="536"/>
      <c r="WCU1" s="536"/>
      <c r="WCV1" s="536"/>
      <c r="WCW1" s="536" t="s">
        <v>354</v>
      </c>
      <c r="WCX1" s="536"/>
      <c r="WCY1" s="536"/>
      <c r="WCZ1" s="536"/>
      <c r="WDA1" s="536"/>
      <c r="WDB1" s="536"/>
      <c r="WDC1" s="536"/>
      <c r="WDD1" s="536"/>
      <c r="WDE1" s="536"/>
      <c r="WDF1" s="536"/>
      <c r="WDG1" s="536"/>
      <c r="WDH1" s="536"/>
      <c r="WDI1" s="536"/>
      <c r="WDJ1" s="536"/>
      <c r="WDK1" s="536"/>
      <c r="WDL1" s="536"/>
      <c r="WDM1" s="536"/>
      <c r="WDN1" s="536"/>
      <c r="WDO1" s="536"/>
      <c r="WDP1" s="536"/>
      <c r="WDQ1" s="536"/>
      <c r="WDR1" s="536"/>
      <c r="WDS1" s="536"/>
      <c r="WDT1" s="536"/>
      <c r="WDU1" s="536"/>
      <c r="WDV1" s="536"/>
      <c r="WDW1" s="536"/>
      <c r="WDX1" s="536"/>
      <c r="WDY1" s="536"/>
      <c r="WDZ1" s="536"/>
      <c r="WEA1" s="536"/>
      <c r="WEB1" s="536"/>
      <c r="WEC1" s="536" t="s">
        <v>354</v>
      </c>
      <c r="WED1" s="536"/>
      <c r="WEE1" s="536"/>
      <c r="WEF1" s="536"/>
      <c r="WEG1" s="536"/>
      <c r="WEH1" s="536"/>
      <c r="WEI1" s="536"/>
      <c r="WEJ1" s="536"/>
      <c r="WEK1" s="536"/>
      <c r="WEL1" s="536"/>
      <c r="WEM1" s="536"/>
      <c r="WEN1" s="536"/>
      <c r="WEO1" s="536"/>
      <c r="WEP1" s="536"/>
      <c r="WEQ1" s="536"/>
      <c r="WER1" s="536"/>
      <c r="WES1" s="536"/>
      <c r="WET1" s="536"/>
      <c r="WEU1" s="536"/>
      <c r="WEV1" s="536"/>
      <c r="WEW1" s="536"/>
      <c r="WEX1" s="536"/>
      <c r="WEY1" s="536"/>
      <c r="WEZ1" s="536"/>
      <c r="WFA1" s="536"/>
      <c r="WFB1" s="536"/>
      <c r="WFC1" s="536"/>
      <c r="WFD1" s="536"/>
      <c r="WFE1" s="536"/>
      <c r="WFF1" s="536"/>
      <c r="WFG1" s="536"/>
      <c r="WFH1" s="536"/>
      <c r="WFI1" s="536" t="s">
        <v>354</v>
      </c>
      <c r="WFJ1" s="536"/>
      <c r="WFK1" s="536"/>
      <c r="WFL1" s="536"/>
      <c r="WFM1" s="536"/>
      <c r="WFN1" s="536"/>
      <c r="WFO1" s="536"/>
      <c r="WFP1" s="536"/>
      <c r="WFQ1" s="536"/>
      <c r="WFR1" s="536"/>
      <c r="WFS1" s="536"/>
      <c r="WFT1" s="536"/>
      <c r="WFU1" s="536"/>
      <c r="WFV1" s="536"/>
      <c r="WFW1" s="536"/>
      <c r="WFX1" s="536"/>
      <c r="WFY1" s="536"/>
      <c r="WFZ1" s="536"/>
      <c r="WGA1" s="536"/>
      <c r="WGB1" s="536"/>
      <c r="WGC1" s="536"/>
      <c r="WGD1" s="536"/>
      <c r="WGE1" s="536"/>
      <c r="WGF1" s="536"/>
      <c r="WGG1" s="536"/>
      <c r="WGH1" s="536"/>
      <c r="WGI1" s="536"/>
      <c r="WGJ1" s="536"/>
      <c r="WGK1" s="536"/>
      <c r="WGL1" s="536"/>
      <c r="WGM1" s="536"/>
      <c r="WGN1" s="536"/>
      <c r="WGO1" s="536" t="s">
        <v>354</v>
      </c>
      <c r="WGP1" s="536"/>
      <c r="WGQ1" s="536"/>
      <c r="WGR1" s="536"/>
      <c r="WGS1" s="536"/>
      <c r="WGT1" s="536"/>
      <c r="WGU1" s="536"/>
      <c r="WGV1" s="536"/>
      <c r="WGW1" s="536"/>
      <c r="WGX1" s="536"/>
      <c r="WGY1" s="536"/>
      <c r="WGZ1" s="536"/>
      <c r="WHA1" s="536"/>
      <c r="WHB1" s="536"/>
      <c r="WHC1" s="536"/>
      <c r="WHD1" s="536"/>
      <c r="WHE1" s="536"/>
      <c r="WHF1" s="536"/>
      <c r="WHG1" s="536"/>
      <c r="WHH1" s="536"/>
      <c r="WHI1" s="536"/>
      <c r="WHJ1" s="536"/>
      <c r="WHK1" s="536"/>
      <c r="WHL1" s="536"/>
      <c r="WHM1" s="536"/>
      <c r="WHN1" s="536"/>
      <c r="WHO1" s="536"/>
      <c r="WHP1" s="536"/>
      <c r="WHQ1" s="536"/>
      <c r="WHR1" s="536"/>
      <c r="WHS1" s="536"/>
      <c r="WHT1" s="536"/>
      <c r="WHU1" s="536" t="s">
        <v>354</v>
      </c>
      <c r="WHV1" s="536"/>
      <c r="WHW1" s="536"/>
      <c r="WHX1" s="536"/>
      <c r="WHY1" s="536"/>
      <c r="WHZ1" s="536"/>
      <c r="WIA1" s="536"/>
      <c r="WIB1" s="536"/>
      <c r="WIC1" s="536"/>
      <c r="WID1" s="536"/>
      <c r="WIE1" s="536"/>
      <c r="WIF1" s="536"/>
      <c r="WIG1" s="536"/>
      <c r="WIH1" s="536"/>
      <c r="WII1" s="536"/>
      <c r="WIJ1" s="536"/>
      <c r="WIK1" s="536"/>
      <c r="WIL1" s="536"/>
      <c r="WIM1" s="536"/>
      <c r="WIN1" s="536"/>
      <c r="WIO1" s="536"/>
      <c r="WIP1" s="536"/>
      <c r="WIQ1" s="536"/>
      <c r="WIR1" s="536"/>
      <c r="WIS1" s="536"/>
      <c r="WIT1" s="536"/>
      <c r="WIU1" s="536"/>
      <c r="WIV1" s="536"/>
      <c r="WIW1" s="536"/>
      <c r="WIX1" s="536"/>
      <c r="WIY1" s="536"/>
      <c r="WIZ1" s="536"/>
      <c r="WJA1" s="536" t="s">
        <v>354</v>
      </c>
      <c r="WJB1" s="536"/>
      <c r="WJC1" s="536"/>
      <c r="WJD1" s="536"/>
      <c r="WJE1" s="536"/>
      <c r="WJF1" s="536"/>
      <c r="WJG1" s="536"/>
      <c r="WJH1" s="536"/>
      <c r="WJI1" s="536"/>
      <c r="WJJ1" s="536"/>
      <c r="WJK1" s="536"/>
      <c r="WJL1" s="536"/>
      <c r="WJM1" s="536"/>
      <c r="WJN1" s="536"/>
      <c r="WJO1" s="536"/>
      <c r="WJP1" s="536"/>
      <c r="WJQ1" s="536"/>
      <c r="WJR1" s="536"/>
      <c r="WJS1" s="536"/>
      <c r="WJT1" s="536"/>
      <c r="WJU1" s="536"/>
      <c r="WJV1" s="536"/>
      <c r="WJW1" s="536"/>
      <c r="WJX1" s="536"/>
      <c r="WJY1" s="536"/>
      <c r="WJZ1" s="536"/>
      <c r="WKA1" s="536"/>
      <c r="WKB1" s="536"/>
      <c r="WKC1" s="536"/>
      <c r="WKD1" s="536"/>
      <c r="WKE1" s="536"/>
      <c r="WKF1" s="536"/>
      <c r="WKG1" s="536" t="s">
        <v>354</v>
      </c>
      <c r="WKH1" s="536"/>
      <c r="WKI1" s="536"/>
      <c r="WKJ1" s="536"/>
      <c r="WKK1" s="536"/>
      <c r="WKL1" s="536"/>
      <c r="WKM1" s="536"/>
      <c r="WKN1" s="536"/>
      <c r="WKO1" s="536"/>
      <c r="WKP1" s="536"/>
      <c r="WKQ1" s="536"/>
      <c r="WKR1" s="536"/>
      <c r="WKS1" s="536"/>
      <c r="WKT1" s="536"/>
      <c r="WKU1" s="536"/>
      <c r="WKV1" s="536"/>
      <c r="WKW1" s="536"/>
      <c r="WKX1" s="536"/>
      <c r="WKY1" s="536"/>
      <c r="WKZ1" s="536"/>
      <c r="WLA1" s="536"/>
      <c r="WLB1" s="536"/>
      <c r="WLC1" s="536"/>
      <c r="WLD1" s="536"/>
      <c r="WLE1" s="536"/>
      <c r="WLF1" s="536"/>
      <c r="WLG1" s="536"/>
      <c r="WLH1" s="536"/>
      <c r="WLI1" s="536"/>
      <c r="WLJ1" s="536"/>
      <c r="WLK1" s="536"/>
      <c r="WLL1" s="536"/>
      <c r="WLM1" s="536" t="s">
        <v>354</v>
      </c>
      <c r="WLN1" s="536"/>
      <c r="WLO1" s="536"/>
      <c r="WLP1" s="536"/>
      <c r="WLQ1" s="536"/>
      <c r="WLR1" s="536"/>
      <c r="WLS1" s="536"/>
      <c r="WLT1" s="536"/>
      <c r="WLU1" s="536"/>
      <c r="WLV1" s="536"/>
      <c r="WLW1" s="536"/>
      <c r="WLX1" s="536"/>
      <c r="WLY1" s="536"/>
      <c r="WLZ1" s="536"/>
      <c r="WMA1" s="536"/>
      <c r="WMB1" s="536"/>
      <c r="WMC1" s="536"/>
      <c r="WMD1" s="536"/>
      <c r="WME1" s="536"/>
      <c r="WMF1" s="536"/>
      <c r="WMG1" s="536"/>
      <c r="WMH1" s="536"/>
      <c r="WMI1" s="536"/>
      <c r="WMJ1" s="536"/>
      <c r="WMK1" s="536"/>
      <c r="WML1" s="536"/>
      <c r="WMM1" s="536"/>
      <c r="WMN1" s="536"/>
      <c r="WMO1" s="536"/>
      <c r="WMP1" s="536"/>
      <c r="WMQ1" s="536"/>
      <c r="WMR1" s="536"/>
      <c r="WMS1" s="536" t="s">
        <v>354</v>
      </c>
      <c r="WMT1" s="536"/>
      <c r="WMU1" s="536"/>
      <c r="WMV1" s="536"/>
      <c r="WMW1" s="536"/>
      <c r="WMX1" s="536"/>
      <c r="WMY1" s="536"/>
      <c r="WMZ1" s="536"/>
      <c r="WNA1" s="536"/>
      <c r="WNB1" s="536"/>
      <c r="WNC1" s="536"/>
      <c r="WND1" s="536"/>
      <c r="WNE1" s="536"/>
      <c r="WNF1" s="536"/>
      <c r="WNG1" s="536"/>
      <c r="WNH1" s="536"/>
      <c r="WNI1" s="536"/>
      <c r="WNJ1" s="536"/>
      <c r="WNK1" s="536"/>
      <c r="WNL1" s="536"/>
      <c r="WNM1" s="536"/>
      <c r="WNN1" s="536"/>
      <c r="WNO1" s="536"/>
      <c r="WNP1" s="536"/>
      <c r="WNQ1" s="536"/>
      <c r="WNR1" s="536"/>
      <c r="WNS1" s="536"/>
      <c r="WNT1" s="536"/>
      <c r="WNU1" s="536"/>
      <c r="WNV1" s="536"/>
      <c r="WNW1" s="536"/>
      <c r="WNX1" s="536"/>
      <c r="WNY1" s="536" t="s">
        <v>354</v>
      </c>
      <c r="WNZ1" s="536"/>
      <c r="WOA1" s="536"/>
      <c r="WOB1" s="536"/>
      <c r="WOC1" s="536"/>
      <c r="WOD1" s="536"/>
      <c r="WOE1" s="536"/>
      <c r="WOF1" s="536"/>
      <c r="WOG1" s="536"/>
      <c r="WOH1" s="536"/>
      <c r="WOI1" s="536"/>
      <c r="WOJ1" s="536"/>
      <c r="WOK1" s="536"/>
      <c r="WOL1" s="536"/>
      <c r="WOM1" s="536"/>
      <c r="WON1" s="536"/>
      <c r="WOO1" s="536"/>
      <c r="WOP1" s="536"/>
      <c r="WOQ1" s="536"/>
      <c r="WOR1" s="536"/>
      <c r="WOS1" s="536"/>
      <c r="WOT1" s="536"/>
      <c r="WOU1" s="536"/>
      <c r="WOV1" s="536"/>
      <c r="WOW1" s="536"/>
      <c r="WOX1" s="536"/>
      <c r="WOY1" s="536"/>
      <c r="WOZ1" s="536"/>
      <c r="WPA1" s="536"/>
      <c r="WPB1" s="536"/>
      <c r="WPC1" s="536"/>
      <c r="WPD1" s="536"/>
      <c r="WPE1" s="536" t="s">
        <v>354</v>
      </c>
      <c r="WPF1" s="536"/>
      <c r="WPG1" s="536"/>
      <c r="WPH1" s="536"/>
      <c r="WPI1" s="536"/>
      <c r="WPJ1" s="536"/>
      <c r="WPK1" s="536"/>
      <c r="WPL1" s="536"/>
      <c r="WPM1" s="536"/>
      <c r="WPN1" s="536"/>
      <c r="WPO1" s="536"/>
      <c r="WPP1" s="536"/>
      <c r="WPQ1" s="536"/>
      <c r="WPR1" s="536"/>
      <c r="WPS1" s="536"/>
      <c r="WPT1" s="536"/>
      <c r="WPU1" s="536"/>
      <c r="WPV1" s="536"/>
      <c r="WPW1" s="536"/>
      <c r="WPX1" s="536"/>
      <c r="WPY1" s="536"/>
      <c r="WPZ1" s="536"/>
      <c r="WQA1" s="536"/>
      <c r="WQB1" s="536"/>
      <c r="WQC1" s="536"/>
      <c r="WQD1" s="536"/>
      <c r="WQE1" s="536"/>
      <c r="WQF1" s="536"/>
      <c r="WQG1" s="536"/>
      <c r="WQH1" s="536"/>
      <c r="WQI1" s="536"/>
      <c r="WQJ1" s="536"/>
      <c r="WQK1" s="536" t="s">
        <v>354</v>
      </c>
      <c r="WQL1" s="536"/>
      <c r="WQM1" s="536"/>
      <c r="WQN1" s="536"/>
      <c r="WQO1" s="536"/>
      <c r="WQP1" s="536"/>
      <c r="WQQ1" s="536"/>
      <c r="WQR1" s="536"/>
      <c r="WQS1" s="536"/>
      <c r="WQT1" s="536"/>
      <c r="WQU1" s="536"/>
      <c r="WQV1" s="536"/>
      <c r="WQW1" s="536"/>
      <c r="WQX1" s="536"/>
      <c r="WQY1" s="536"/>
      <c r="WQZ1" s="536"/>
      <c r="WRA1" s="536"/>
      <c r="WRB1" s="536"/>
      <c r="WRC1" s="536"/>
      <c r="WRD1" s="536"/>
      <c r="WRE1" s="536"/>
      <c r="WRF1" s="536"/>
      <c r="WRG1" s="536"/>
      <c r="WRH1" s="536"/>
      <c r="WRI1" s="536"/>
      <c r="WRJ1" s="536"/>
      <c r="WRK1" s="536"/>
      <c r="WRL1" s="536"/>
      <c r="WRM1" s="536"/>
      <c r="WRN1" s="536"/>
      <c r="WRO1" s="536"/>
      <c r="WRP1" s="536"/>
      <c r="WRQ1" s="536" t="s">
        <v>354</v>
      </c>
      <c r="WRR1" s="536"/>
      <c r="WRS1" s="536"/>
      <c r="WRT1" s="536"/>
      <c r="WRU1" s="536"/>
      <c r="WRV1" s="536"/>
      <c r="WRW1" s="536"/>
      <c r="WRX1" s="536"/>
      <c r="WRY1" s="536"/>
      <c r="WRZ1" s="536"/>
      <c r="WSA1" s="536"/>
      <c r="WSB1" s="536"/>
      <c r="WSC1" s="536"/>
      <c r="WSD1" s="536"/>
      <c r="WSE1" s="536"/>
      <c r="WSF1" s="536"/>
      <c r="WSG1" s="536"/>
      <c r="WSH1" s="536"/>
      <c r="WSI1" s="536"/>
      <c r="WSJ1" s="536"/>
      <c r="WSK1" s="536"/>
      <c r="WSL1" s="536"/>
      <c r="WSM1" s="536"/>
      <c r="WSN1" s="536"/>
      <c r="WSO1" s="536"/>
      <c r="WSP1" s="536"/>
      <c r="WSQ1" s="536"/>
      <c r="WSR1" s="536"/>
      <c r="WSS1" s="536"/>
      <c r="WST1" s="536"/>
      <c r="WSU1" s="536"/>
      <c r="WSV1" s="536"/>
      <c r="WSW1" s="536" t="s">
        <v>354</v>
      </c>
      <c r="WSX1" s="536"/>
      <c r="WSY1" s="536"/>
      <c r="WSZ1" s="536"/>
      <c r="WTA1" s="536"/>
      <c r="WTB1" s="536"/>
      <c r="WTC1" s="536"/>
      <c r="WTD1" s="536"/>
      <c r="WTE1" s="536"/>
      <c r="WTF1" s="536"/>
      <c r="WTG1" s="536"/>
      <c r="WTH1" s="536"/>
      <c r="WTI1" s="536"/>
      <c r="WTJ1" s="536"/>
      <c r="WTK1" s="536"/>
      <c r="WTL1" s="536"/>
      <c r="WTM1" s="536"/>
      <c r="WTN1" s="536"/>
      <c r="WTO1" s="536"/>
      <c r="WTP1" s="536"/>
      <c r="WTQ1" s="536"/>
      <c r="WTR1" s="536"/>
      <c r="WTS1" s="536"/>
      <c r="WTT1" s="536"/>
      <c r="WTU1" s="536"/>
      <c r="WTV1" s="536"/>
      <c r="WTW1" s="536"/>
      <c r="WTX1" s="536"/>
      <c r="WTY1" s="536"/>
      <c r="WTZ1" s="536"/>
      <c r="WUA1" s="536"/>
      <c r="WUB1" s="536"/>
      <c r="WUC1" s="536" t="s">
        <v>354</v>
      </c>
      <c r="WUD1" s="536"/>
      <c r="WUE1" s="536"/>
      <c r="WUF1" s="536"/>
      <c r="WUG1" s="536"/>
      <c r="WUH1" s="536"/>
      <c r="WUI1" s="536"/>
      <c r="WUJ1" s="536"/>
      <c r="WUK1" s="536"/>
      <c r="WUL1" s="536"/>
      <c r="WUM1" s="536"/>
      <c r="WUN1" s="536"/>
      <c r="WUO1" s="536"/>
      <c r="WUP1" s="536"/>
      <c r="WUQ1" s="536"/>
      <c r="WUR1" s="536"/>
      <c r="WUS1" s="536"/>
      <c r="WUT1" s="536"/>
      <c r="WUU1" s="536"/>
      <c r="WUV1" s="536"/>
      <c r="WUW1" s="536"/>
      <c r="WUX1" s="536"/>
      <c r="WUY1" s="536"/>
      <c r="WUZ1" s="536"/>
      <c r="WVA1" s="536"/>
      <c r="WVB1" s="536"/>
      <c r="WVC1" s="536"/>
      <c r="WVD1" s="536"/>
      <c r="WVE1" s="536"/>
      <c r="WVF1" s="536"/>
      <c r="WVG1" s="536"/>
      <c r="WVH1" s="536"/>
      <c r="WVI1" s="536" t="s">
        <v>354</v>
      </c>
      <c r="WVJ1" s="536"/>
      <c r="WVK1" s="536"/>
      <c r="WVL1" s="536"/>
      <c r="WVM1" s="536"/>
      <c r="WVN1" s="536"/>
      <c r="WVO1" s="536"/>
      <c r="WVP1" s="536"/>
      <c r="WVQ1" s="536"/>
      <c r="WVR1" s="536"/>
      <c r="WVS1" s="536"/>
      <c r="WVT1" s="536"/>
      <c r="WVU1" s="536"/>
      <c r="WVV1" s="536"/>
      <c r="WVW1" s="536"/>
      <c r="WVX1" s="536"/>
      <c r="WVY1" s="536"/>
      <c r="WVZ1" s="536"/>
      <c r="WWA1" s="536"/>
      <c r="WWB1" s="536"/>
      <c r="WWC1" s="536"/>
      <c r="WWD1" s="536"/>
      <c r="WWE1" s="536"/>
      <c r="WWF1" s="536"/>
      <c r="WWG1" s="536"/>
      <c r="WWH1" s="536"/>
      <c r="WWI1" s="536"/>
      <c r="WWJ1" s="536"/>
      <c r="WWK1" s="536"/>
      <c r="WWL1" s="536"/>
      <c r="WWM1" s="536"/>
      <c r="WWN1" s="536"/>
      <c r="WWO1" s="536" t="s">
        <v>354</v>
      </c>
      <c r="WWP1" s="536"/>
      <c r="WWQ1" s="536"/>
      <c r="WWR1" s="536"/>
      <c r="WWS1" s="536"/>
      <c r="WWT1" s="536"/>
      <c r="WWU1" s="536"/>
      <c r="WWV1" s="536"/>
      <c r="WWW1" s="536"/>
      <c r="WWX1" s="536"/>
      <c r="WWY1" s="536"/>
      <c r="WWZ1" s="536"/>
      <c r="WXA1" s="536"/>
      <c r="WXB1" s="536"/>
      <c r="WXC1" s="536"/>
      <c r="WXD1" s="536"/>
      <c r="WXE1" s="536"/>
      <c r="WXF1" s="536"/>
      <c r="WXG1" s="536"/>
      <c r="WXH1" s="536"/>
      <c r="WXI1" s="536"/>
      <c r="WXJ1" s="536"/>
      <c r="WXK1" s="536"/>
      <c r="WXL1" s="536"/>
      <c r="WXM1" s="536"/>
      <c r="WXN1" s="536"/>
      <c r="WXO1" s="536"/>
      <c r="WXP1" s="536"/>
      <c r="WXQ1" s="536"/>
      <c r="WXR1" s="536"/>
      <c r="WXS1" s="536"/>
      <c r="WXT1" s="536"/>
      <c r="WXU1" s="536" t="s">
        <v>354</v>
      </c>
      <c r="WXV1" s="536"/>
      <c r="WXW1" s="536"/>
      <c r="WXX1" s="536"/>
      <c r="WXY1" s="536"/>
      <c r="WXZ1" s="536"/>
      <c r="WYA1" s="536"/>
      <c r="WYB1" s="536"/>
      <c r="WYC1" s="536"/>
      <c r="WYD1" s="536"/>
      <c r="WYE1" s="536"/>
      <c r="WYF1" s="536"/>
      <c r="WYG1" s="536"/>
      <c r="WYH1" s="536"/>
      <c r="WYI1" s="536"/>
      <c r="WYJ1" s="536"/>
      <c r="WYK1" s="536"/>
      <c r="WYL1" s="536"/>
      <c r="WYM1" s="536"/>
      <c r="WYN1" s="536"/>
      <c r="WYO1" s="536"/>
      <c r="WYP1" s="536"/>
      <c r="WYQ1" s="536"/>
      <c r="WYR1" s="536"/>
      <c r="WYS1" s="536"/>
      <c r="WYT1" s="536"/>
      <c r="WYU1" s="536"/>
      <c r="WYV1" s="536"/>
      <c r="WYW1" s="536"/>
      <c r="WYX1" s="536"/>
      <c r="WYY1" s="536"/>
      <c r="WYZ1" s="536"/>
      <c r="WZA1" s="536" t="s">
        <v>354</v>
      </c>
      <c r="WZB1" s="536"/>
      <c r="WZC1" s="536"/>
      <c r="WZD1" s="536"/>
      <c r="WZE1" s="536"/>
      <c r="WZF1" s="536"/>
      <c r="WZG1" s="536"/>
      <c r="WZH1" s="536"/>
      <c r="WZI1" s="536"/>
      <c r="WZJ1" s="536"/>
      <c r="WZK1" s="536"/>
      <c r="WZL1" s="536"/>
      <c r="WZM1" s="536"/>
      <c r="WZN1" s="536"/>
      <c r="WZO1" s="536"/>
      <c r="WZP1" s="536"/>
      <c r="WZQ1" s="536"/>
      <c r="WZR1" s="536"/>
      <c r="WZS1" s="536"/>
      <c r="WZT1" s="536"/>
      <c r="WZU1" s="536"/>
      <c r="WZV1" s="536"/>
      <c r="WZW1" s="536"/>
      <c r="WZX1" s="536"/>
      <c r="WZY1" s="536"/>
      <c r="WZZ1" s="536"/>
      <c r="XAA1" s="536"/>
      <c r="XAB1" s="536"/>
      <c r="XAC1" s="536"/>
      <c r="XAD1" s="536"/>
      <c r="XAE1" s="536"/>
      <c r="XAF1" s="536"/>
      <c r="XAG1" s="536" t="s">
        <v>354</v>
      </c>
      <c r="XAH1" s="536"/>
      <c r="XAI1" s="536"/>
      <c r="XAJ1" s="536"/>
      <c r="XAK1" s="536"/>
      <c r="XAL1" s="536"/>
      <c r="XAM1" s="536"/>
      <c r="XAN1" s="536"/>
      <c r="XAO1" s="536"/>
      <c r="XAP1" s="536"/>
      <c r="XAQ1" s="536"/>
      <c r="XAR1" s="536"/>
      <c r="XAS1" s="536"/>
      <c r="XAT1" s="536"/>
      <c r="XAU1" s="536"/>
      <c r="XAV1" s="536"/>
      <c r="XAW1" s="536"/>
      <c r="XAX1" s="536"/>
      <c r="XAY1" s="536"/>
      <c r="XAZ1" s="536"/>
      <c r="XBA1" s="536"/>
      <c r="XBB1" s="536"/>
      <c r="XBC1" s="536"/>
      <c r="XBD1" s="536"/>
      <c r="XBE1" s="536"/>
      <c r="XBF1" s="536"/>
      <c r="XBG1" s="536"/>
      <c r="XBH1" s="536"/>
      <c r="XBI1" s="536"/>
      <c r="XBJ1" s="536"/>
      <c r="XBK1" s="536"/>
      <c r="XBL1" s="536"/>
      <c r="XBM1" s="536" t="s">
        <v>354</v>
      </c>
      <c r="XBN1" s="536"/>
      <c r="XBO1" s="536"/>
      <c r="XBP1" s="536"/>
      <c r="XBQ1" s="536"/>
      <c r="XBR1" s="536"/>
      <c r="XBS1" s="536"/>
      <c r="XBT1" s="536"/>
      <c r="XBU1" s="536"/>
      <c r="XBV1" s="536"/>
      <c r="XBW1" s="536"/>
      <c r="XBX1" s="536"/>
      <c r="XBY1" s="536"/>
      <c r="XBZ1" s="536"/>
      <c r="XCA1" s="536"/>
      <c r="XCB1" s="536"/>
      <c r="XCC1" s="536"/>
      <c r="XCD1" s="536"/>
      <c r="XCE1" s="536"/>
      <c r="XCF1" s="536"/>
      <c r="XCG1" s="536"/>
      <c r="XCH1" s="536"/>
      <c r="XCI1" s="536"/>
      <c r="XCJ1" s="536"/>
      <c r="XCK1" s="536"/>
      <c r="XCL1" s="536"/>
      <c r="XCM1" s="536"/>
      <c r="XCN1" s="536"/>
      <c r="XCO1" s="536"/>
      <c r="XCP1" s="536"/>
      <c r="XCQ1" s="536"/>
      <c r="XCR1" s="536"/>
      <c r="XCS1" s="536" t="s">
        <v>354</v>
      </c>
      <c r="XCT1" s="536"/>
      <c r="XCU1" s="536"/>
      <c r="XCV1" s="536"/>
      <c r="XCW1" s="536"/>
      <c r="XCX1" s="536"/>
      <c r="XCY1" s="536"/>
      <c r="XCZ1" s="536"/>
      <c r="XDA1" s="536"/>
      <c r="XDB1" s="536"/>
      <c r="XDC1" s="536"/>
      <c r="XDD1" s="536"/>
      <c r="XDE1" s="536"/>
      <c r="XDF1" s="536"/>
      <c r="XDG1" s="536"/>
      <c r="XDH1" s="536"/>
      <c r="XDI1" s="536"/>
      <c r="XDJ1" s="536"/>
      <c r="XDK1" s="536"/>
      <c r="XDL1" s="536"/>
      <c r="XDM1" s="536"/>
      <c r="XDN1" s="536"/>
      <c r="XDO1" s="536"/>
      <c r="XDP1" s="536"/>
      <c r="XDQ1" s="536"/>
      <c r="XDR1" s="536"/>
      <c r="XDS1" s="536"/>
      <c r="XDT1" s="536"/>
      <c r="XDU1" s="536"/>
      <c r="XDV1" s="536"/>
      <c r="XDW1" s="536"/>
      <c r="XDX1" s="536"/>
      <c r="XDY1" s="536" t="s">
        <v>354</v>
      </c>
      <c r="XDZ1" s="536"/>
      <c r="XEA1" s="536"/>
      <c r="XEB1" s="536"/>
      <c r="XEC1" s="536"/>
      <c r="XED1" s="536"/>
      <c r="XEE1" s="536"/>
      <c r="XEF1" s="536"/>
      <c r="XEG1" s="536"/>
      <c r="XEH1" s="536"/>
      <c r="XEI1" s="536"/>
      <c r="XEJ1" s="536"/>
      <c r="XEK1" s="536"/>
      <c r="XEL1" s="536"/>
      <c r="XEM1" s="536"/>
      <c r="XEN1" s="536"/>
      <c r="XEO1" s="536"/>
      <c r="XEP1" s="536"/>
      <c r="XEQ1" s="536"/>
      <c r="XER1" s="536"/>
      <c r="XES1" s="536"/>
      <c r="XET1" s="536"/>
      <c r="XEU1" s="536"/>
      <c r="XEV1" s="536"/>
      <c r="XEW1" s="536"/>
      <c r="XEX1" s="536"/>
      <c r="XEY1" s="536"/>
      <c r="XEZ1" s="536"/>
      <c r="XFA1" s="536"/>
      <c r="XFB1" s="536"/>
      <c r="XFC1" s="536"/>
      <c r="XFD1" s="536"/>
    </row>
    <row r="2" spans="1:16384" ht="21.75" customHeight="1">
      <c r="A2" s="578" t="s">
        <v>426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578"/>
      <c r="AI2" s="578"/>
      <c r="AJ2" s="578"/>
      <c r="AK2" s="472"/>
      <c r="AM2" s="268"/>
      <c r="AN2" s="268"/>
      <c r="AO2" s="268"/>
      <c r="AP2" s="161"/>
      <c r="AQ2" s="161"/>
      <c r="AR2" s="269"/>
      <c r="AS2" s="588" t="s">
        <v>71</v>
      </c>
      <c r="AT2" s="589"/>
      <c r="AU2" s="270">
        <f>SUM(MAX(P5:P30)*2)</f>
        <v>18</v>
      </c>
      <c r="AV2" s="590" t="s">
        <v>72</v>
      </c>
      <c r="AW2" s="591"/>
      <c r="AX2" s="592"/>
      <c r="AY2" s="271">
        <f>SUM(ROUND(AU2/100*65,0))</f>
        <v>12</v>
      </c>
      <c r="AZ2" s="588" t="s">
        <v>73</v>
      </c>
      <c r="BA2" s="589"/>
      <c r="BB2" s="271">
        <f>MAX(P5:P30)</f>
        <v>9</v>
      </c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</row>
    <row r="3" spans="1:16384" ht="15.75">
      <c r="A3" s="593" t="s">
        <v>266</v>
      </c>
      <c r="B3" s="593"/>
      <c r="C3" s="8"/>
      <c r="D3" s="594" t="s">
        <v>44</v>
      </c>
      <c r="E3" s="594"/>
      <c r="F3" s="594"/>
      <c r="G3" s="594"/>
      <c r="H3" s="594"/>
      <c r="I3" s="594"/>
      <c r="J3" s="594"/>
      <c r="K3" s="594"/>
      <c r="L3" s="594"/>
      <c r="M3" s="273"/>
      <c r="N3" s="274"/>
      <c r="O3" s="274"/>
      <c r="P3" s="274"/>
      <c r="Q3" s="594" t="s">
        <v>25</v>
      </c>
      <c r="R3" s="594"/>
      <c r="S3" s="594"/>
      <c r="T3" s="594"/>
      <c r="U3" s="595" t="s">
        <v>384</v>
      </c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595"/>
      <c r="AN3" s="595"/>
      <c r="AO3" s="595"/>
      <c r="AP3" s="474"/>
      <c r="AQ3" s="474"/>
      <c r="AR3" s="474"/>
      <c r="AS3" s="577" t="s">
        <v>17</v>
      </c>
      <c r="AT3" s="577"/>
      <c r="AU3" s="577"/>
      <c r="AV3" s="577"/>
      <c r="AW3" s="577"/>
      <c r="AX3" s="577"/>
      <c r="AY3" s="577"/>
      <c r="AZ3" s="577"/>
      <c r="BA3" s="577"/>
      <c r="BB3" s="577"/>
      <c r="BC3" s="577"/>
      <c r="BD3" s="268"/>
      <c r="BE3" s="577" t="s">
        <v>26</v>
      </c>
      <c r="BF3" s="577"/>
      <c r="BG3" s="577"/>
      <c r="BH3" s="577"/>
      <c r="BI3" s="577"/>
      <c r="BJ3" s="577"/>
      <c r="BK3" s="577"/>
      <c r="BL3" s="577"/>
      <c r="BM3" s="577"/>
      <c r="BN3" s="577"/>
      <c r="BO3" s="577"/>
      <c r="BP3" s="577"/>
      <c r="BQ3" s="577"/>
      <c r="BR3" s="577"/>
      <c r="BS3" s="577"/>
    </row>
    <row r="4" spans="1:16384" ht="25.5">
      <c r="A4" s="275" t="s">
        <v>7</v>
      </c>
      <c r="B4" s="276" t="s">
        <v>18</v>
      </c>
      <c r="C4" s="475" t="s">
        <v>385</v>
      </c>
      <c r="D4" s="579" t="s">
        <v>58</v>
      </c>
      <c r="E4" s="580"/>
      <c r="F4" s="581" t="s">
        <v>386</v>
      </c>
      <c r="G4" s="581"/>
      <c r="H4" s="583" t="s">
        <v>387</v>
      </c>
      <c r="I4" s="584"/>
      <c r="J4" s="278" t="s">
        <v>19</v>
      </c>
      <c r="K4" s="279" t="s">
        <v>20</v>
      </c>
      <c r="L4" s="279" t="s">
        <v>28</v>
      </c>
      <c r="M4" s="279" t="s">
        <v>29</v>
      </c>
      <c r="N4" s="279" t="s">
        <v>30</v>
      </c>
      <c r="O4" s="279" t="s">
        <v>22</v>
      </c>
      <c r="P4" s="279" t="s">
        <v>31</v>
      </c>
      <c r="Q4" s="279" t="s">
        <v>23</v>
      </c>
      <c r="R4" s="279" t="s">
        <v>24</v>
      </c>
      <c r="S4" s="280" t="s">
        <v>32</v>
      </c>
      <c r="T4" s="585">
        <v>1</v>
      </c>
      <c r="U4" s="586"/>
      <c r="V4" s="587">
        <v>2</v>
      </c>
      <c r="W4" s="582"/>
      <c r="X4" s="582">
        <v>3</v>
      </c>
      <c r="Y4" s="582"/>
      <c r="Z4" s="582">
        <v>4</v>
      </c>
      <c r="AA4" s="582"/>
      <c r="AB4" s="582">
        <v>5</v>
      </c>
      <c r="AC4" s="582"/>
      <c r="AD4" s="582">
        <v>6</v>
      </c>
      <c r="AE4" s="582"/>
      <c r="AF4" s="582">
        <v>7</v>
      </c>
      <c r="AG4" s="582"/>
      <c r="AH4" s="582">
        <v>8</v>
      </c>
      <c r="AI4" s="582"/>
      <c r="AJ4" s="582">
        <v>9</v>
      </c>
      <c r="AK4" s="582"/>
      <c r="AL4" s="596">
        <v>10</v>
      </c>
      <c r="AM4" s="587"/>
      <c r="AN4" s="596">
        <v>11</v>
      </c>
      <c r="AO4" s="587"/>
      <c r="AP4" s="476"/>
      <c r="AQ4" s="477"/>
      <c r="AR4" s="476"/>
      <c r="AS4" s="282">
        <v>1</v>
      </c>
      <c r="AT4" s="282">
        <v>2</v>
      </c>
      <c r="AU4" s="282">
        <v>3</v>
      </c>
      <c r="AV4" s="282">
        <v>4</v>
      </c>
      <c r="AW4" s="282">
        <v>5</v>
      </c>
      <c r="AX4" s="282">
        <v>6</v>
      </c>
      <c r="AY4" s="282">
        <v>7</v>
      </c>
      <c r="AZ4" s="282">
        <v>8</v>
      </c>
      <c r="BA4" s="282">
        <v>9</v>
      </c>
      <c r="BB4" s="282">
        <v>10</v>
      </c>
      <c r="BC4" s="282">
        <v>11</v>
      </c>
      <c r="BD4" s="283"/>
      <c r="BE4" s="284">
        <v>1</v>
      </c>
      <c r="BF4" s="284">
        <v>2</v>
      </c>
      <c r="BG4" s="284">
        <v>3</v>
      </c>
      <c r="BH4" s="284">
        <v>4</v>
      </c>
      <c r="BI4" s="284">
        <v>5</v>
      </c>
      <c r="BJ4" s="284">
        <v>6</v>
      </c>
      <c r="BK4" s="284">
        <v>7</v>
      </c>
      <c r="BL4" s="284">
        <v>8</v>
      </c>
      <c r="BM4" s="284">
        <v>9</v>
      </c>
      <c r="BN4" s="284">
        <v>10</v>
      </c>
      <c r="BO4" s="284">
        <v>11</v>
      </c>
      <c r="BP4" s="284" t="s">
        <v>33</v>
      </c>
      <c r="BQ4" s="285" t="s">
        <v>34</v>
      </c>
      <c r="BR4" s="285" t="s">
        <v>35</v>
      </c>
      <c r="BS4" s="286" t="s">
        <v>36</v>
      </c>
      <c r="BU4" s="414" t="s">
        <v>298</v>
      </c>
      <c r="BV4" s="284" t="s">
        <v>299</v>
      </c>
    </row>
    <row r="5" spans="1:16384">
      <c r="A5" s="287">
        <v>1</v>
      </c>
      <c r="B5" s="478" t="s">
        <v>388</v>
      </c>
      <c r="C5" s="479" t="s">
        <v>80</v>
      </c>
      <c r="D5" s="480" t="s">
        <v>58</v>
      </c>
      <c r="E5" s="481">
        <v>3</v>
      </c>
      <c r="F5" s="482"/>
      <c r="G5" s="483"/>
      <c r="H5" s="484"/>
      <c r="I5" s="485"/>
      <c r="J5" s="486">
        <f>IF(L5=0,0,IF(L5+K5&lt;1000,1000,L5+K5))</f>
        <v>1518</v>
      </c>
      <c r="K5" s="289">
        <f t="shared" ref="K5:K30" si="0">IF(P5=0,0,IF(L5+(IF(N5&gt;-150,(IF(N5&gt;=150,IF(O5&gt;=$AY$2,0,SUM(IF(MAX(T5:AO5)=999,O5-2,O5)-P5*2*(15+50)%)*10),SUM(IF(MAX(T5:AO5)=999,O5-2,O5)-P5*2*(N5/10+50)%)*10)),(IF(N5&lt;-150,IF((IF(MAX(T5:AO5)=999,O5-2,O5)-P5*2*(N5/10+50)%)*10&lt;1,0,(IF(MAX(T5:AO5)=999,O5-2,O5)-P5*2*(N5/10+50)%)*10))))),(IF(N5&gt;-150,(IF(N5&gt;150,IF(O5&gt;=$AY$2,0,SUM(IF(MAX(T5:AO5)=999,O5-2,O5)-P5*2*(15+50)%)*10),SUM(IF(MAX(T5:AO5)=999,O5-2,O5)-P5*2*(N5/10+50)%)*10)),(IF(N5&lt;-150,IF((IF(MAX(T5:AO5)=999,O5-2,O5)-P5*2*(N5/10+50)%)*10&lt;1,0,(IF(MAX(T5:AO5)=999,O5-2,O5)-P5*2*(N5/10+50)%)*10)))))))</f>
        <v>-17.000000000000011</v>
      </c>
      <c r="L5" s="290">
        <v>1535</v>
      </c>
      <c r="M5" s="291"/>
      <c r="N5" s="292">
        <f t="shared" ref="N5:N30" si="1">SUM(L5-Q5)</f>
        <v>256.66666666666674</v>
      </c>
      <c r="O5" s="417">
        <v>10</v>
      </c>
      <c r="P5" s="293">
        <v>9</v>
      </c>
      <c r="Q5" s="293">
        <f>SUM(AS5:BC5)/P5</f>
        <v>1278.3333333333333</v>
      </c>
      <c r="R5" s="292">
        <f>BP5</f>
        <v>84</v>
      </c>
      <c r="S5" s="294">
        <f>BS5</f>
        <v>65</v>
      </c>
      <c r="T5" s="295">
        <v>14</v>
      </c>
      <c r="U5" s="296">
        <v>1</v>
      </c>
      <c r="V5" s="297">
        <v>24</v>
      </c>
      <c r="W5" s="296">
        <v>2</v>
      </c>
      <c r="X5" s="298">
        <v>4</v>
      </c>
      <c r="Y5" s="299">
        <v>2</v>
      </c>
      <c r="Z5" s="300">
        <v>9</v>
      </c>
      <c r="AA5" s="299">
        <v>0</v>
      </c>
      <c r="AB5" s="298">
        <v>12</v>
      </c>
      <c r="AC5" s="299">
        <v>2</v>
      </c>
      <c r="AD5" s="298">
        <v>8</v>
      </c>
      <c r="AE5" s="299">
        <v>0</v>
      </c>
      <c r="AF5" s="298">
        <v>6</v>
      </c>
      <c r="AG5" s="301">
        <v>0</v>
      </c>
      <c r="AH5" s="302">
        <v>10</v>
      </c>
      <c r="AI5" s="303">
        <v>1</v>
      </c>
      <c r="AJ5" s="300">
        <v>22</v>
      </c>
      <c r="AK5" s="301">
        <v>2</v>
      </c>
      <c r="AL5" s="300"/>
      <c r="AM5" s="299">
        <v>0</v>
      </c>
      <c r="AN5" s="298"/>
      <c r="AO5" s="299">
        <v>0</v>
      </c>
      <c r="AP5" s="487"/>
      <c r="AQ5" s="477"/>
      <c r="AR5" s="487"/>
      <c r="AS5" s="305">
        <f t="shared" ref="AS5:AS30" si="2">IF(B5="BRIVS",0,(LOOKUP(T5,$A$5:$A$30,$L$5:$L$30)))</f>
        <v>1248</v>
      </c>
      <c r="AT5" s="306">
        <f t="shared" ref="AT5:AT30" si="3">IF(B5="BRIVS",0,(LOOKUP(V5,$A$5:$A$30,$L$5:$L$30)))</f>
        <v>1023</v>
      </c>
      <c r="AU5" s="307">
        <f t="shared" ref="AU5:AU30" si="4">IF(B5="BRIVS",0,(LOOKUP(X5,$A$5:$A$30,$L$5:$L$30)))</f>
        <v>1410</v>
      </c>
      <c r="AV5" s="306">
        <f t="shared" ref="AV5:AV30" si="5">IF(B5="BRIVS",0,(LOOKUP(Z5,$A$5:$A$30,$L$5:$L$30)))</f>
        <v>1360</v>
      </c>
      <c r="AW5" s="307">
        <f t="shared" ref="AW5:AW30" si="6">IF(B5="BRIVS",0,(LOOKUP(AB5,$A$5:$A$30,$L$5:$L$30)))</f>
        <v>1335</v>
      </c>
      <c r="AX5" s="307">
        <f t="shared" ref="AX5:AX30" si="7">IF(B5="BRIVS",0,(LOOKUP(AD5,$A$5:$A$30,$L$5:$L$30)))</f>
        <v>1369</v>
      </c>
      <c r="AY5" s="307">
        <f t="shared" ref="AY5:AY30" si="8">IF(B5="BRIVS",0,(LOOKUP(AF5,$A$5:$A$30,$L$5:$L$30)))</f>
        <v>1369</v>
      </c>
      <c r="AZ5" s="307">
        <f t="shared" ref="AZ5:AZ30" si="9">IF(B5="BRIVS",0,(LOOKUP(AH5,$A$5:$A$30,$L$5:$L$30)))</f>
        <v>1355</v>
      </c>
      <c r="BA5" s="306">
        <f t="shared" ref="BA5:BA30" si="10">IF(B5="BRIVS",0,(LOOKUP(AJ5,$A$5:$A$30,$L$5:$L$30)))</f>
        <v>1036</v>
      </c>
      <c r="BB5" s="307"/>
      <c r="BC5" s="307"/>
      <c r="BD5" s="268"/>
      <c r="BE5" s="308">
        <f t="shared" ref="BE5:BE30" si="11">IF(T5=999,0,(LOOKUP($T5,$A$5:$A$30,$O$5:$O$30)))</f>
        <v>11</v>
      </c>
      <c r="BF5" s="309">
        <f t="shared" ref="BF5:BF30" si="12">IF(V5=999,0,(LOOKUP($V5,$A$5:$A$30,$O$5:$O$30)))</f>
        <v>7</v>
      </c>
      <c r="BG5" s="309">
        <f t="shared" ref="BG5:BG30" si="13">IF(X5=999,0,(LOOKUP($X5,$A$5:$A$30,$O$5:$O$30)))</f>
        <v>9</v>
      </c>
      <c r="BH5" s="310">
        <f t="shared" ref="BH5:BH30" si="14">IF(Z5=999,0,(LOOKUP($Z5,$A$5:$A$30,$O$5:$O$30)))</f>
        <v>10</v>
      </c>
      <c r="BI5" s="309">
        <f t="shared" ref="BI5:BI30" si="15">IF(AB5=999,0,(LOOKUP($AB5,$A$5:$A$30,$O$5:$O$30)))</f>
        <v>6</v>
      </c>
      <c r="BJ5" s="309">
        <f t="shared" ref="BJ5:BJ30" si="16">IF(AD5=999,0,(LOOKUP($AD5,$A$5:$A$30,$O$5:$O$30)))</f>
        <v>13</v>
      </c>
      <c r="BK5" s="309">
        <f t="shared" ref="BK5:BK30" si="17">IF(AF5=999,0,(LOOKUP($AF5,$A$5:$A$30,$O$5:$O$30)))</f>
        <v>10</v>
      </c>
      <c r="BL5" s="309">
        <f t="shared" ref="BL5:BL30" si="18">IF(AH5=999,0,(LOOKUP($AH5,$A$5:$A$30,$O$5:$O$30)))</f>
        <v>10</v>
      </c>
      <c r="BM5" s="309">
        <f t="shared" ref="BM5:BM30" si="19">IF(AJ5=999,0,(LOOKUP($AJ5,$A$5:$A$30,$O$5:$O$30)))</f>
        <v>8</v>
      </c>
      <c r="BN5" s="309"/>
      <c r="BO5" s="309"/>
      <c r="BP5" s="311">
        <f>SUM(BE5,BF5,BG5,BH5,BI5,BK5,BJ5,BL5,BM5,BN5,BO5)</f>
        <v>84</v>
      </c>
      <c r="BQ5" s="310">
        <f>IF($BB$2&gt;8,(IF($BB$2=9,MIN(BE5:BM5),IF($BB$2=10,MIN(BE5:BN5),IF($BB$2=11,MIN(BE5:BO5))))),(IF($BB$2=4,MIN(BE5:BH5),IF($BB$2=5,MIN(BE5:BI5),IF($BB$2=6,MIN(BE5:BJ5),IF($BB$2=7,MIN(BE5:BK5),IF($BB$2=8,MIN(BE5:BL5))))))))</f>
        <v>6</v>
      </c>
      <c r="BR5" s="310">
        <f>IF($BB$2&gt;8,(IF($BB$2=9,MAX(BE5:BM5),IF($BB$2=10,MAX(BE5:BN5),IF($BB$2=11,MAX(BE5:BO5))))),(IF($BB$2=4,MAX(BE5:BH5),IF($BB$2=5,MAX(BE5:BI5),IF($BB$2=6,MAX(BE5:BJ5),IF($BB$2=7,MAX(BE5:BK5),IF($BB$2=8,MAX(BE5:BL5))))))))</f>
        <v>13</v>
      </c>
      <c r="BS5" s="312">
        <f>SUM($BP5-$BQ5-BR5)</f>
        <v>65</v>
      </c>
      <c r="BU5" s="418">
        <f t="shared" ref="BU5:BU30" si="20">COUNTIF($O$5:$O$30,"&lt;"&amp;O5)+COUNTIFS($O$5:$O$30,O5,$R$5:$R$30,"&lt;"&amp;R5)+COUNTIFS($O$5:$O$30,O5,$R$5:$R$30,R5,$S$5:$S$30,"&lt;"&amp;S5)+1</f>
        <v>18</v>
      </c>
      <c r="BV5" s="419">
        <f t="shared" ref="BV5:BV30" si="21">IF(P5=0,0,RANK(BU5,$BU$5:$BU$30,0))</f>
        <v>9</v>
      </c>
    </row>
    <row r="6" spans="1:16384">
      <c r="A6" s="313">
        <v>2</v>
      </c>
      <c r="B6" s="332" t="s">
        <v>102</v>
      </c>
      <c r="C6" s="488" t="s">
        <v>103</v>
      </c>
      <c r="D6" s="489"/>
      <c r="E6" s="490"/>
      <c r="F6" s="491" t="s">
        <v>386</v>
      </c>
      <c r="G6" s="492">
        <v>8</v>
      </c>
      <c r="H6" s="489"/>
      <c r="I6" s="493"/>
      <c r="J6" s="494">
        <f>IF(L6=0,0,IF(L6+K6&lt;1000,1000,L6+K6))</f>
        <v>1498</v>
      </c>
      <c r="K6" s="315">
        <f t="shared" si="0"/>
        <v>-27.000000000000011</v>
      </c>
      <c r="L6" s="316">
        <v>1525</v>
      </c>
      <c r="M6" s="317"/>
      <c r="N6" s="318">
        <f t="shared" si="1"/>
        <v>328.11111111111109</v>
      </c>
      <c r="O6" s="338">
        <v>9</v>
      </c>
      <c r="P6" s="319">
        <v>9</v>
      </c>
      <c r="Q6" s="320">
        <f>SUM(AS6:BC6)/P6</f>
        <v>1196.8888888888889</v>
      </c>
      <c r="R6" s="318">
        <f>BP6</f>
        <v>87</v>
      </c>
      <c r="S6" s="321">
        <f>BS6</f>
        <v>68</v>
      </c>
      <c r="T6" s="322">
        <v>15</v>
      </c>
      <c r="U6" s="323">
        <v>2</v>
      </c>
      <c r="V6" s="324">
        <v>7</v>
      </c>
      <c r="W6" s="325">
        <v>0</v>
      </c>
      <c r="X6" s="326">
        <v>3</v>
      </c>
      <c r="Y6" s="327">
        <v>0</v>
      </c>
      <c r="Z6" s="324">
        <v>23</v>
      </c>
      <c r="AA6" s="327">
        <v>1</v>
      </c>
      <c r="AB6" s="326">
        <v>21</v>
      </c>
      <c r="AC6" s="327">
        <v>2</v>
      </c>
      <c r="AD6" s="326">
        <v>11</v>
      </c>
      <c r="AE6" s="327">
        <v>0</v>
      </c>
      <c r="AF6" s="326">
        <v>13</v>
      </c>
      <c r="AG6" s="325">
        <v>0</v>
      </c>
      <c r="AH6" s="322">
        <v>25</v>
      </c>
      <c r="AI6" s="323">
        <v>2</v>
      </c>
      <c r="AJ6" s="328">
        <v>24</v>
      </c>
      <c r="AK6" s="325">
        <v>2</v>
      </c>
      <c r="AL6" s="324"/>
      <c r="AM6" s="327">
        <v>0</v>
      </c>
      <c r="AN6" s="324"/>
      <c r="AO6" s="327">
        <v>0</v>
      </c>
      <c r="AP6" s="487"/>
      <c r="AQ6" s="477"/>
      <c r="AR6" s="487"/>
      <c r="AS6" s="329">
        <f t="shared" si="2"/>
        <v>1241</v>
      </c>
      <c r="AT6" s="310">
        <f t="shared" si="3"/>
        <v>1369</v>
      </c>
      <c r="AU6" s="330">
        <f t="shared" si="4"/>
        <v>1419</v>
      </c>
      <c r="AV6" s="310">
        <f t="shared" si="5"/>
        <v>1031</v>
      </c>
      <c r="AW6" s="330">
        <f t="shared" si="6"/>
        <v>1047</v>
      </c>
      <c r="AX6" s="330">
        <f t="shared" si="7"/>
        <v>1335</v>
      </c>
      <c r="AY6" s="330">
        <f t="shared" si="8"/>
        <v>1307</v>
      </c>
      <c r="AZ6" s="330">
        <f t="shared" si="9"/>
        <v>1000</v>
      </c>
      <c r="BA6" s="310">
        <f t="shared" si="10"/>
        <v>1023</v>
      </c>
      <c r="BB6" s="330"/>
      <c r="BC6" s="330"/>
      <c r="BD6" s="268"/>
      <c r="BE6" s="331">
        <f t="shared" si="11"/>
        <v>9</v>
      </c>
      <c r="BF6" s="330">
        <f t="shared" si="12"/>
        <v>13</v>
      </c>
      <c r="BG6" s="330">
        <f t="shared" si="13"/>
        <v>15</v>
      </c>
      <c r="BH6" s="310">
        <f t="shared" si="14"/>
        <v>9</v>
      </c>
      <c r="BI6" s="330">
        <f t="shared" si="15"/>
        <v>6</v>
      </c>
      <c r="BJ6" s="330">
        <f t="shared" si="16"/>
        <v>12</v>
      </c>
      <c r="BK6" s="330">
        <f t="shared" si="17"/>
        <v>12</v>
      </c>
      <c r="BL6" s="330">
        <f t="shared" si="18"/>
        <v>4</v>
      </c>
      <c r="BM6" s="330">
        <f t="shared" si="19"/>
        <v>7</v>
      </c>
      <c r="BN6" s="330"/>
      <c r="BO6" s="330"/>
      <c r="BP6" s="311">
        <f>SUM(BE6,BF6,BG6,BH6,BI6,BK6,BJ6,BL6,BM6,BN6,BO6)</f>
        <v>87</v>
      </c>
      <c r="BQ6" s="310">
        <f>IF($BB$2&gt;8,(IF($BB$2=9,MIN(BE6:BM6),IF($BB$2=10,MIN(BE6:BN6),IF($BB$2=11,MIN(BE6:BO6))))),(IF($BB$2=4,MIN(BE6:BH6),IF($BB$2=5,MIN(BE6:BI6),IF($BB$2=6,MIN(BE6:BJ6),IF($BB$2=7,MIN(BE6:BK6),IF($BB$2=8,MIN(BE6:BL6))))))))</f>
        <v>4</v>
      </c>
      <c r="BR6" s="310">
        <f>IF($BB$2&gt;8,(IF($BB$2=9,MAX(BE6:BM6),IF($BB$2=10,MAX(BE6:BN6),IF($BB$2=11,MAX(BE6:BO6))))),(IF($BB$2=4,MAX(BE6:BH6),IF($BB$2=5,MAX(BE6:BI6),IF($BB$2=6,MAX(BE6:BJ6),IF($BB$2=7,MAX(BE6:BK6),IF($BB$2=8,MAX(BE6:BL6))))))))</f>
        <v>15</v>
      </c>
      <c r="BS6" s="312">
        <f>SUM($BP6-$BQ6-BR6)</f>
        <v>68</v>
      </c>
      <c r="BU6" s="421">
        <f t="shared" si="20"/>
        <v>14</v>
      </c>
      <c r="BV6" s="422">
        <f t="shared" si="21"/>
        <v>13</v>
      </c>
    </row>
    <row r="7" spans="1:16384">
      <c r="A7" s="313">
        <v>3</v>
      </c>
      <c r="B7" s="495" t="s">
        <v>389</v>
      </c>
      <c r="C7" s="488" t="s">
        <v>75</v>
      </c>
      <c r="D7" s="489"/>
      <c r="E7" s="490"/>
      <c r="F7" s="491" t="s">
        <v>386</v>
      </c>
      <c r="G7" s="496">
        <v>1</v>
      </c>
      <c r="H7" s="489"/>
      <c r="I7" s="493"/>
      <c r="J7" s="494">
        <f t="shared" ref="J7:J30" si="22">IF(L7=0,0,IF(L7+K7&lt;1000,1000,L7+K7))</f>
        <v>1467.98</v>
      </c>
      <c r="K7" s="315">
        <f t="shared" si="0"/>
        <v>48.980000000000018</v>
      </c>
      <c r="L7" s="316">
        <v>1419</v>
      </c>
      <c r="M7" s="317"/>
      <c r="N7" s="318">
        <f t="shared" si="1"/>
        <v>61.222222222222172</v>
      </c>
      <c r="O7" s="338">
        <v>15</v>
      </c>
      <c r="P7" s="333">
        <v>9</v>
      </c>
      <c r="Q7" s="320">
        <f t="shared" ref="Q7:Q30" si="23">SUM(AS7:BC7)/P7</f>
        <v>1357.7777777777778</v>
      </c>
      <c r="R7" s="318">
        <f t="shared" ref="R7:R30" si="24">BP7</f>
        <v>89</v>
      </c>
      <c r="S7" s="321">
        <f t="shared" ref="S7:S30" si="25">BS7</f>
        <v>70</v>
      </c>
      <c r="T7" s="322">
        <v>16</v>
      </c>
      <c r="U7" s="323">
        <v>2</v>
      </c>
      <c r="V7" s="324">
        <v>8</v>
      </c>
      <c r="W7" s="325">
        <v>1</v>
      </c>
      <c r="X7" s="326">
        <v>2</v>
      </c>
      <c r="Y7" s="327">
        <v>2</v>
      </c>
      <c r="Z7" s="324">
        <v>12</v>
      </c>
      <c r="AA7" s="327">
        <v>2</v>
      </c>
      <c r="AB7" s="326">
        <v>9</v>
      </c>
      <c r="AC7" s="327">
        <v>2</v>
      </c>
      <c r="AD7" s="326">
        <v>7</v>
      </c>
      <c r="AE7" s="327">
        <v>1</v>
      </c>
      <c r="AF7" s="326">
        <v>14</v>
      </c>
      <c r="AG7" s="325">
        <v>1</v>
      </c>
      <c r="AH7" s="322">
        <v>4</v>
      </c>
      <c r="AI7" s="323">
        <v>2</v>
      </c>
      <c r="AJ7" s="328">
        <v>6</v>
      </c>
      <c r="AK7" s="325">
        <v>2</v>
      </c>
      <c r="AL7" s="324"/>
      <c r="AM7" s="327">
        <v>0</v>
      </c>
      <c r="AN7" s="324"/>
      <c r="AO7" s="327">
        <v>0</v>
      </c>
      <c r="AP7" s="487"/>
      <c r="AQ7" s="477"/>
      <c r="AR7" s="487"/>
      <c r="AS7" s="329">
        <f t="shared" si="2"/>
        <v>1235</v>
      </c>
      <c r="AT7" s="310">
        <f t="shared" si="3"/>
        <v>1369</v>
      </c>
      <c r="AU7" s="330">
        <f t="shared" si="4"/>
        <v>1525</v>
      </c>
      <c r="AV7" s="310">
        <f t="shared" si="5"/>
        <v>1335</v>
      </c>
      <c r="AW7" s="330">
        <f t="shared" si="6"/>
        <v>1360</v>
      </c>
      <c r="AX7" s="330">
        <f t="shared" si="7"/>
        <v>1369</v>
      </c>
      <c r="AY7" s="330">
        <f t="shared" si="8"/>
        <v>1248</v>
      </c>
      <c r="AZ7" s="330">
        <f t="shared" si="9"/>
        <v>1410</v>
      </c>
      <c r="BA7" s="310">
        <f t="shared" si="10"/>
        <v>1369</v>
      </c>
      <c r="BB7" s="330"/>
      <c r="BC7" s="330"/>
      <c r="BD7" s="268"/>
      <c r="BE7" s="331">
        <f t="shared" si="11"/>
        <v>8</v>
      </c>
      <c r="BF7" s="330">
        <f t="shared" si="12"/>
        <v>13</v>
      </c>
      <c r="BG7" s="330">
        <f t="shared" si="13"/>
        <v>9</v>
      </c>
      <c r="BH7" s="310">
        <f t="shared" si="14"/>
        <v>6</v>
      </c>
      <c r="BI7" s="330">
        <f t="shared" si="15"/>
        <v>10</v>
      </c>
      <c r="BJ7" s="330">
        <f t="shared" si="16"/>
        <v>13</v>
      </c>
      <c r="BK7" s="330">
        <f t="shared" si="17"/>
        <v>11</v>
      </c>
      <c r="BL7" s="330">
        <f t="shared" si="18"/>
        <v>9</v>
      </c>
      <c r="BM7" s="330">
        <f t="shared" si="19"/>
        <v>10</v>
      </c>
      <c r="BN7" s="330"/>
      <c r="BO7" s="330"/>
      <c r="BP7" s="311">
        <f t="shared" ref="BP7:BP30" si="26">SUM(BE7,BF7,BG7,BH7,BI7,BK7,BJ7,BL7,BM7,BN7,BO7)</f>
        <v>89</v>
      </c>
      <c r="BQ7" s="310">
        <f t="shared" ref="BQ7:BQ30" si="27">IF($BB$2&gt;8,(IF($BB$2=9,MIN(BE7:BM7),IF($BB$2=10,MIN(BE7:BN7),IF($BB$2=11,MIN(BE7:BO7))))),(IF($BB$2=4,MIN(BE7:BH7),IF($BB$2=5,MIN(BE7:BI7),IF($BB$2=6,MIN(BE7:BJ7),IF($BB$2=7,MIN(BE7:BK7),IF($BB$2=8,MIN(BE7:BL7))))))))</f>
        <v>6</v>
      </c>
      <c r="BR7" s="310">
        <f t="shared" ref="BR7:BR30" si="28">IF($BB$2&gt;8,(IF($BB$2=9,MAX(BE7:BM7),IF($BB$2=10,MAX(BE7:BN7),IF($BB$2=11,MAX(BE7:BO7))))),(IF($BB$2=4,MAX(BE7:BH7),IF($BB$2=5,MAX(BE7:BI7),IF($BB$2=6,MAX(BE7:BJ7),IF($BB$2=7,MAX(BE7:BK7),IF($BB$2=8,MAX(BE7:BL7))))))))</f>
        <v>13</v>
      </c>
      <c r="BS7" s="312">
        <f t="shared" ref="BS7:BS30" si="29">SUM($BP7-$BQ7-BR7)</f>
        <v>70</v>
      </c>
      <c r="BU7" s="421">
        <f t="shared" si="20"/>
        <v>26</v>
      </c>
      <c r="BV7" s="422">
        <f t="shared" si="21"/>
        <v>1</v>
      </c>
    </row>
    <row r="8" spans="1:16384">
      <c r="A8" s="313">
        <v>4</v>
      </c>
      <c r="B8" s="332" t="s">
        <v>95</v>
      </c>
      <c r="C8" s="488" t="s">
        <v>258</v>
      </c>
      <c r="D8" s="497" t="s">
        <v>58</v>
      </c>
      <c r="E8" s="490">
        <v>4</v>
      </c>
      <c r="F8" s="498"/>
      <c r="G8" s="492"/>
      <c r="H8" s="489"/>
      <c r="I8" s="493"/>
      <c r="J8" s="494">
        <f t="shared" si="22"/>
        <v>1392.76</v>
      </c>
      <c r="K8" s="315">
        <f t="shared" si="0"/>
        <v>-17.24000000000002</v>
      </c>
      <c r="L8" s="316">
        <v>1410</v>
      </c>
      <c r="M8" s="317"/>
      <c r="N8" s="318">
        <f t="shared" si="1"/>
        <v>95.777777777777828</v>
      </c>
      <c r="O8" s="338">
        <v>9</v>
      </c>
      <c r="P8" s="319">
        <v>9</v>
      </c>
      <c r="Q8" s="320">
        <f t="shared" si="23"/>
        <v>1314.2222222222222</v>
      </c>
      <c r="R8" s="318">
        <f t="shared" si="24"/>
        <v>96</v>
      </c>
      <c r="S8" s="321">
        <f t="shared" si="25"/>
        <v>72</v>
      </c>
      <c r="T8" s="322">
        <v>17</v>
      </c>
      <c r="U8" s="323">
        <v>1</v>
      </c>
      <c r="V8" s="324">
        <v>23</v>
      </c>
      <c r="W8" s="325">
        <v>2</v>
      </c>
      <c r="X8" s="326">
        <v>1</v>
      </c>
      <c r="Y8" s="327">
        <v>0</v>
      </c>
      <c r="Z8" s="324">
        <v>13</v>
      </c>
      <c r="AA8" s="327">
        <v>1</v>
      </c>
      <c r="AB8" s="326">
        <v>11</v>
      </c>
      <c r="AC8" s="327">
        <v>2</v>
      </c>
      <c r="AD8" s="326">
        <v>5</v>
      </c>
      <c r="AE8" s="327">
        <v>1</v>
      </c>
      <c r="AF8" s="326">
        <v>15</v>
      </c>
      <c r="AG8" s="325">
        <v>2</v>
      </c>
      <c r="AH8" s="322">
        <v>3</v>
      </c>
      <c r="AI8" s="323">
        <v>0</v>
      </c>
      <c r="AJ8" s="328">
        <v>10</v>
      </c>
      <c r="AK8" s="325">
        <v>0</v>
      </c>
      <c r="AL8" s="324"/>
      <c r="AM8" s="327">
        <v>0</v>
      </c>
      <c r="AN8" s="324"/>
      <c r="AO8" s="327">
        <v>0</v>
      </c>
      <c r="AP8" s="487"/>
      <c r="AQ8" s="477"/>
      <c r="AR8" s="487"/>
      <c r="AS8" s="329">
        <f t="shared" si="2"/>
        <v>1220</v>
      </c>
      <c r="AT8" s="310">
        <f t="shared" si="3"/>
        <v>1031</v>
      </c>
      <c r="AU8" s="330">
        <f t="shared" si="4"/>
        <v>1535</v>
      </c>
      <c r="AV8" s="310">
        <f t="shared" si="5"/>
        <v>1307</v>
      </c>
      <c r="AW8" s="330">
        <f t="shared" si="6"/>
        <v>1335</v>
      </c>
      <c r="AX8" s="330">
        <f t="shared" si="7"/>
        <v>1385</v>
      </c>
      <c r="AY8" s="330">
        <f t="shared" si="8"/>
        <v>1241</v>
      </c>
      <c r="AZ8" s="330">
        <f t="shared" si="9"/>
        <v>1419</v>
      </c>
      <c r="BA8" s="310">
        <f t="shared" si="10"/>
        <v>1355</v>
      </c>
      <c r="BB8" s="330"/>
      <c r="BC8" s="330"/>
      <c r="BD8" s="268"/>
      <c r="BE8" s="331">
        <f t="shared" si="11"/>
        <v>9</v>
      </c>
      <c r="BF8" s="330">
        <f t="shared" si="12"/>
        <v>9</v>
      </c>
      <c r="BG8" s="330">
        <f t="shared" si="13"/>
        <v>10</v>
      </c>
      <c r="BH8" s="310">
        <f t="shared" si="14"/>
        <v>12</v>
      </c>
      <c r="BI8" s="330">
        <f t="shared" si="15"/>
        <v>12</v>
      </c>
      <c r="BJ8" s="330">
        <f t="shared" si="16"/>
        <v>10</v>
      </c>
      <c r="BK8" s="330">
        <f t="shared" si="17"/>
        <v>9</v>
      </c>
      <c r="BL8" s="330">
        <f t="shared" si="18"/>
        <v>15</v>
      </c>
      <c r="BM8" s="330">
        <f t="shared" si="19"/>
        <v>10</v>
      </c>
      <c r="BN8" s="330"/>
      <c r="BO8" s="330"/>
      <c r="BP8" s="311">
        <f t="shared" si="26"/>
        <v>96</v>
      </c>
      <c r="BQ8" s="310">
        <f t="shared" si="27"/>
        <v>9</v>
      </c>
      <c r="BR8" s="310">
        <f t="shared" si="28"/>
        <v>15</v>
      </c>
      <c r="BS8" s="312">
        <f t="shared" si="29"/>
        <v>72</v>
      </c>
      <c r="BU8" s="421">
        <f t="shared" si="20"/>
        <v>15</v>
      </c>
      <c r="BV8" s="422">
        <f t="shared" si="21"/>
        <v>12</v>
      </c>
    </row>
    <row r="9" spans="1:16384">
      <c r="A9" s="313">
        <v>5</v>
      </c>
      <c r="B9" s="332" t="s">
        <v>68</v>
      </c>
      <c r="C9" s="488" t="s">
        <v>325</v>
      </c>
      <c r="D9" s="489"/>
      <c r="E9" s="490"/>
      <c r="F9" s="491" t="s">
        <v>386</v>
      </c>
      <c r="G9" s="492">
        <v>6</v>
      </c>
      <c r="H9" s="489"/>
      <c r="I9" s="493"/>
      <c r="J9" s="494">
        <f t="shared" si="22"/>
        <v>1368</v>
      </c>
      <c r="K9" s="315">
        <f t="shared" si="0"/>
        <v>-17.000000000000011</v>
      </c>
      <c r="L9" s="316">
        <v>1385</v>
      </c>
      <c r="M9" s="317"/>
      <c r="N9" s="318">
        <f t="shared" si="1"/>
        <v>155.66666666666674</v>
      </c>
      <c r="O9" s="338">
        <v>10</v>
      </c>
      <c r="P9" s="334">
        <v>9</v>
      </c>
      <c r="Q9" s="320">
        <f t="shared" si="23"/>
        <v>1229.3333333333333</v>
      </c>
      <c r="R9" s="318">
        <f t="shared" si="24"/>
        <v>79</v>
      </c>
      <c r="S9" s="321">
        <f t="shared" si="25"/>
        <v>60</v>
      </c>
      <c r="T9" s="322">
        <v>18</v>
      </c>
      <c r="U9" s="323">
        <v>2</v>
      </c>
      <c r="V9" s="324">
        <v>12</v>
      </c>
      <c r="W9" s="325">
        <v>0</v>
      </c>
      <c r="X9" s="326">
        <v>22</v>
      </c>
      <c r="Y9" s="327">
        <v>2</v>
      </c>
      <c r="Z9" s="324">
        <v>8</v>
      </c>
      <c r="AA9" s="327">
        <v>0</v>
      </c>
      <c r="AB9" s="326">
        <v>19</v>
      </c>
      <c r="AC9" s="327">
        <v>2</v>
      </c>
      <c r="AD9" s="326">
        <v>4</v>
      </c>
      <c r="AE9" s="327">
        <v>1</v>
      </c>
      <c r="AF9" s="326">
        <v>24</v>
      </c>
      <c r="AG9" s="325">
        <v>2</v>
      </c>
      <c r="AH9" s="322">
        <v>7</v>
      </c>
      <c r="AI9" s="323">
        <v>0</v>
      </c>
      <c r="AJ9" s="328">
        <v>17</v>
      </c>
      <c r="AK9" s="325">
        <v>1</v>
      </c>
      <c r="AL9" s="324"/>
      <c r="AM9" s="327">
        <v>0</v>
      </c>
      <c r="AN9" s="324"/>
      <c r="AO9" s="327">
        <v>0</v>
      </c>
      <c r="AP9" s="487"/>
      <c r="AQ9" s="477"/>
      <c r="AR9" s="487"/>
      <c r="AS9" s="329">
        <f t="shared" si="2"/>
        <v>1169</v>
      </c>
      <c r="AT9" s="310">
        <f t="shared" si="3"/>
        <v>1335</v>
      </c>
      <c r="AU9" s="330">
        <f t="shared" si="4"/>
        <v>1036</v>
      </c>
      <c r="AV9" s="310">
        <f t="shared" si="5"/>
        <v>1369</v>
      </c>
      <c r="AW9" s="330">
        <f t="shared" si="6"/>
        <v>1133</v>
      </c>
      <c r="AX9" s="330">
        <f t="shared" si="7"/>
        <v>1410</v>
      </c>
      <c r="AY9" s="330">
        <f t="shared" si="8"/>
        <v>1023</v>
      </c>
      <c r="AZ9" s="330">
        <f t="shared" si="9"/>
        <v>1369</v>
      </c>
      <c r="BA9" s="310">
        <f t="shared" si="10"/>
        <v>1220</v>
      </c>
      <c r="BB9" s="330"/>
      <c r="BC9" s="330"/>
      <c r="BD9" s="268"/>
      <c r="BE9" s="331">
        <f t="shared" si="11"/>
        <v>8</v>
      </c>
      <c r="BF9" s="330">
        <f t="shared" si="12"/>
        <v>6</v>
      </c>
      <c r="BG9" s="330">
        <f t="shared" si="13"/>
        <v>8</v>
      </c>
      <c r="BH9" s="310">
        <f t="shared" si="14"/>
        <v>13</v>
      </c>
      <c r="BI9" s="330">
        <f t="shared" si="15"/>
        <v>6</v>
      </c>
      <c r="BJ9" s="330">
        <f t="shared" si="16"/>
        <v>9</v>
      </c>
      <c r="BK9" s="330">
        <f t="shared" si="17"/>
        <v>7</v>
      </c>
      <c r="BL9" s="330">
        <f t="shared" si="18"/>
        <v>13</v>
      </c>
      <c r="BM9" s="330">
        <f t="shared" si="19"/>
        <v>9</v>
      </c>
      <c r="BN9" s="330"/>
      <c r="BO9" s="330"/>
      <c r="BP9" s="311">
        <f t="shared" si="26"/>
        <v>79</v>
      </c>
      <c r="BQ9" s="310">
        <f t="shared" si="27"/>
        <v>6</v>
      </c>
      <c r="BR9" s="310">
        <f t="shared" si="28"/>
        <v>13</v>
      </c>
      <c r="BS9" s="312">
        <f t="shared" si="29"/>
        <v>60</v>
      </c>
      <c r="BU9" s="421">
        <f t="shared" si="20"/>
        <v>17</v>
      </c>
      <c r="BV9" s="422">
        <f t="shared" si="21"/>
        <v>10</v>
      </c>
    </row>
    <row r="10" spans="1:16384">
      <c r="A10" s="313">
        <v>6</v>
      </c>
      <c r="B10" s="332" t="s">
        <v>67</v>
      </c>
      <c r="C10" s="488" t="s">
        <v>390</v>
      </c>
      <c r="D10" s="489"/>
      <c r="E10" s="490"/>
      <c r="F10" s="491" t="s">
        <v>386</v>
      </c>
      <c r="G10" s="492">
        <v>5</v>
      </c>
      <c r="H10" s="489"/>
      <c r="I10" s="493"/>
      <c r="J10" s="494">
        <f t="shared" si="22"/>
        <v>1366.76</v>
      </c>
      <c r="K10" s="315">
        <f t="shared" si="0"/>
        <v>-2.2399999999999842</v>
      </c>
      <c r="L10" s="316">
        <v>1369</v>
      </c>
      <c r="M10" s="317"/>
      <c r="N10" s="318">
        <f t="shared" si="1"/>
        <v>68</v>
      </c>
      <c r="O10" s="338">
        <v>10</v>
      </c>
      <c r="P10" s="319">
        <v>9</v>
      </c>
      <c r="Q10" s="320">
        <f t="shared" si="23"/>
        <v>1301</v>
      </c>
      <c r="R10" s="318">
        <f t="shared" si="24"/>
        <v>96</v>
      </c>
      <c r="S10" s="321">
        <f t="shared" si="25"/>
        <v>75</v>
      </c>
      <c r="T10" s="322">
        <v>19</v>
      </c>
      <c r="U10" s="323">
        <v>2</v>
      </c>
      <c r="V10" s="324">
        <v>9</v>
      </c>
      <c r="W10" s="325">
        <v>0</v>
      </c>
      <c r="X10" s="326">
        <v>23</v>
      </c>
      <c r="Y10" s="327">
        <v>2</v>
      </c>
      <c r="Z10" s="324">
        <v>11</v>
      </c>
      <c r="AA10" s="327">
        <v>1</v>
      </c>
      <c r="AB10" s="326">
        <v>17</v>
      </c>
      <c r="AC10" s="327">
        <v>1</v>
      </c>
      <c r="AD10" s="326">
        <v>13</v>
      </c>
      <c r="AE10" s="327">
        <v>1</v>
      </c>
      <c r="AF10" s="326">
        <v>1</v>
      </c>
      <c r="AG10" s="325">
        <v>2</v>
      </c>
      <c r="AH10" s="322">
        <v>8</v>
      </c>
      <c r="AI10" s="323">
        <v>1</v>
      </c>
      <c r="AJ10" s="328">
        <v>3</v>
      </c>
      <c r="AK10" s="325">
        <v>0</v>
      </c>
      <c r="AL10" s="324"/>
      <c r="AM10" s="327">
        <v>0</v>
      </c>
      <c r="AN10" s="324"/>
      <c r="AO10" s="327">
        <v>0</v>
      </c>
      <c r="AP10" s="487"/>
      <c r="AQ10" s="477"/>
      <c r="AR10" s="487"/>
      <c r="AS10" s="329">
        <f t="shared" si="2"/>
        <v>1133</v>
      </c>
      <c r="AT10" s="310">
        <f t="shared" si="3"/>
        <v>1360</v>
      </c>
      <c r="AU10" s="330">
        <f t="shared" si="4"/>
        <v>1031</v>
      </c>
      <c r="AV10" s="310">
        <f t="shared" si="5"/>
        <v>1335</v>
      </c>
      <c r="AW10" s="330">
        <f t="shared" si="6"/>
        <v>1220</v>
      </c>
      <c r="AX10" s="330">
        <f t="shared" si="7"/>
        <v>1307</v>
      </c>
      <c r="AY10" s="330">
        <f t="shared" si="8"/>
        <v>1535</v>
      </c>
      <c r="AZ10" s="330">
        <f t="shared" si="9"/>
        <v>1369</v>
      </c>
      <c r="BA10" s="310">
        <f t="shared" si="10"/>
        <v>1419</v>
      </c>
      <c r="BB10" s="330"/>
      <c r="BC10" s="330"/>
      <c r="BD10" s="268"/>
      <c r="BE10" s="331">
        <f t="shared" si="11"/>
        <v>6</v>
      </c>
      <c r="BF10" s="330">
        <f t="shared" si="12"/>
        <v>10</v>
      </c>
      <c r="BG10" s="330">
        <f t="shared" si="13"/>
        <v>9</v>
      </c>
      <c r="BH10" s="310">
        <f t="shared" si="14"/>
        <v>12</v>
      </c>
      <c r="BI10" s="330">
        <f t="shared" si="15"/>
        <v>9</v>
      </c>
      <c r="BJ10" s="330">
        <f t="shared" si="16"/>
        <v>12</v>
      </c>
      <c r="BK10" s="330">
        <f t="shared" si="17"/>
        <v>10</v>
      </c>
      <c r="BL10" s="330">
        <f t="shared" si="18"/>
        <v>13</v>
      </c>
      <c r="BM10" s="330">
        <f t="shared" si="19"/>
        <v>15</v>
      </c>
      <c r="BN10" s="330"/>
      <c r="BO10" s="330"/>
      <c r="BP10" s="311">
        <f t="shared" si="26"/>
        <v>96</v>
      </c>
      <c r="BQ10" s="310">
        <f t="shared" si="27"/>
        <v>6</v>
      </c>
      <c r="BR10" s="310">
        <f t="shared" si="28"/>
        <v>15</v>
      </c>
      <c r="BS10" s="312">
        <f>SUM($BP10-$BQ10-BR10)</f>
        <v>75</v>
      </c>
      <c r="BU10" s="421">
        <f t="shared" si="20"/>
        <v>19</v>
      </c>
      <c r="BV10" s="422">
        <f t="shared" si="21"/>
        <v>8</v>
      </c>
    </row>
    <row r="11" spans="1:16384">
      <c r="A11" s="313">
        <v>7</v>
      </c>
      <c r="B11" s="499" t="s">
        <v>69</v>
      </c>
      <c r="C11" s="488" t="s">
        <v>80</v>
      </c>
      <c r="D11" s="489"/>
      <c r="E11" s="490"/>
      <c r="F11" s="491" t="s">
        <v>386</v>
      </c>
      <c r="G11" s="500">
        <v>2</v>
      </c>
      <c r="H11" s="489"/>
      <c r="I11" s="493"/>
      <c r="J11" s="494">
        <f t="shared" si="22"/>
        <v>1403.16</v>
      </c>
      <c r="K11" s="315">
        <f t="shared" si="0"/>
        <v>34.160000000000039</v>
      </c>
      <c r="L11" s="316">
        <v>1369</v>
      </c>
      <c r="M11" s="317"/>
      <c r="N11" s="318">
        <f t="shared" si="1"/>
        <v>32.444444444444343</v>
      </c>
      <c r="O11" s="338">
        <v>13</v>
      </c>
      <c r="P11" s="319">
        <v>9</v>
      </c>
      <c r="Q11" s="320">
        <f t="shared" si="23"/>
        <v>1336.5555555555557</v>
      </c>
      <c r="R11" s="318">
        <f t="shared" si="24"/>
        <v>91</v>
      </c>
      <c r="S11" s="321">
        <f t="shared" si="25"/>
        <v>71</v>
      </c>
      <c r="T11" s="322">
        <v>20</v>
      </c>
      <c r="U11" s="323">
        <v>2</v>
      </c>
      <c r="V11" s="324">
        <v>2</v>
      </c>
      <c r="W11" s="325">
        <v>2</v>
      </c>
      <c r="X11" s="326">
        <v>12</v>
      </c>
      <c r="Y11" s="327">
        <v>1</v>
      </c>
      <c r="Z11" s="324">
        <v>14</v>
      </c>
      <c r="AA11" s="327">
        <v>2</v>
      </c>
      <c r="AB11" s="326">
        <v>8</v>
      </c>
      <c r="AC11" s="327">
        <v>1</v>
      </c>
      <c r="AD11" s="326">
        <v>3</v>
      </c>
      <c r="AE11" s="327">
        <v>1</v>
      </c>
      <c r="AF11" s="326">
        <v>9</v>
      </c>
      <c r="AG11" s="325">
        <v>2</v>
      </c>
      <c r="AH11" s="322">
        <v>5</v>
      </c>
      <c r="AI11" s="323">
        <v>2</v>
      </c>
      <c r="AJ11" s="328">
        <v>11</v>
      </c>
      <c r="AK11" s="325">
        <v>0</v>
      </c>
      <c r="AL11" s="324"/>
      <c r="AM11" s="327">
        <v>0</v>
      </c>
      <c r="AN11" s="324"/>
      <c r="AO11" s="327">
        <v>0</v>
      </c>
      <c r="AP11" s="487"/>
      <c r="AQ11" s="477"/>
      <c r="AR11" s="487"/>
      <c r="AS11" s="329">
        <f t="shared" si="2"/>
        <v>1053</v>
      </c>
      <c r="AT11" s="310">
        <f t="shared" si="3"/>
        <v>1525</v>
      </c>
      <c r="AU11" s="330">
        <f t="shared" si="4"/>
        <v>1335</v>
      </c>
      <c r="AV11" s="310">
        <f t="shared" si="5"/>
        <v>1248</v>
      </c>
      <c r="AW11" s="330">
        <f t="shared" si="6"/>
        <v>1369</v>
      </c>
      <c r="AX11" s="330">
        <f t="shared" si="7"/>
        <v>1419</v>
      </c>
      <c r="AY11" s="330">
        <f t="shared" si="8"/>
        <v>1360</v>
      </c>
      <c r="AZ11" s="330">
        <f t="shared" si="9"/>
        <v>1385</v>
      </c>
      <c r="BA11" s="310">
        <f t="shared" si="10"/>
        <v>1335</v>
      </c>
      <c r="BB11" s="330"/>
      <c r="BC11" s="330"/>
      <c r="BD11" s="268"/>
      <c r="BE11" s="331">
        <f t="shared" si="11"/>
        <v>5</v>
      </c>
      <c r="BF11" s="330">
        <f t="shared" si="12"/>
        <v>9</v>
      </c>
      <c r="BG11" s="330">
        <f t="shared" si="13"/>
        <v>6</v>
      </c>
      <c r="BH11" s="310">
        <f t="shared" si="14"/>
        <v>11</v>
      </c>
      <c r="BI11" s="330">
        <f t="shared" si="15"/>
        <v>13</v>
      </c>
      <c r="BJ11" s="330">
        <f t="shared" si="16"/>
        <v>15</v>
      </c>
      <c r="BK11" s="330">
        <f t="shared" si="17"/>
        <v>10</v>
      </c>
      <c r="BL11" s="330">
        <f t="shared" si="18"/>
        <v>10</v>
      </c>
      <c r="BM11" s="330">
        <f t="shared" si="19"/>
        <v>12</v>
      </c>
      <c r="BN11" s="330"/>
      <c r="BO11" s="330"/>
      <c r="BP11" s="311">
        <f t="shared" si="26"/>
        <v>91</v>
      </c>
      <c r="BQ11" s="310">
        <f t="shared" si="27"/>
        <v>5</v>
      </c>
      <c r="BR11" s="310">
        <f t="shared" si="28"/>
        <v>15</v>
      </c>
      <c r="BS11" s="312">
        <f t="shared" si="29"/>
        <v>71</v>
      </c>
      <c r="BU11" s="421">
        <f t="shared" si="20"/>
        <v>24</v>
      </c>
      <c r="BV11" s="422">
        <f t="shared" si="21"/>
        <v>3</v>
      </c>
    </row>
    <row r="12" spans="1:16384">
      <c r="A12" s="313">
        <v>8</v>
      </c>
      <c r="B12" s="495" t="s">
        <v>391</v>
      </c>
      <c r="C12" s="488" t="s">
        <v>75</v>
      </c>
      <c r="D12" s="497" t="s">
        <v>58</v>
      </c>
      <c r="E12" s="501">
        <v>1</v>
      </c>
      <c r="F12" s="498"/>
      <c r="G12" s="492"/>
      <c r="H12" s="489"/>
      <c r="I12" s="493"/>
      <c r="J12" s="494">
        <f t="shared" si="22"/>
        <v>1397.94</v>
      </c>
      <c r="K12" s="315">
        <f t="shared" si="0"/>
        <v>28.940000000000019</v>
      </c>
      <c r="L12" s="316">
        <v>1369</v>
      </c>
      <c r="M12" s="317"/>
      <c r="N12" s="318">
        <f t="shared" si="1"/>
        <v>61.444444444444343</v>
      </c>
      <c r="O12" s="338">
        <v>13</v>
      </c>
      <c r="P12" s="319">
        <v>9</v>
      </c>
      <c r="Q12" s="320">
        <f t="shared" si="23"/>
        <v>1307.5555555555557</v>
      </c>
      <c r="R12" s="318">
        <f t="shared" si="24"/>
        <v>93</v>
      </c>
      <c r="S12" s="321">
        <f t="shared" si="25"/>
        <v>72</v>
      </c>
      <c r="T12" s="322">
        <v>21</v>
      </c>
      <c r="U12" s="323">
        <v>2</v>
      </c>
      <c r="V12" s="324">
        <v>3</v>
      </c>
      <c r="W12" s="325">
        <v>1</v>
      </c>
      <c r="X12" s="326">
        <v>9</v>
      </c>
      <c r="Y12" s="327">
        <v>1</v>
      </c>
      <c r="Z12" s="324">
        <v>5</v>
      </c>
      <c r="AA12" s="327">
        <v>2</v>
      </c>
      <c r="AB12" s="326">
        <v>7</v>
      </c>
      <c r="AC12" s="327">
        <v>1</v>
      </c>
      <c r="AD12" s="326">
        <v>1</v>
      </c>
      <c r="AE12" s="327">
        <v>2</v>
      </c>
      <c r="AF12" s="326">
        <v>22</v>
      </c>
      <c r="AG12" s="325">
        <v>2</v>
      </c>
      <c r="AH12" s="322">
        <v>6</v>
      </c>
      <c r="AI12" s="323">
        <v>1</v>
      </c>
      <c r="AJ12" s="328">
        <v>14</v>
      </c>
      <c r="AK12" s="325">
        <v>1</v>
      </c>
      <c r="AL12" s="324"/>
      <c r="AM12" s="327">
        <v>0</v>
      </c>
      <c r="AN12" s="324"/>
      <c r="AO12" s="327">
        <v>0</v>
      </c>
      <c r="AP12" s="487"/>
      <c r="AQ12" s="477"/>
      <c r="AR12" s="487"/>
      <c r="AS12" s="329">
        <f t="shared" si="2"/>
        <v>1047</v>
      </c>
      <c r="AT12" s="310">
        <f t="shared" si="3"/>
        <v>1419</v>
      </c>
      <c r="AU12" s="330">
        <f t="shared" si="4"/>
        <v>1360</v>
      </c>
      <c r="AV12" s="310">
        <f t="shared" si="5"/>
        <v>1385</v>
      </c>
      <c r="AW12" s="330">
        <f t="shared" si="6"/>
        <v>1369</v>
      </c>
      <c r="AX12" s="330">
        <f t="shared" si="7"/>
        <v>1535</v>
      </c>
      <c r="AY12" s="330">
        <f t="shared" si="8"/>
        <v>1036</v>
      </c>
      <c r="AZ12" s="330">
        <f t="shared" si="9"/>
        <v>1369</v>
      </c>
      <c r="BA12" s="310">
        <f t="shared" si="10"/>
        <v>1248</v>
      </c>
      <c r="BB12" s="330"/>
      <c r="BC12" s="330"/>
      <c r="BD12" s="268"/>
      <c r="BE12" s="331">
        <f t="shared" si="11"/>
        <v>6</v>
      </c>
      <c r="BF12" s="330">
        <f t="shared" si="12"/>
        <v>15</v>
      </c>
      <c r="BG12" s="330">
        <f t="shared" si="13"/>
        <v>10</v>
      </c>
      <c r="BH12" s="310">
        <f t="shared" si="14"/>
        <v>10</v>
      </c>
      <c r="BI12" s="330">
        <f t="shared" si="15"/>
        <v>13</v>
      </c>
      <c r="BJ12" s="330">
        <f t="shared" si="16"/>
        <v>10</v>
      </c>
      <c r="BK12" s="330">
        <f t="shared" si="17"/>
        <v>8</v>
      </c>
      <c r="BL12" s="330">
        <f t="shared" si="18"/>
        <v>10</v>
      </c>
      <c r="BM12" s="330">
        <f t="shared" si="19"/>
        <v>11</v>
      </c>
      <c r="BN12" s="330"/>
      <c r="BO12" s="330"/>
      <c r="BP12" s="311">
        <f t="shared" si="26"/>
        <v>93</v>
      </c>
      <c r="BQ12" s="310">
        <f t="shared" si="27"/>
        <v>6</v>
      </c>
      <c r="BR12" s="310">
        <f t="shared" si="28"/>
        <v>15</v>
      </c>
      <c r="BS12" s="312">
        <f t="shared" si="29"/>
        <v>72</v>
      </c>
      <c r="BU12" s="421">
        <f t="shared" si="20"/>
        <v>25</v>
      </c>
      <c r="BV12" s="422">
        <f t="shared" si="21"/>
        <v>2</v>
      </c>
    </row>
    <row r="13" spans="1:16384">
      <c r="A13" s="313">
        <v>9</v>
      </c>
      <c r="B13" s="495" t="s">
        <v>106</v>
      </c>
      <c r="C13" s="488" t="s">
        <v>258</v>
      </c>
      <c r="D13" s="489"/>
      <c r="E13" s="490"/>
      <c r="F13" s="498"/>
      <c r="G13" s="492"/>
      <c r="H13" s="502" t="s">
        <v>387</v>
      </c>
      <c r="I13" s="501">
        <v>1</v>
      </c>
      <c r="J13" s="494">
        <f t="shared" si="22"/>
        <v>1358.7</v>
      </c>
      <c r="K13" s="315">
        <f t="shared" si="0"/>
        <v>-1.3000000000000078</v>
      </c>
      <c r="L13" s="316">
        <v>1360</v>
      </c>
      <c r="M13" s="317"/>
      <c r="N13" s="318">
        <f t="shared" si="1"/>
        <v>62.777777777777828</v>
      </c>
      <c r="O13" s="338">
        <v>10</v>
      </c>
      <c r="P13" s="319">
        <v>9</v>
      </c>
      <c r="Q13" s="320">
        <f t="shared" si="23"/>
        <v>1297.2222222222222</v>
      </c>
      <c r="R13" s="318">
        <f t="shared" si="24"/>
        <v>99</v>
      </c>
      <c r="S13" s="321">
        <f t="shared" si="25"/>
        <v>77</v>
      </c>
      <c r="T13" s="322">
        <v>22</v>
      </c>
      <c r="U13" s="323">
        <v>2</v>
      </c>
      <c r="V13" s="324">
        <v>6</v>
      </c>
      <c r="W13" s="325">
        <v>2</v>
      </c>
      <c r="X13" s="326">
        <v>8</v>
      </c>
      <c r="Y13" s="327">
        <v>1</v>
      </c>
      <c r="Z13" s="324">
        <v>1</v>
      </c>
      <c r="AA13" s="327">
        <v>2</v>
      </c>
      <c r="AB13" s="326">
        <v>3</v>
      </c>
      <c r="AC13" s="327">
        <v>0</v>
      </c>
      <c r="AD13" s="326">
        <v>14</v>
      </c>
      <c r="AE13" s="327">
        <v>1</v>
      </c>
      <c r="AF13" s="326">
        <v>7</v>
      </c>
      <c r="AG13" s="325">
        <v>0</v>
      </c>
      <c r="AH13" s="322">
        <v>24</v>
      </c>
      <c r="AI13" s="323">
        <v>2</v>
      </c>
      <c r="AJ13" s="328">
        <v>13</v>
      </c>
      <c r="AK13" s="325">
        <v>0</v>
      </c>
      <c r="AL13" s="324"/>
      <c r="AM13" s="327">
        <v>0</v>
      </c>
      <c r="AN13" s="324"/>
      <c r="AO13" s="327">
        <v>0</v>
      </c>
      <c r="AP13" s="487"/>
      <c r="AQ13" s="477"/>
      <c r="AR13" s="487"/>
      <c r="AS13" s="329">
        <f t="shared" si="2"/>
        <v>1036</v>
      </c>
      <c r="AT13" s="310">
        <f t="shared" si="3"/>
        <v>1369</v>
      </c>
      <c r="AU13" s="330">
        <f t="shared" si="4"/>
        <v>1369</v>
      </c>
      <c r="AV13" s="310">
        <f t="shared" si="5"/>
        <v>1535</v>
      </c>
      <c r="AW13" s="330">
        <f t="shared" si="6"/>
        <v>1419</v>
      </c>
      <c r="AX13" s="330">
        <f t="shared" si="7"/>
        <v>1248</v>
      </c>
      <c r="AY13" s="330">
        <f t="shared" si="8"/>
        <v>1369</v>
      </c>
      <c r="AZ13" s="330">
        <f t="shared" si="9"/>
        <v>1023</v>
      </c>
      <c r="BA13" s="310">
        <f t="shared" si="10"/>
        <v>1307</v>
      </c>
      <c r="BB13" s="330"/>
      <c r="BC13" s="330"/>
      <c r="BD13" s="268"/>
      <c r="BE13" s="331">
        <f t="shared" si="11"/>
        <v>8</v>
      </c>
      <c r="BF13" s="330">
        <f t="shared" si="12"/>
        <v>10</v>
      </c>
      <c r="BG13" s="330">
        <f t="shared" si="13"/>
        <v>13</v>
      </c>
      <c r="BH13" s="310">
        <f t="shared" si="14"/>
        <v>10</v>
      </c>
      <c r="BI13" s="330">
        <f t="shared" si="15"/>
        <v>15</v>
      </c>
      <c r="BJ13" s="330">
        <f t="shared" si="16"/>
        <v>11</v>
      </c>
      <c r="BK13" s="330">
        <f t="shared" si="17"/>
        <v>13</v>
      </c>
      <c r="BL13" s="330">
        <f t="shared" si="18"/>
        <v>7</v>
      </c>
      <c r="BM13" s="330">
        <f t="shared" si="19"/>
        <v>12</v>
      </c>
      <c r="BN13" s="330"/>
      <c r="BO13" s="330"/>
      <c r="BP13" s="311">
        <f t="shared" si="26"/>
        <v>99</v>
      </c>
      <c r="BQ13" s="310">
        <f t="shared" si="27"/>
        <v>7</v>
      </c>
      <c r="BR13" s="310">
        <f t="shared" si="28"/>
        <v>15</v>
      </c>
      <c r="BS13" s="312">
        <f t="shared" si="29"/>
        <v>77</v>
      </c>
      <c r="BU13" s="421">
        <f t="shared" si="20"/>
        <v>20</v>
      </c>
      <c r="BV13" s="422">
        <f t="shared" si="21"/>
        <v>7</v>
      </c>
    </row>
    <row r="14" spans="1:16384">
      <c r="A14" s="313">
        <v>10</v>
      </c>
      <c r="B14" s="332" t="s">
        <v>64</v>
      </c>
      <c r="C14" s="488" t="s">
        <v>277</v>
      </c>
      <c r="D14" s="489"/>
      <c r="E14" s="490"/>
      <c r="F14" s="491" t="s">
        <v>386</v>
      </c>
      <c r="G14" s="492">
        <v>7</v>
      </c>
      <c r="H14" s="489"/>
      <c r="I14" s="490"/>
      <c r="J14" s="494">
        <f t="shared" si="22"/>
        <v>1338</v>
      </c>
      <c r="K14" s="315">
        <f t="shared" si="0"/>
        <v>-17.000000000000011</v>
      </c>
      <c r="L14" s="335">
        <v>1355</v>
      </c>
      <c r="M14" s="317"/>
      <c r="N14" s="318">
        <f t="shared" si="1"/>
        <v>178.66666666666674</v>
      </c>
      <c r="O14" s="338">
        <v>10</v>
      </c>
      <c r="P14" s="319">
        <v>9</v>
      </c>
      <c r="Q14" s="320">
        <f t="shared" si="23"/>
        <v>1176.3333333333333</v>
      </c>
      <c r="R14" s="318">
        <f t="shared" si="24"/>
        <v>68</v>
      </c>
      <c r="S14" s="321">
        <f t="shared" si="25"/>
        <v>54</v>
      </c>
      <c r="T14" s="322">
        <v>23</v>
      </c>
      <c r="U14" s="323">
        <v>0</v>
      </c>
      <c r="V14" s="324">
        <v>17</v>
      </c>
      <c r="W14" s="325">
        <v>0</v>
      </c>
      <c r="X14" s="326">
        <v>25</v>
      </c>
      <c r="Y14" s="327">
        <v>2</v>
      </c>
      <c r="Z14" s="324">
        <v>22</v>
      </c>
      <c r="AA14" s="327">
        <v>0</v>
      </c>
      <c r="AB14" s="326">
        <v>18</v>
      </c>
      <c r="AC14" s="327">
        <v>1</v>
      </c>
      <c r="AD14" s="326">
        <v>20</v>
      </c>
      <c r="AE14" s="327">
        <v>2</v>
      </c>
      <c r="AF14" s="326">
        <v>19</v>
      </c>
      <c r="AG14" s="325">
        <v>2</v>
      </c>
      <c r="AH14" s="322">
        <v>1</v>
      </c>
      <c r="AI14" s="323">
        <v>1</v>
      </c>
      <c r="AJ14" s="328">
        <v>4</v>
      </c>
      <c r="AK14" s="325">
        <v>2</v>
      </c>
      <c r="AL14" s="324"/>
      <c r="AM14" s="327">
        <v>0</v>
      </c>
      <c r="AN14" s="324"/>
      <c r="AO14" s="327">
        <v>0</v>
      </c>
      <c r="AP14" s="487"/>
      <c r="AQ14" s="477"/>
      <c r="AR14" s="487"/>
      <c r="AS14" s="329">
        <f t="shared" si="2"/>
        <v>1031</v>
      </c>
      <c r="AT14" s="310">
        <f t="shared" si="3"/>
        <v>1220</v>
      </c>
      <c r="AU14" s="330">
        <f t="shared" si="4"/>
        <v>1000</v>
      </c>
      <c r="AV14" s="310">
        <f t="shared" si="5"/>
        <v>1036</v>
      </c>
      <c r="AW14" s="330">
        <f t="shared" si="6"/>
        <v>1169</v>
      </c>
      <c r="AX14" s="330">
        <f t="shared" si="7"/>
        <v>1053</v>
      </c>
      <c r="AY14" s="330">
        <f t="shared" si="8"/>
        <v>1133</v>
      </c>
      <c r="AZ14" s="330">
        <f t="shared" si="9"/>
        <v>1535</v>
      </c>
      <c r="BA14" s="310">
        <f t="shared" si="10"/>
        <v>1410</v>
      </c>
      <c r="BB14" s="330"/>
      <c r="BC14" s="330"/>
      <c r="BD14" s="268"/>
      <c r="BE14" s="331">
        <f t="shared" si="11"/>
        <v>9</v>
      </c>
      <c r="BF14" s="330">
        <f t="shared" si="12"/>
        <v>9</v>
      </c>
      <c r="BG14" s="330">
        <f t="shared" si="13"/>
        <v>4</v>
      </c>
      <c r="BH14" s="310">
        <f t="shared" si="14"/>
        <v>8</v>
      </c>
      <c r="BI14" s="330">
        <f t="shared" si="15"/>
        <v>8</v>
      </c>
      <c r="BJ14" s="330">
        <f t="shared" si="16"/>
        <v>5</v>
      </c>
      <c r="BK14" s="330">
        <f t="shared" si="17"/>
        <v>6</v>
      </c>
      <c r="BL14" s="330">
        <f t="shared" si="18"/>
        <v>10</v>
      </c>
      <c r="BM14" s="330">
        <f t="shared" si="19"/>
        <v>9</v>
      </c>
      <c r="BN14" s="330"/>
      <c r="BO14" s="330"/>
      <c r="BP14" s="311">
        <f t="shared" si="26"/>
        <v>68</v>
      </c>
      <c r="BQ14" s="310">
        <f t="shared" si="27"/>
        <v>4</v>
      </c>
      <c r="BR14" s="310">
        <f t="shared" si="28"/>
        <v>10</v>
      </c>
      <c r="BS14" s="312">
        <f t="shared" si="29"/>
        <v>54</v>
      </c>
      <c r="BU14" s="421">
        <f t="shared" si="20"/>
        <v>16</v>
      </c>
      <c r="BV14" s="422">
        <f t="shared" si="21"/>
        <v>11</v>
      </c>
    </row>
    <row r="15" spans="1:16384">
      <c r="A15" s="313">
        <v>11</v>
      </c>
      <c r="B15" s="503" t="s">
        <v>63</v>
      </c>
      <c r="C15" s="488" t="s">
        <v>80</v>
      </c>
      <c r="D15" s="489"/>
      <c r="E15" s="490"/>
      <c r="F15" s="491" t="s">
        <v>386</v>
      </c>
      <c r="G15" s="504">
        <v>3</v>
      </c>
      <c r="H15" s="489"/>
      <c r="I15" s="490"/>
      <c r="J15" s="494">
        <f t="shared" si="22"/>
        <v>1351.36</v>
      </c>
      <c r="K15" s="315">
        <f t="shared" si="0"/>
        <v>16.359999999999992</v>
      </c>
      <c r="L15" s="316">
        <v>1335</v>
      </c>
      <c r="M15" s="317"/>
      <c r="N15" s="318">
        <f t="shared" si="1"/>
        <v>75.777777777777828</v>
      </c>
      <c r="O15" s="338">
        <v>12</v>
      </c>
      <c r="P15" s="319">
        <v>9</v>
      </c>
      <c r="Q15" s="320">
        <f t="shared" si="23"/>
        <v>1259.2222222222222</v>
      </c>
      <c r="R15" s="318">
        <f t="shared" si="24"/>
        <v>81</v>
      </c>
      <c r="S15" s="321">
        <f t="shared" si="25"/>
        <v>63</v>
      </c>
      <c r="T15" s="322">
        <v>24</v>
      </c>
      <c r="U15" s="323">
        <v>1</v>
      </c>
      <c r="V15" s="324">
        <v>26</v>
      </c>
      <c r="W15" s="325">
        <v>1</v>
      </c>
      <c r="X15" s="326">
        <v>18</v>
      </c>
      <c r="Y15" s="327">
        <v>2</v>
      </c>
      <c r="Z15" s="324">
        <v>6</v>
      </c>
      <c r="AA15" s="327">
        <v>1</v>
      </c>
      <c r="AB15" s="326">
        <v>4</v>
      </c>
      <c r="AC15" s="327">
        <v>0</v>
      </c>
      <c r="AD15" s="326">
        <v>2</v>
      </c>
      <c r="AE15" s="327">
        <v>2</v>
      </c>
      <c r="AF15" s="326">
        <v>17</v>
      </c>
      <c r="AG15" s="325">
        <v>2</v>
      </c>
      <c r="AH15" s="322">
        <v>14</v>
      </c>
      <c r="AI15" s="323">
        <v>1</v>
      </c>
      <c r="AJ15" s="328">
        <v>7</v>
      </c>
      <c r="AK15" s="325">
        <v>2</v>
      </c>
      <c r="AL15" s="324"/>
      <c r="AM15" s="327">
        <v>0</v>
      </c>
      <c r="AN15" s="324"/>
      <c r="AO15" s="327">
        <v>0</v>
      </c>
      <c r="AP15" s="487"/>
      <c r="AQ15" s="477"/>
      <c r="AR15" s="487"/>
      <c r="AS15" s="329">
        <f t="shared" si="2"/>
        <v>1023</v>
      </c>
      <c r="AT15" s="310">
        <f t="shared" si="3"/>
        <v>1000</v>
      </c>
      <c r="AU15" s="330">
        <f t="shared" si="4"/>
        <v>1169</v>
      </c>
      <c r="AV15" s="310">
        <f t="shared" si="5"/>
        <v>1369</v>
      </c>
      <c r="AW15" s="330">
        <f t="shared" si="6"/>
        <v>1410</v>
      </c>
      <c r="AX15" s="330">
        <f t="shared" si="7"/>
        <v>1525</v>
      </c>
      <c r="AY15" s="330">
        <f t="shared" si="8"/>
        <v>1220</v>
      </c>
      <c r="AZ15" s="330">
        <f t="shared" si="9"/>
        <v>1248</v>
      </c>
      <c r="BA15" s="310">
        <f t="shared" si="10"/>
        <v>1369</v>
      </c>
      <c r="BB15" s="330"/>
      <c r="BC15" s="330"/>
      <c r="BD15" s="268"/>
      <c r="BE15" s="331">
        <f t="shared" si="11"/>
        <v>7</v>
      </c>
      <c r="BF15" s="330">
        <f t="shared" si="12"/>
        <v>5</v>
      </c>
      <c r="BG15" s="330">
        <f t="shared" si="13"/>
        <v>8</v>
      </c>
      <c r="BH15" s="310">
        <f t="shared" si="14"/>
        <v>10</v>
      </c>
      <c r="BI15" s="330">
        <f t="shared" si="15"/>
        <v>9</v>
      </c>
      <c r="BJ15" s="330">
        <f t="shared" si="16"/>
        <v>9</v>
      </c>
      <c r="BK15" s="330">
        <f t="shared" si="17"/>
        <v>9</v>
      </c>
      <c r="BL15" s="330">
        <f t="shared" si="18"/>
        <v>11</v>
      </c>
      <c r="BM15" s="330">
        <f t="shared" si="19"/>
        <v>13</v>
      </c>
      <c r="BN15" s="330"/>
      <c r="BO15" s="330"/>
      <c r="BP15" s="311">
        <f t="shared" si="26"/>
        <v>81</v>
      </c>
      <c r="BQ15" s="310">
        <f t="shared" si="27"/>
        <v>5</v>
      </c>
      <c r="BR15" s="310">
        <f t="shared" si="28"/>
        <v>13</v>
      </c>
      <c r="BS15" s="312">
        <f t="shared" si="29"/>
        <v>63</v>
      </c>
      <c r="BU15" s="421">
        <f t="shared" si="20"/>
        <v>23</v>
      </c>
      <c r="BV15" s="422">
        <f t="shared" si="21"/>
        <v>4</v>
      </c>
    </row>
    <row r="16" spans="1:16384">
      <c r="A16" s="313">
        <v>12</v>
      </c>
      <c r="B16" s="505" t="s">
        <v>392</v>
      </c>
      <c r="C16" s="505" t="s">
        <v>277</v>
      </c>
      <c r="D16" s="497" t="s">
        <v>58</v>
      </c>
      <c r="E16" s="490">
        <v>6</v>
      </c>
      <c r="F16" s="498"/>
      <c r="G16" s="492"/>
      <c r="H16" s="489"/>
      <c r="I16" s="490"/>
      <c r="J16" s="494">
        <f t="shared" si="22"/>
        <v>1293.4000000000001</v>
      </c>
      <c r="K16" s="315">
        <f t="shared" si="0"/>
        <v>-41.599999999999966</v>
      </c>
      <c r="L16" s="316">
        <v>1335</v>
      </c>
      <c r="M16" s="317"/>
      <c r="N16" s="318">
        <f t="shared" si="1"/>
        <v>64.444444444444343</v>
      </c>
      <c r="O16" s="338">
        <v>6</v>
      </c>
      <c r="P16" s="319">
        <v>9</v>
      </c>
      <c r="Q16" s="320">
        <f t="shared" si="23"/>
        <v>1270.5555555555557</v>
      </c>
      <c r="R16" s="318">
        <f t="shared" si="24"/>
        <v>87</v>
      </c>
      <c r="S16" s="321">
        <f t="shared" si="25"/>
        <v>68</v>
      </c>
      <c r="T16" s="322">
        <v>25</v>
      </c>
      <c r="U16" s="323">
        <v>2</v>
      </c>
      <c r="V16" s="324">
        <v>5</v>
      </c>
      <c r="W16" s="325">
        <v>2</v>
      </c>
      <c r="X16" s="326">
        <v>7</v>
      </c>
      <c r="Y16" s="327">
        <v>1</v>
      </c>
      <c r="Z16" s="324">
        <v>3</v>
      </c>
      <c r="AA16" s="327">
        <v>0</v>
      </c>
      <c r="AB16" s="326">
        <v>1</v>
      </c>
      <c r="AC16" s="327">
        <v>0</v>
      </c>
      <c r="AD16" s="326">
        <v>15</v>
      </c>
      <c r="AE16" s="327">
        <v>0</v>
      </c>
      <c r="AF16" s="326">
        <v>23</v>
      </c>
      <c r="AG16" s="325">
        <v>1</v>
      </c>
      <c r="AH16" s="322">
        <v>17</v>
      </c>
      <c r="AI16" s="323">
        <v>0</v>
      </c>
      <c r="AJ16" s="328">
        <v>16</v>
      </c>
      <c r="AK16" s="325">
        <v>0</v>
      </c>
      <c r="AL16" s="324"/>
      <c r="AM16" s="327">
        <v>0</v>
      </c>
      <c r="AN16" s="324"/>
      <c r="AO16" s="327">
        <v>0</v>
      </c>
      <c r="AP16" s="487"/>
      <c r="AQ16" s="477"/>
      <c r="AR16" s="487"/>
      <c r="AS16" s="329">
        <f t="shared" si="2"/>
        <v>1000</v>
      </c>
      <c r="AT16" s="310">
        <f t="shared" si="3"/>
        <v>1385</v>
      </c>
      <c r="AU16" s="330">
        <f t="shared" si="4"/>
        <v>1369</v>
      </c>
      <c r="AV16" s="310">
        <f t="shared" si="5"/>
        <v>1419</v>
      </c>
      <c r="AW16" s="330">
        <f t="shared" si="6"/>
        <v>1535</v>
      </c>
      <c r="AX16" s="330">
        <f t="shared" si="7"/>
        <v>1241</v>
      </c>
      <c r="AY16" s="330">
        <f t="shared" si="8"/>
        <v>1031</v>
      </c>
      <c r="AZ16" s="330">
        <f t="shared" si="9"/>
        <v>1220</v>
      </c>
      <c r="BA16" s="310">
        <f t="shared" si="10"/>
        <v>1235</v>
      </c>
      <c r="BB16" s="330"/>
      <c r="BC16" s="330"/>
      <c r="BD16" s="268"/>
      <c r="BE16" s="331">
        <f t="shared" si="11"/>
        <v>4</v>
      </c>
      <c r="BF16" s="330">
        <f t="shared" si="12"/>
        <v>10</v>
      </c>
      <c r="BG16" s="330">
        <f t="shared" si="13"/>
        <v>13</v>
      </c>
      <c r="BH16" s="310">
        <f t="shared" si="14"/>
        <v>15</v>
      </c>
      <c r="BI16" s="330">
        <f t="shared" si="15"/>
        <v>10</v>
      </c>
      <c r="BJ16" s="330">
        <f t="shared" si="16"/>
        <v>9</v>
      </c>
      <c r="BK16" s="330">
        <f t="shared" si="17"/>
        <v>9</v>
      </c>
      <c r="BL16" s="330">
        <f t="shared" si="18"/>
        <v>9</v>
      </c>
      <c r="BM16" s="330">
        <f t="shared" si="19"/>
        <v>8</v>
      </c>
      <c r="BN16" s="330"/>
      <c r="BO16" s="330"/>
      <c r="BP16" s="311">
        <f t="shared" si="26"/>
        <v>87</v>
      </c>
      <c r="BQ16" s="310">
        <f t="shared" si="27"/>
        <v>4</v>
      </c>
      <c r="BR16" s="310">
        <f t="shared" si="28"/>
        <v>15</v>
      </c>
      <c r="BS16" s="312">
        <f t="shared" si="29"/>
        <v>68</v>
      </c>
      <c r="BU16" s="421">
        <f t="shared" si="20"/>
        <v>6</v>
      </c>
      <c r="BV16" s="422">
        <f t="shared" si="21"/>
        <v>21</v>
      </c>
    </row>
    <row r="17" spans="1:74">
      <c r="A17" s="313">
        <v>13</v>
      </c>
      <c r="B17" s="332" t="s">
        <v>66</v>
      </c>
      <c r="C17" s="488" t="s">
        <v>87</v>
      </c>
      <c r="D17" s="489"/>
      <c r="E17" s="490"/>
      <c r="F17" s="491" t="s">
        <v>386</v>
      </c>
      <c r="G17" s="492">
        <v>4</v>
      </c>
      <c r="H17" s="489"/>
      <c r="I17" s="490"/>
      <c r="J17" s="494">
        <f t="shared" si="22"/>
        <v>1325.86</v>
      </c>
      <c r="K17" s="315">
        <f t="shared" si="0"/>
        <v>18.859999999999992</v>
      </c>
      <c r="L17" s="316">
        <v>1307</v>
      </c>
      <c r="M17" s="317"/>
      <c r="N17" s="318">
        <f t="shared" si="1"/>
        <v>61.888888888888914</v>
      </c>
      <c r="O17" s="338">
        <v>12</v>
      </c>
      <c r="P17" s="319">
        <v>9</v>
      </c>
      <c r="Q17" s="320">
        <f t="shared" si="23"/>
        <v>1245.1111111111111</v>
      </c>
      <c r="R17" s="318">
        <f t="shared" si="24"/>
        <v>77</v>
      </c>
      <c r="S17" s="321">
        <f t="shared" si="25"/>
        <v>61</v>
      </c>
      <c r="T17" s="322">
        <v>26</v>
      </c>
      <c r="U17" s="323">
        <v>1</v>
      </c>
      <c r="V17" s="324">
        <v>14</v>
      </c>
      <c r="W17" s="325">
        <v>0</v>
      </c>
      <c r="X17" s="326">
        <v>16</v>
      </c>
      <c r="Y17" s="327">
        <v>2</v>
      </c>
      <c r="Z17" s="324">
        <v>4</v>
      </c>
      <c r="AA17" s="327">
        <v>1</v>
      </c>
      <c r="AB17" s="326">
        <v>24</v>
      </c>
      <c r="AC17" s="327">
        <v>1</v>
      </c>
      <c r="AD17" s="326">
        <v>6</v>
      </c>
      <c r="AE17" s="327">
        <v>1</v>
      </c>
      <c r="AF17" s="326">
        <v>2</v>
      </c>
      <c r="AG17" s="325">
        <v>2</v>
      </c>
      <c r="AH17" s="322">
        <v>22</v>
      </c>
      <c r="AI17" s="323">
        <v>2</v>
      </c>
      <c r="AJ17" s="328">
        <v>9</v>
      </c>
      <c r="AK17" s="325">
        <v>2</v>
      </c>
      <c r="AL17" s="324"/>
      <c r="AM17" s="327">
        <v>0</v>
      </c>
      <c r="AN17" s="324"/>
      <c r="AO17" s="327">
        <v>0</v>
      </c>
      <c r="AP17" s="487"/>
      <c r="AQ17" s="477"/>
      <c r="AR17" s="487"/>
      <c r="AS17" s="329">
        <f t="shared" si="2"/>
        <v>1000</v>
      </c>
      <c r="AT17" s="310">
        <f t="shared" si="3"/>
        <v>1248</v>
      </c>
      <c r="AU17" s="330">
        <f t="shared" si="4"/>
        <v>1235</v>
      </c>
      <c r="AV17" s="310">
        <f t="shared" si="5"/>
        <v>1410</v>
      </c>
      <c r="AW17" s="330">
        <f t="shared" si="6"/>
        <v>1023</v>
      </c>
      <c r="AX17" s="330">
        <f t="shared" si="7"/>
        <v>1369</v>
      </c>
      <c r="AY17" s="330">
        <f t="shared" si="8"/>
        <v>1525</v>
      </c>
      <c r="AZ17" s="330">
        <f t="shared" si="9"/>
        <v>1036</v>
      </c>
      <c r="BA17" s="310">
        <f t="shared" si="10"/>
        <v>1360</v>
      </c>
      <c r="BB17" s="330"/>
      <c r="BC17" s="330"/>
      <c r="BD17" s="268"/>
      <c r="BE17" s="331">
        <f t="shared" si="11"/>
        <v>5</v>
      </c>
      <c r="BF17" s="330">
        <f t="shared" si="12"/>
        <v>11</v>
      </c>
      <c r="BG17" s="330">
        <f t="shared" si="13"/>
        <v>8</v>
      </c>
      <c r="BH17" s="310">
        <f t="shared" si="14"/>
        <v>9</v>
      </c>
      <c r="BI17" s="330">
        <f t="shared" si="15"/>
        <v>7</v>
      </c>
      <c r="BJ17" s="330">
        <f t="shared" si="16"/>
        <v>10</v>
      </c>
      <c r="BK17" s="330">
        <f t="shared" si="17"/>
        <v>9</v>
      </c>
      <c r="BL17" s="330">
        <f t="shared" si="18"/>
        <v>8</v>
      </c>
      <c r="BM17" s="330">
        <f t="shared" si="19"/>
        <v>10</v>
      </c>
      <c r="BN17" s="330"/>
      <c r="BO17" s="330"/>
      <c r="BP17" s="311">
        <f t="shared" si="26"/>
        <v>77</v>
      </c>
      <c r="BQ17" s="310">
        <f t="shared" si="27"/>
        <v>5</v>
      </c>
      <c r="BR17" s="310">
        <f t="shared" si="28"/>
        <v>11</v>
      </c>
      <c r="BS17" s="312">
        <f t="shared" si="29"/>
        <v>61</v>
      </c>
      <c r="BU17" s="421">
        <f t="shared" si="20"/>
        <v>22</v>
      </c>
      <c r="BV17" s="422">
        <f t="shared" si="21"/>
        <v>5</v>
      </c>
    </row>
    <row r="18" spans="1:74">
      <c r="A18" s="313">
        <v>14</v>
      </c>
      <c r="B18" s="506" t="s">
        <v>97</v>
      </c>
      <c r="C18" s="505" t="s">
        <v>277</v>
      </c>
      <c r="D18" s="497" t="s">
        <v>58</v>
      </c>
      <c r="E18" s="507">
        <v>2</v>
      </c>
      <c r="F18" s="498"/>
      <c r="G18" s="492"/>
      <c r="H18" s="489"/>
      <c r="I18" s="490"/>
      <c r="J18" s="494">
        <f t="shared" si="22"/>
        <v>1286.46</v>
      </c>
      <c r="K18" s="315">
        <f t="shared" si="0"/>
        <v>38.460000000000022</v>
      </c>
      <c r="L18" s="316">
        <v>1248</v>
      </c>
      <c r="M18" s="317"/>
      <c r="N18" s="318">
        <f t="shared" si="1"/>
        <v>-102.55555555555566</v>
      </c>
      <c r="O18" s="338">
        <v>11</v>
      </c>
      <c r="P18" s="319">
        <v>9</v>
      </c>
      <c r="Q18" s="320">
        <f t="shared" si="23"/>
        <v>1350.5555555555557</v>
      </c>
      <c r="R18" s="318">
        <f t="shared" si="24"/>
        <v>103</v>
      </c>
      <c r="S18" s="321">
        <f t="shared" si="25"/>
        <v>79</v>
      </c>
      <c r="T18" s="322">
        <v>1</v>
      </c>
      <c r="U18" s="323">
        <v>1</v>
      </c>
      <c r="V18" s="324">
        <v>13</v>
      </c>
      <c r="W18" s="325">
        <v>2</v>
      </c>
      <c r="X18" s="326">
        <v>17</v>
      </c>
      <c r="Y18" s="327">
        <v>2</v>
      </c>
      <c r="Z18" s="324">
        <v>7</v>
      </c>
      <c r="AA18" s="327">
        <v>0</v>
      </c>
      <c r="AB18" s="326">
        <v>15</v>
      </c>
      <c r="AC18" s="327">
        <v>2</v>
      </c>
      <c r="AD18" s="326">
        <v>9</v>
      </c>
      <c r="AE18" s="327">
        <v>1</v>
      </c>
      <c r="AF18" s="326">
        <v>3</v>
      </c>
      <c r="AG18" s="325">
        <v>1</v>
      </c>
      <c r="AH18" s="322">
        <v>11</v>
      </c>
      <c r="AI18" s="323">
        <v>1</v>
      </c>
      <c r="AJ18" s="328">
        <v>8</v>
      </c>
      <c r="AK18" s="325">
        <v>1</v>
      </c>
      <c r="AL18" s="324"/>
      <c r="AM18" s="327">
        <v>0</v>
      </c>
      <c r="AN18" s="324"/>
      <c r="AO18" s="327">
        <v>0</v>
      </c>
      <c r="AP18" s="487"/>
      <c r="AQ18" s="477"/>
      <c r="AR18" s="487"/>
      <c r="AS18" s="329">
        <f t="shared" si="2"/>
        <v>1535</v>
      </c>
      <c r="AT18" s="310">
        <f t="shared" si="3"/>
        <v>1307</v>
      </c>
      <c r="AU18" s="330">
        <f t="shared" si="4"/>
        <v>1220</v>
      </c>
      <c r="AV18" s="310">
        <f t="shared" si="5"/>
        <v>1369</v>
      </c>
      <c r="AW18" s="330">
        <f t="shared" si="6"/>
        <v>1241</v>
      </c>
      <c r="AX18" s="330">
        <f t="shared" si="7"/>
        <v>1360</v>
      </c>
      <c r="AY18" s="330">
        <f t="shared" si="8"/>
        <v>1419</v>
      </c>
      <c r="AZ18" s="330">
        <f t="shared" si="9"/>
        <v>1335</v>
      </c>
      <c r="BA18" s="310">
        <f t="shared" si="10"/>
        <v>1369</v>
      </c>
      <c r="BB18" s="330"/>
      <c r="BC18" s="330"/>
      <c r="BD18" s="268"/>
      <c r="BE18" s="331">
        <f t="shared" si="11"/>
        <v>10</v>
      </c>
      <c r="BF18" s="330">
        <f t="shared" si="12"/>
        <v>12</v>
      </c>
      <c r="BG18" s="330">
        <f t="shared" si="13"/>
        <v>9</v>
      </c>
      <c r="BH18" s="310">
        <f t="shared" si="14"/>
        <v>13</v>
      </c>
      <c r="BI18" s="330">
        <f t="shared" si="15"/>
        <v>9</v>
      </c>
      <c r="BJ18" s="330">
        <f t="shared" si="16"/>
        <v>10</v>
      </c>
      <c r="BK18" s="330">
        <f t="shared" si="17"/>
        <v>15</v>
      </c>
      <c r="BL18" s="330">
        <f t="shared" si="18"/>
        <v>12</v>
      </c>
      <c r="BM18" s="330">
        <f t="shared" si="19"/>
        <v>13</v>
      </c>
      <c r="BN18" s="330"/>
      <c r="BO18" s="330"/>
      <c r="BP18" s="311">
        <f t="shared" si="26"/>
        <v>103</v>
      </c>
      <c r="BQ18" s="310">
        <f t="shared" si="27"/>
        <v>9</v>
      </c>
      <c r="BR18" s="310">
        <f t="shared" si="28"/>
        <v>15</v>
      </c>
      <c r="BS18" s="312">
        <f t="shared" si="29"/>
        <v>79</v>
      </c>
      <c r="BU18" s="421">
        <f t="shared" si="20"/>
        <v>21</v>
      </c>
      <c r="BV18" s="422">
        <f t="shared" si="21"/>
        <v>6</v>
      </c>
    </row>
    <row r="19" spans="1:74">
      <c r="A19" s="313">
        <v>15</v>
      </c>
      <c r="B19" s="332" t="s">
        <v>65</v>
      </c>
      <c r="C19" s="488" t="s">
        <v>393</v>
      </c>
      <c r="D19" s="489"/>
      <c r="E19" s="490"/>
      <c r="F19" s="491" t="s">
        <v>386</v>
      </c>
      <c r="G19" s="492">
        <v>11</v>
      </c>
      <c r="H19" s="489"/>
      <c r="I19" s="490"/>
      <c r="J19" s="494">
        <f t="shared" si="22"/>
        <v>1231.06</v>
      </c>
      <c r="K19" s="315">
        <f t="shared" si="0"/>
        <v>-9.9399999999999977</v>
      </c>
      <c r="L19" s="316">
        <v>1241</v>
      </c>
      <c r="M19" s="317"/>
      <c r="N19" s="318">
        <f t="shared" si="1"/>
        <v>55.222222222222172</v>
      </c>
      <c r="O19" s="338">
        <v>9</v>
      </c>
      <c r="P19" s="319">
        <v>9</v>
      </c>
      <c r="Q19" s="320">
        <f t="shared" si="23"/>
        <v>1185.7777777777778</v>
      </c>
      <c r="R19" s="318">
        <f t="shared" si="24"/>
        <v>67</v>
      </c>
      <c r="S19" s="321">
        <f t="shared" si="25"/>
        <v>51</v>
      </c>
      <c r="T19" s="322">
        <v>2</v>
      </c>
      <c r="U19" s="323">
        <v>0</v>
      </c>
      <c r="V19" s="324">
        <v>20</v>
      </c>
      <c r="W19" s="325">
        <v>2</v>
      </c>
      <c r="X19" s="326">
        <v>26</v>
      </c>
      <c r="Y19" s="327">
        <v>2</v>
      </c>
      <c r="Z19" s="324">
        <v>24</v>
      </c>
      <c r="AA19" s="327">
        <v>1</v>
      </c>
      <c r="AB19" s="326">
        <v>14</v>
      </c>
      <c r="AC19" s="327">
        <v>0</v>
      </c>
      <c r="AD19" s="326">
        <v>12</v>
      </c>
      <c r="AE19" s="327">
        <v>2</v>
      </c>
      <c r="AF19" s="326">
        <v>4</v>
      </c>
      <c r="AG19" s="325">
        <v>0</v>
      </c>
      <c r="AH19" s="322">
        <v>23</v>
      </c>
      <c r="AI19" s="323">
        <v>0</v>
      </c>
      <c r="AJ19" s="328">
        <v>21</v>
      </c>
      <c r="AK19" s="325">
        <v>2</v>
      </c>
      <c r="AL19" s="324"/>
      <c r="AM19" s="327">
        <v>0</v>
      </c>
      <c r="AN19" s="324"/>
      <c r="AO19" s="327">
        <v>0</v>
      </c>
      <c r="AP19" s="487"/>
      <c r="AQ19" s="477"/>
      <c r="AR19" s="487"/>
      <c r="AS19" s="329">
        <f t="shared" si="2"/>
        <v>1525</v>
      </c>
      <c r="AT19" s="310">
        <f t="shared" si="3"/>
        <v>1053</v>
      </c>
      <c r="AU19" s="330">
        <f t="shared" si="4"/>
        <v>1000</v>
      </c>
      <c r="AV19" s="310">
        <f t="shared" si="5"/>
        <v>1023</v>
      </c>
      <c r="AW19" s="330">
        <f t="shared" si="6"/>
        <v>1248</v>
      </c>
      <c r="AX19" s="330">
        <f t="shared" si="7"/>
        <v>1335</v>
      </c>
      <c r="AY19" s="330">
        <f t="shared" si="8"/>
        <v>1410</v>
      </c>
      <c r="AZ19" s="330">
        <f t="shared" si="9"/>
        <v>1031</v>
      </c>
      <c r="BA19" s="310">
        <f t="shared" si="10"/>
        <v>1047</v>
      </c>
      <c r="BB19" s="330"/>
      <c r="BC19" s="330"/>
      <c r="BD19" s="268"/>
      <c r="BE19" s="331">
        <f t="shared" si="11"/>
        <v>9</v>
      </c>
      <c r="BF19" s="330">
        <f t="shared" si="12"/>
        <v>5</v>
      </c>
      <c r="BG19" s="330">
        <f t="shared" si="13"/>
        <v>5</v>
      </c>
      <c r="BH19" s="310">
        <f t="shared" si="14"/>
        <v>7</v>
      </c>
      <c r="BI19" s="330">
        <f t="shared" si="15"/>
        <v>11</v>
      </c>
      <c r="BJ19" s="330">
        <f t="shared" si="16"/>
        <v>6</v>
      </c>
      <c r="BK19" s="330">
        <f t="shared" si="17"/>
        <v>9</v>
      </c>
      <c r="BL19" s="330">
        <f t="shared" si="18"/>
        <v>9</v>
      </c>
      <c r="BM19" s="330">
        <f t="shared" si="19"/>
        <v>6</v>
      </c>
      <c r="BN19" s="330"/>
      <c r="BO19" s="330"/>
      <c r="BP19" s="311">
        <f t="shared" si="26"/>
        <v>67</v>
      </c>
      <c r="BQ19" s="310">
        <f t="shared" si="27"/>
        <v>5</v>
      </c>
      <c r="BR19" s="310">
        <f t="shared" si="28"/>
        <v>11</v>
      </c>
      <c r="BS19" s="312">
        <f t="shared" si="29"/>
        <v>51</v>
      </c>
      <c r="BU19" s="421">
        <f t="shared" si="20"/>
        <v>11</v>
      </c>
      <c r="BV19" s="422">
        <f t="shared" si="21"/>
        <v>16</v>
      </c>
    </row>
    <row r="20" spans="1:74">
      <c r="A20" s="313">
        <v>16</v>
      </c>
      <c r="B20" s="332" t="s">
        <v>93</v>
      </c>
      <c r="C20" s="488" t="s">
        <v>94</v>
      </c>
      <c r="D20" s="489"/>
      <c r="E20" s="490"/>
      <c r="F20" s="491" t="s">
        <v>386</v>
      </c>
      <c r="G20" s="492">
        <v>13</v>
      </c>
      <c r="H20" s="489"/>
      <c r="I20" s="490"/>
      <c r="J20" s="494">
        <f t="shared" si="22"/>
        <v>1212.68</v>
      </c>
      <c r="K20" s="315">
        <f t="shared" si="0"/>
        <v>-22.319999999999975</v>
      </c>
      <c r="L20" s="316">
        <v>1235</v>
      </c>
      <c r="M20" s="317"/>
      <c r="N20" s="318">
        <f t="shared" si="1"/>
        <v>68.444444444444343</v>
      </c>
      <c r="O20" s="338">
        <v>8</v>
      </c>
      <c r="P20" s="319">
        <v>9</v>
      </c>
      <c r="Q20" s="320">
        <f t="shared" si="23"/>
        <v>1166.5555555555557</v>
      </c>
      <c r="R20" s="318">
        <f t="shared" si="24"/>
        <v>70</v>
      </c>
      <c r="S20" s="321">
        <f t="shared" si="25"/>
        <v>51</v>
      </c>
      <c r="T20" s="322">
        <v>3</v>
      </c>
      <c r="U20" s="323">
        <v>0</v>
      </c>
      <c r="V20" s="324">
        <v>21</v>
      </c>
      <c r="W20" s="325">
        <v>1</v>
      </c>
      <c r="X20" s="326">
        <v>13</v>
      </c>
      <c r="Y20" s="327">
        <v>0</v>
      </c>
      <c r="Z20" s="324">
        <v>25</v>
      </c>
      <c r="AA20" s="327">
        <v>2</v>
      </c>
      <c r="AB20" s="326">
        <v>22</v>
      </c>
      <c r="AC20" s="327">
        <v>0</v>
      </c>
      <c r="AD20" s="326">
        <v>18</v>
      </c>
      <c r="AE20" s="327">
        <v>1</v>
      </c>
      <c r="AF20" s="326">
        <v>20</v>
      </c>
      <c r="AG20" s="325">
        <v>0</v>
      </c>
      <c r="AH20" s="322">
        <v>19</v>
      </c>
      <c r="AI20" s="323">
        <v>2</v>
      </c>
      <c r="AJ20" s="328">
        <v>12</v>
      </c>
      <c r="AK20" s="325">
        <v>2</v>
      </c>
      <c r="AL20" s="324"/>
      <c r="AM20" s="327">
        <v>0</v>
      </c>
      <c r="AN20" s="324"/>
      <c r="AO20" s="327">
        <v>0</v>
      </c>
      <c r="AP20" s="487"/>
      <c r="AQ20" s="477"/>
      <c r="AR20" s="487"/>
      <c r="AS20" s="329">
        <f t="shared" si="2"/>
        <v>1419</v>
      </c>
      <c r="AT20" s="310">
        <f t="shared" si="3"/>
        <v>1047</v>
      </c>
      <c r="AU20" s="330">
        <f t="shared" si="4"/>
        <v>1307</v>
      </c>
      <c r="AV20" s="310">
        <f t="shared" si="5"/>
        <v>1000</v>
      </c>
      <c r="AW20" s="330">
        <f t="shared" si="6"/>
        <v>1036</v>
      </c>
      <c r="AX20" s="330">
        <f t="shared" si="7"/>
        <v>1169</v>
      </c>
      <c r="AY20" s="330">
        <f t="shared" si="8"/>
        <v>1053</v>
      </c>
      <c r="AZ20" s="330">
        <f t="shared" si="9"/>
        <v>1133</v>
      </c>
      <c r="BA20" s="310">
        <f t="shared" si="10"/>
        <v>1335</v>
      </c>
      <c r="BB20" s="330"/>
      <c r="BC20" s="330"/>
      <c r="BD20" s="268"/>
      <c r="BE20" s="331">
        <f t="shared" si="11"/>
        <v>15</v>
      </c>
      <c r="BF20" s="330">
        <f t="shared" si="12"/>
        <v>6</v>
      </c>
      <c r="BG20" s="330">
        <f t="shared" si="13"/>
        <v>12</v>
      </c>
      <c r="BH20" s="310">
        <f t="shared" si="14"/>
        <v>4</v>
      </c>
      <c r="BI20" s="330">
        <f t="shared" si="15"/>
        <v>8</v>
      </c>
      <c r="BJ20" s="330">
        <f t="shared" si="16"/>
        <v>8</v>
      </c>
      <c r="BK20" s="330">
        <f t="shared" si="17"/>
        <v>5</v>
      </c>
      <c r="BL20" s="330">
        <f t="shared" si="18"/>
        <v>6</v>
      </c>
      <c r="BM20" s="330">
        <f t="shared" si="19"/>
        <v>6</v>
      </c>
      <c r="BN20" s="330"/>
      <c r="BO20" s="330"/>
      <c r="BP20" s="311">
        <f t="shared" si="26"/>
        <v>70</v>
      </c>
      <c r="BQ20" s="310">
        <f t="shared" si="27"/>
        <v>4</v>
      </c>
      <c r="BR20" s="310">
        <f t="shared" si="28"/>
        <v>15</v>
      </c>
      <c r="BS20" s="312">
        <f t="shared" si="29"/>
        <v>51</v>
      </c>
      <c r="BU20" s="421">
        <f t="shared" si="20"/>
        <v>8</v>
      </c>
      <c r="BV20" s="422">
        <f t="shared" si="21"/>
        <v>19</v>
      </c>
    </row>
    <row r="21" spans="1:74">
      <c r="A21" s="313">
        <v>17</v>
      </c>
      <c r="B21" s="332" t="s">
        <v>43</v>
      </c>
      <c r="C21" s="488" t="s">
        <v>224</v>
      </c>
      <c r="D21" s="489"/>
      <c r="E21" s="490"/>
      <c r="F21" s="491" t="s">
        <v>386</v>
      </c>
      <c r="G21" s="492">
        <v>9</v>
      </c>
      <c r="H21" s="489"/>
      <c r="I21" s="490"/>
      <c r="J21" s="494">
        <f t="shared" si="22"/>
        <v>1233.24</v>
      </c>
      <c r="K21" s="315">
        <f t="shared" si="0"/>
        <v>13.240000000000025</v>
      </c>
      <c r="L21" s="335">
        <v>1220</v>
      </c>
      <c r="M21" s="317"/>
      <c r="N21" s="318">
        <f t="shared" si="1"/>
        <v>-73.555555555555657</v>
      </c>
      <c r="O21" s="338">
        <v>9</v>
      </c>
      <c r="P21" s="319">
        <v>9</v>
      </c>
      <c r="Q21" s="320">
        <f t="shared" si="23"/>
        <v>1293.5555555555557</v>
      </c>
      <c r="R21" s="318">
        <f t="shared" si="24"/>
        <v>84</v>
      </c>
      <c r="S21" s="321">
        <f t="shared" si="25"/>
        <v>66</v>
      </c>
      <c r="T21" s="322">
        <v>4</v>
      </c>
      <c r="U21" s="323">
        <v>1</v>
      </c>
      <c r="V21" s="324">
        <v>10</v>
      </c>
      <c r="W21" s="325">
        <v>2</v>
      </c>
      <c r="X21" s="326">
        <v>14</v>
      </c>
      <c r="Y21" s="327">
        <v>0</v>
      </c>
      <c r="Z21" s="324">
        <v>18</v>
      </c>
      <c r="AA21" s="327">
        <v>2</v>
      </c>
      <c r="AB21" s="326">
        <v>6</v>
      </c>
      <c r="AC21" s="327">
        <v>1</v>
      </c>
      <c r="AD21" s="326">
        <v>22</v>
      </c>
      <c r="AE21" s="327">
        <v>0</v>
      </c>
      <c r="AF21" s="326">
        <v>11</v>
      </c>
      <c r="AG21" s="325">
        <v>0</v>
      </c>
      <c r="AH21" s="322">
        <v>12</v>
      </c>
      <c r="AI21" s="323">
        <v>2</v>
      </c>
      <c r="AJ21" s="328">
        <v>5</v>
      </c>
      <c r="AK21" s="325">
        <v>1</v>
      </c>
      <c r="AL21" s="324"/>
      <c r="AM21" s="327">
        <v>0</v>
      </c>
      <c r="AN21" s="324"/>
      <c r="AO21" s="327">
        <v>0</v>
      </c>
      <c r="AP21" s="487"/>
      <c r="AQ21" s="477"/>
      <c r="AR21" s="487"/>
      <c r="AS21" s="329">
        <f t="shared" si="2"/>
        <v>1410</v>
      </c>
      <c r="AT21" s="310">
        <f t="shared" si="3"/>
        <v>1355</v>
      </c>
      <c r="AU21" s="330">
        <f t="shared" si="4"/>
        <v>1248</v>
      </c>
      <c r="AV21" s="310">
        <f t="shared" si="5"/>
        <v>1169</v>
      </c>
      <c r="AW21" s="330">
        <f t="shared" si="6"/>
        <v>1369</v>
      </c>
      <c r="AX21" s="330">
        <f t="shared" si="7"/>
        <v>1036</v>
      </c>
      <c r="AY21" s="330">
        <f t="shared" si="8"/>
        <v>1335</v>
      </c>
      <c r="AZ21" s="330">
        <f t="shared" si="9"/>
        <v>1335</v>
      </c>
      <c r="BA21" s="310">
        <f t="shared" si="10"/>
        <v>1385</v>
      </c>
      <c r="BB21" s="330"/>
      <c r="BC21" s="330"/>
      <c r="BD21" s="268"/>
      <c r="BE21" s="331">
        <f t="shared" si="11"/>
        <v>9</v>
      </c>
      <c r="BF21" s="330">
        <f t="shared" si="12"/>
        <v>10</v>
      </c>
      <c r="BG21" s="330">
        <f t="shared" si="13"/>
        <v>11</v>
      </c>
      <c r="BH21" s="310">
        <f t="shared" si="14"/>
        <v>8</v>
      </c>
      <c r="BI21" s="330">
        <f t="shared" si="15"/>
        <v>10</v>
      </c>
      <c r="BJ21" s="330">
        <f t="shared" si="16"/>
        <v>8</v>
      </c>
      <c r="BK21" s="330">
        <f t="shared" si="17"/>
        <v>12</v>
      </c>
      <c r="BL21" s="330">
        <f t="shared" si="18"/>
        <v>6</v>
      </c>
      <c r="BM21" s="330">
        <f t="shared" si="19"/>
        <v>10</v>
      </c>
      <c r="BN21" s="330"/>
      <c r="BO21" s="330"/>
      <c r="BP21" s="311">
        <f t="shared" si="26"/>
        <v>84</v>
      </c>
      <c r="BQ21" s="310">
        <f t="shared" si="27"/>
        <v>6</v>
      </c>
      <c r="BR21" s="310">
        <f t="shared" si="28"/>
        <v>12</v>
      </c>
      <c r="BS21" s="312">
        <f t="shared" si="29"/>
        <v>66</v>
      </c>
      <c r="BU21" s="421">
        <f t="shared" si="20"/>
        <v>13</v>
      </c>
      <c r="BV21" s="422">
        <f t="shared" si="21"/>
        <v>14</v>
      </c>
    </row>
    <row r="22" spans="1:74">
      <c r="A22" s="313">
        <v>18</v>
      </c>
      <c r="B22" s="499" t="s">
        <v>394</v>
      </c>
      <c r="C22" s="488" t="s">
        <v>172</v>
      </c>
      <c r="D22" s="489"/>
      <c r="E22" s="490"/>
      <c r="F22" s="498"/>
      <c r="G22" s="492"/>
      <c r="H22" s="502" t="s">
        <v>387</v>
      </c>
      <c r="I22" s="507">
        <v>2</v>
      </c>
      <c r="J22" s="494">
        <f t="shared" si="22"/>
        <v>1160.8599999999999</v>
      </c>
      <c r="K22" s="315">
        <f t="shared" si="0"/>
        <v>-8.1400000000000183</v>
      </c>
      <c r="L22" s="316">
        <v>1169</v>
      </c>
      <c r="M22" s="317"/>
      <c r="N22" s="318">
        <f t="shared" si="1"/>
        <v>-10.333333333333258</v>
      </c>
      <c r="O22" s="338">
        <v>8</v>
      </c>
      <c r="P22" s="319">
        <v>9</v>
      </c>
      <c r="Q22" s="320">
        <f t="shared" si="23"/>
        <v>1179.3333333333333</v>
      </c>
      <c r="R22" s="318">
        <f t="shared" si="24"/>
        <v>72</v>
      </c>
      <c r="S22" s="321">
        <f t="shared" si="25"/>
        <v>56</v>
      </c>
      <c r="T22" s="322">
        <v>5</v>
      </c>
      <c r="U22" s="323">
        <v>0</v>
      </c>
      <c r="V22" s="324">
        <v>25</v>
      </c>
      <c r="W22" s="325">
        <v>2</v>
      </c>
      <c r="X22" s="326">
        <v>11</v>
      </c>
      <c r="Y22" s="327">
        <v>0</v>
      </c>
      <c r="Z22" s="324">
        <v>17</v>
      </c>
      <c r="AA22" s="327">
        <v>0</v>
      </c>
      <c r="AB22" s="326">
        <v>10</v>
      </c>
      <c r="AC22" s="327">
        <v>1</v>
      </c>
      <c r="AD22" s="326">
        <v>16</v>
      </c>
      <c r="AE22" s="327">
        <v>1</v>
      </c>
      <c r="AF22" s="326">
        <v>26</v>
      </c>
      <c r="AG22" s="325">
        <v>1</v>
      </c>
      <c r="AH22" s="322">
        <v>20</v>
      </c>
      <c r="AI22" s="323">
        <v>2</v>
      </c>
      <c r="AJ22" s="328">
        <v>23</v>
      </c>
      <c r="AK22" s="325">
        <v>1</v>
      </c>
      <c r="AL22" s="324"/>
      <c r="AM22" s="327">
        <v>0</v>
      </c>
      <c r="AN22" s="324"/>
      <c r="AO22" s="327">
        <v>0</v>
      </c>
      <c r="AP22" s="487"/>
      <c r="AQ22" s="477"/>
      <c r="AR22" s="487"/>
      <c r="AS22" s="329">
        <f t="shared" si="2"/>
        <v>1385</v>
      </c>
      <c r="AT22" s="310">
        <f t="shared" si="3"/>
        <v>1000</v>
      </c>
      <c r="AU22" s="330">
        <f t="shared" si="4"/>
        <v>1335</v>
      </c>
      <c r="AV22" s="310">
        <f t="shared" si="5"/>
        <v>1220</v>
      </c>
      <c r="AW22" s="330">
        <f t="shared" si="6"/>
        <v>1355</v>
      </c>
      <c r="AX22" s="330">
        <f t="shared" si="7"/>
        <v>1235</v>
      </c>
      <c r="AY22" s="330">
        <f t="shared" si="8"/>
        <v>1000</v>
      </c>
      <c r="AZ22" s="330">
        <f t="shared" si="9"/>
        <v>1053</v>
      </c>
      <c r="BA22" s="310">
        <f t="shared" si="10"/>
        <v>1031</v>
      </c>
      <c r="BB22" s="330"/>
      <c r="BC22" s="330"/>
      <c r="BD22" s="268"/>
      <c r="BE22" s="331">
        <f t="shared" si="11"/>
        <v>10</v>
      </c>
      <c r="BF22" s="330">
        <f t="shared" si="12"/>
        <v>4</v>
      </c>
      <c r="BG22" s="330">
        <f t="shared" si="13"/>
        <v>12</v>
      </c>
      <c r="BH22" s="310">
        <f t="shared" si="14"/>
        <v>9</v>
      </c>
      <c r="BI22" s="330">
        <f t="shared" si="15"/>
        <v>10</v>
      </c>
      <c r="BJ22" s="330">
        <f t="shared" si="16"/>
        <v>8</v>
      </c>
      <c r="BK22" s="330">
        <f t="shared" si="17"/>
        <v>5</v>
      </c>
      <c r="BL22" s="330">
        <f t="shared" si="18"/>
        <v>5</v>
      </c>
      <c r="BM22" s="330">
        <f t="shared" si="19"/>
        <v>9</v>
      </c>
      <c r="BN22" s="330"/>
      <c r="BO22" s="330"/>
      <c r="BP22" s="311">
        <f t="shared" si="26"/>
        <v>72</v>
      </c>
      <c r="BQ22" s="310">
        <f t="shared" si="27"/>
        <v>4</v>
      </c>
      <c r="BR22" s="310">
        <f t="shared" si="28"/>
        <v>12</v>
      </c>
      <c r="BS22" s="312">
        <f t="shared" si="29"/>
        <v>56</v>
      </c>
      <c r="BU22" s="421">
        <f t="shared" si="20"/>
        <v>9</v>
      </c>
      <c r="BV22" s="422">
        <f t="shared" si="21"/>
        <v>18</v>
      </c>
    </row>
    <row r="23" spans="1:74">
      <c r="A23" s="313">
        <v>19</v>
      </c>
      <c r="B23" s="503" t="s">
        <v>395</v>
      </c>
      <c r="C23" s="488" t="s">
        <v>258</v>
      </c>
      <c r="D23" s="489"/>
      <c r="E23" s="490"/>
      <c r="F23" s="498"/>
      <c r="G23" s="492"/>
      <c r="H23" s="502" t="s">
        <v>387</v>
      </c>
      <c r="I23" s="481">
        <v>3</v>
      </c>
      <c r="J23" s="494">
        <f t="shared" si="22"/>
        <v>1108.6600000000001</v>
      </c>
      <c r="K23" s="315">
        <f t="shared" si="0"/>
        <v>-24.340000000000028</v>
      </c>
      <c r="L23" s="316">
        <v>1133</v>
      </c>
      <c r="M23" s="317"/>
      <c r="N23" s="318">
        <f t="shared" si="1"/>
        <v>-31.444444444444343</v>
      </c>
      <c r="O23" s="338">
        <v>6</v>
      </c>
      <c r="P23" s="319">
        <v>9</v>
      </c>
      <c r="Q23" s="320">
        <f t="shared" si="23"/>
        <v>1164.4444444444443</v>
      </c>
      <c r="R23" s="318">
        <f t="shared" si="24"/>
        <v>66</v>
      </c>
      <c r="S23" s="321">
        <f t="shared" si="25"/>
        <v>52</v>
      </c>
      <c r="T23" s="322">
        <v>6</v>
      </c>
      <c r="U23" s="323">
        <v>0</v>
      </c>
      <c r="V23" s="324">
        <v>22</v>
      </c>
      <c r="W23" s="325">
        <v>0</v>
      </c>
      <c r="X23" s="326">
        <v>20</v>
      </c>
      <c r="Y23" s="327">
        <v>2</v>
      </c>
      <c r="Z23" s="324">
        <v>26</v>
      </c>
      <c r="AA23" s="327">
        <v>2</v>
      </c>
      <c r="AB23" s="326">
        <v>5</v>
      </c>
      <c r="AC23" s="327">
        <v>0</v>
      </c>
      <c r="AD23" s="326">
        <v>21</v>
      </c>
      <c r="AE23" s="327">
        <v>1</v>
      </c>
      <c r="AF23" s="326">
        <v>10</v>
      </c>
      <c r="AG23" s="325">
        <v>0</v>
      </c>
      <c r="AH23" s="322">
        <v>16</v>
      </c>
      <c r="AI23" s="323">
        <v>0</v>
      </c>
      <c r="AJ23" s="328">
        <v>25</v>
      </c>
      <c r="AK23" s="325">
        <v>1</v>
      </c>
      <c r="AL23" s="324"/>
      <c r="AM23" s="327">
        <v>0</v>
      </c>
      <c r="AN23" s="324"/>
      <c r="AO23" s="327">
        <v>0</v>
      </c>
      <c r="AP23" s="487"/>
      <c r="AQ23" s="477"/>
      <c r="AR23" s="487"/>
      <c r="AS23" s="329">
        <f t="shared" si="2"/>
        <v>1369</v>
      </c>
      <c r="AT23" s="310">
        <f t="shared" si="3"/>
        <v>1036</v>
      </c>
      <c r="AU23" s="330">
        <f t="shared" si="4"/>
        <v>1053</v>
      </c>
      <c r="AV23" s="310">
        <f t="shared" si="5"/>
        <v>1000</v>
      </c>
      <c r="AW23" s="330">
        <f t="shared" si="6"/>
        <v>1385</v>
      </c>
      <c r="AX23" s="330">
        <f t="shared" si="7"/>
        <v>1047</v>
      </c>
      <c r="AY23" s="330">
        <f t="shared" si="8"/>
        <v>1355</v>
      </c>
      <c r="AZ23" s="330">
        <f t="shared" si="9"/>
        <v>1235</v>
      </c>
      <c r="BA23" s="310">
        <f t="shared" si="10"/>
        <v>1000</v>
      </c>
      <c r="BB23" s="330"/>
      <c r="BC23" s="330"/>
      <c r="BD23" s="268"/>
      <c r="BE23" s="331">
        <f t="shared" si="11"/>
        <v>10</v>
      </c>
      <c r="BF23" s="330">
        <f t="shared" si="12"/>
        <v>8</v>
      </c>
      <c r="BG23" s="330">
        <f t="shared" si="13"/>
        <v>5</v>
      </c>
      <c r="BH23" s="310">
        <f t="shared" si="14"/>
        <v>5</v>
      </c>
      <c r="BI23" s="330">
        <f t="shared" si="15"/>
        <v>10</v>
      </c>
      <c r="BJ23" s="330">
        <f t="shared" si="16"/>
        <v>6</v>
      </c>
      <c r="BK23" s="330">
        <f t="shared" si="17"/>
        <v>10</v>
      </c>
      <c r="BL23" s="330">
        <f t="shared" si="18"/>
        <v>8</v>
      </c>
      <c r="BM23" s="330">
        <f t="shared" si="19"/>
        <v>4</v>
      </c>
      <c r="BN23" s="330"/>
      <c r="BO23" s="330"/>
      <c r="BP23" s="311">
        <f t="shared" si="26"/>
        <v>66</v>
      </c>
      <c r="BQ23" s="310">
        <f t="shared" si="27"/>
        <v>4</v>
      </c>
      <c r="BR23" s="310">
        <f t="shared" si="28"/>
        <v>10</v>
      </c>
      <c r="BS23" s="312">
        <f t="shared" si="29"/>
        <v>52</v>
      </c>
      <c r="BU23" s="421">
        <f t="shared" si="20"/>
        <v>5</v>
      </c>
      <c r="BV23" s="422">
        <f t="shared" si="21"/>
        <v>22</v>
      </c>
    </row>
    <row r="24" spans="1:74">
      <c r="A24" s="313">
        <v>20</v>
      </c>
      <c r="B24" s="332" t="s">
        <v>100</v>
      </c>
      <c r="C24" s="488" t="s">
        <v>79</v>
      </c>
      <c r="D24" s="497" t="s">
        <v>58</v>
      </c>
      <c r="E24" s="490">
        <v>9</v>
      </c>
      <c r="F24" s="498"/>
      <c r="G24" s="492"/>
      <c r="H24" s="489"/>
      <c r="I24" s="490"/>
      <c r="J24" s="494">
        <f t="shared" si="22"/>
        <v>1034.44</v>
      </c>
      <c r="K24" s="315">
        <f t="shared" si="0"/>
        <v>-18.559999999999999</v>
      </c>
      <c r="L24" s="316">
        <v>1053</v>
      </c>
      <c r="M24" s="317"/>
      <c r="N24" s="318">
        <f t="shared" si="1"/>
        <v>-119.11111111111109</v>
      </c>
      <c r="O24" s="338">
        <v>5</v>
      </c>
      <c r="P24" s="319">
        <v>9</v>
      </c>
      <c r="Q24" s="320">
        <f t="shared" si="23"/>
        <v>1172.1111111111111</v>
      </c>
      <c r="R24" s="318">
        <f t="shared" si="24"/>
        <v>69</v>
      </c>
      <c r="S24" s="321">
        <f t="shared" si="25"/>
        <v>52</v>
      </c>
      <c r="T24" s="322">
        <v>7</v>
      </c>
      <c r="U24" s="323">
        <v>0</v>
      </c>
      <c r="V24" s="324">
        <v>15</v>
      </c>
      <c r="W24" s="325">
        <v>0</v>
      </c>
      <c r="X24" s="326">
        <v>19</v>
      </c>
      <c r="Y24" s="327">
        <v>0</v>
      </c>
      <c r="Z24" s="324">
        <v>21</v>
      </c>
      <c r="AA24" s="327">
        <v>0</v>
      </c>
      <c r="AB24" s="326">
        <v>25</v>
      </c>
      <c r="AC24" s="327">
        <v>2</v>
      </c>
      <c r="AD24" s="326">
        <v>10</v>
      </c>
      <c r="AE24" s="327">
        <v>0</v>
      </c>
      <c r="AF24" s="326">
        <v>16</v>
      </c>
      <c r="AG24" s="325">
        <v>2</v>
      </c>
      <c r="AH24" s="322">
        <v>18</v>
      </c>
      <c r="AI24" s="323">
        <v>0</v>
      </c>
      <c r="AJ24" s="328">
        <v>26</v>
      </c>
      <c r="AK24" s="325">
        <v>1</v>
      </c>
      <c r="AL24" s="324"/>
      <c r="AM24" s="327">
        <v>0</v>
      </c>
      <c r="AN24" s="324"/>
      <c r="AO24" s="327">
        <v>0</v>
      </c>
      <c r="AP24" s="487"/>
      <c r="AQ24" s="477"/>
      <c r="AR24" s="487"/>
      <c r="AS24" s="329">
        <f t="shared" si="2"/>
        <v>1369</v>
      </c>
      <c r="AT24" s="310">
        <f t="shared" si="3"/>
        <v>1241</v>
      </c>
      <c r="AU24" s="330">
        <f t="shared" si="4"/>
        <v>1133</v>
      </c>
      <c r="AV24" s="310">
        <f t="shared" si="5"/>
        <v>1047</v>
      </c>
      <c r="AW24" s="330">
        <f t="shared" si="6"/>
        <v>1000</v>
      </c>
      <c r="AX24" s="330">
        <f t="shared" si="7"/>
        <v>1355</v>
      </c>
      <c r="AY24" s="330">
        <f t="shared" si="8"/>
        <v>1235</v>
      </c>
      <c r="AZ24" s="330">
        <f t="shared" si="9"/>
        <v>1169</v>
      </c>
      <c r="BA24" s="310">
        <f t="shared" si="10"/>
        <v>1000</v>
      </c>
      <c r="BB24" s="330"/>
      <c r="BC24" s="330"/>
      <c r="BD24" s="268"/>
      <c r="BE24" s="331">
        <f t="shared" si="11"/>
        <v>13</v>
      </c>
      <c r="BF24" s="330">
        <f t="shared" si="12"/>
        <v>9</v>
      </c>
      <c r="BG24" s="330">
        <f t="shared" si="13"/>
        <v>6</v>
      </c>
      <c r="BH24" s="310">
        <f t="shared" si="14"/>
        <v>6</v>
      </c>
      <c r="BI24" s="330">
        <f t="shared" si="15"/>
        <v>4</v>
      </c>
      <c r="BJ24" s="330">
        <f t="shared" si="16"/>
        <v>10</v>
      </c>
      <c r="BK24" s="330">
        <f t="shared" si="17"/>
        <v>8</v>
      </c>
      <c r="BL24" s="330">
        <f t="shared" si="18"/>
        <v>8</v>
      </c>
      <c r="BM24" s="330">
        <f t="shared" si="19"/>
        <v>5</v>
      </c>
      <c r="BN24" s="330"/>
      <c r="BO24" s="330"/>
      <c r="BP24" s="311">
        <f t="shared" si="26"/>
        <v>69</v>
      </c>
      <c r="BQ24" s="310">
        <f t="shared" si="27"/>
        <v>4</v>
      </c>
      <c r="BR24" s="310">
        <f t="shared" si="28"/>
        <v>13</v>
      </c>
      <c r="BS24" s="312">
        <f t="shared" si="29"/>
        <v>52</v>
      </c>
      <c r="BU24" s="421">
        <f t="shared" si="20"/>
        <v>2</v>
      </c>
      <c r="BV24" s="422">
        <f t="shared" si="21"/>
        <v>25</v>
      </c>
    </row>
    <row r="25" spans="1:74">
      <c r="A25" s="313">
        <v>21</v>
      </c>
      <c r="B25" s="332" t="s">
        <v>101</v>
      </c>
      <c r="C25" s="488" t="s">
        <v>172</v>
      </c>
      <c r="D25" s="497" t="s">
        <v>58</v>
      </c>
      <c r="E25" s="490">
        <v>7</v>
      </c>
      <c r="F25" s="498"/>
      <c r="G25" s="492"/>
      <c r="H25" s="489"/>
      <c r="I25" s="493"/>
      <c r="J25" s="494">
        <f t="shared" si="22"/>
        <v>1040.1199999999999</v>
      </c>
      <c r="K25" s="315">
        <f t="shared" si="0"/>
        <v>-6.880000000000015</v>
      </c>
      <c r="L25" s="316">
        <v>1047</v>
      </c>
      <c r="M25" s="317"/>
      <c r="N25" s="318">
        <f t="shared" si="1"/>
        <v>-128.44444444444434</v>
      </c>
      <c r="O25" s="338">
        <v>6</v>
      </c>
      <c r="P25" s="319">
        <v>9</v>
      </c>
      <c r="Q25" s="320">
        <f t="shared" si="23"/>
        <v>1175.4444444444443</v>
      </c>
      <c r="R25" s="318">
        <f t="shared" si="24"/>
        <v>66</v>
      </c>
      <c r="S25" s="321">
        <f t="shared" si="25"/>
        <v>49</v>
      </c>
      <c r="T25" s="322">
        <v>8</v>
      </c>
      <c r="U25" s="323">
        <v>0</v>
      </c>
      <c r="V25" s="324">
        <v>16</v>
      </c>
      <c r="W25" s="325">
        <v>1</v>
      </c>
      <c r="X25" s="326">
        <v>24</v>
      </c>
      <c r="Y25" s="327">
        <v>0</v>
      </c>
      <c r="Z25" s="324">
        <v>20</v>
      </c>
      <c r="AA25" s="327">
        <v>2</v>
      </c>
      <c r="AB25" s="326">
        <v>2</v>
      </c>
      <c r="AC25" s="327">
        <v>0</v>
      </c>
      <c r="AD25" s="326">
        <v>19</v>
      </c>
      <c r="AE25" s="327">
        <v>1</v>
      </c>
      <c r="AF25" s="326">
        <v>25</v>
      </c>
      <c r="AG25" s="325">
        <v>0</v>
      </c>
      <c r="AH25" s="322">
        <v>26</v>
      </c>
      <c r="AI25" s="323">
        <v>2</v>
      </c>
      <c r="AJ25" s="328">
        <v>15</v>
      </c>
      <c r="AK25" s="325">
        <v>0</v>
      </c>
      <c r="AL25" s="324"/>
      <c r="AM25" s="327">
        <v>0</v>
      </c>
      <c r="AN25" s="324"/>
      <c r="AO25" s="327">
        <v>0</v>
      </c>
      <c r="AP25" s="487"/>
      <c r="AQ25" s="477"/>
      <c r="AR25" s="487"/>
      <c r="AS25" s="329">
        <f t="shared" si="2"/>
        <v>1369</v>
      </c>
      <c r="AT25" s="310">
        <f t="shared" si="3"/>
        <v>1235</v>
      </c>
      <c r="AU25" s="330">
        <f t="shared" si="4"/>
        <v>1023</v>
      </c>
      <c r="AV25" s="310">
        <f t="shared" si="5"/>
        <v>1053</v>
      </c>
      <c r="AW25" s="330">
        <f t="shared" si="6"/>
        <v>1525</v>
      </c>
      <c r="AX25" s="330">
        <f t="shared" si="7"/>
        <v>1133</v>
      </c>
      <c r="AY25" s="330">
        <f t="shared" si="8"/>
        <v>1000</v>
      </c>
      <c r="AZ25" s="330">
        <f t="shared" si="9"/>
        <v>1000</v>
      </c>
      <c r="BA25" s="310">
        <f t="shared" si="10"/>
        <v>1241</v>
      </c>
      <c r="BB25" s="330"/>
      <c r="BC25" s="330"/>
      <c r="BD25" s="268"/>
      <c r="BE25" s="331">
        <f t="shared" si="11"/>
        <v>13</v>
      </c>
      <c r="BF25" s="330">
        <f t="shared" si="12"/>
        <v>8</v>
      </c>
      <c r="BG25" s="330">
        <f t="shared" si="13"/>
        <v>7</v>
      </c>
      <c r="BH25" s="310">
        <f t="shared" si="14"/>
        <v>5</v>
      </c>
      <c r="BI25" s="330">
        <f t="shared" si="15"/>
        <v>9</v>
      </c>
      <c r="BJ25" s="330">
        <f t="shared" si="16"/>
        <v>6</v>
      </c>
      <c r="BK25" s="330">
        <f t="shared" si="17"/>
        <v>4</v>
      </c>
      <c r="BL25" s="330">
        <f t="shared" si="18"/>
        <v>5</v>
      </c>
      <c r="BM25" s="330">
        <f t="shared" si="19"/>
        <v>9</v>
      </c>
      <c r="BN25" s="330"/>
      <c r="BO25" s="330"/>
      <c r="BP25" s="311">
        <f t="shared" si="26"/>
        <v>66</v>
      </c>
      <c r="BQ25" s="310">
        <f t="shared" si="27"/>
        <v>4</v>
      </c>
      <c r="BR25" s="310">
        <f t="shared" si="28"/>
        <v>13</v>
      </c>
      <c r="BS25" s="312">
        <f t="shared" si="29"/>
        <v>49</v>
      </c>
      <c r="BU25" s="421">
        <f t="shared" si="20"/>
        <v>4</v>
      </c>
      <c r="BV25" s="422">
        <f t="shared" si="21"/>
        <v>23</v>
      </c>
    </row>
    <row r="26" spans="1:74">
      <c r="A26" s="313">
        <v>22</v>
      </c>
      <c r="B26" s="332" t="s">
        <v>96</v>
      </c>
      <c r="C26" s="488" t="s">
        <v>107</v>
      </c>
      <c r="D26" s="489"/>
      <c r="E26" s="490"/>
      <c r="F26" s="491" t="s">
        <v>386</v>
      </c>
      <c r="G26" s="492">
        <v>12</v>
      </c>
      <c r="H26" s="489"/>
      <c r="I26" s="493"/>
      <c r="J26" s="494">
        <f t="shared" si="22"/>
        <v>1077.5</v>
      </c>
      <c r="K26" s="315">
        <f t="shared" si="0"/>
        <v>41.499999999999986</v>
      </c>
      <c r="L26" s="316">
        <v>1036</v>
      </c>
      <c r="M26" s="317"/>
      <c r="N26" s="318">
        <f t="shared" si="1"/>
        <v>-286.11111111111109</v>
      </c>
      <c r="O26" s="338">
        <v>8</v>
      </c>
      <c r="P26" s="319">
        <v>9</v>
      </c>
      <c r="Q26" s="320">
        <f t="shared" si="23"/>
        <v>1322.1111111111111</v>
      </c>
      <c r="R26" s="318">
        <f t="shared" si="24"/>
        <v>88</v>
      </c>
      <c r="S26" s="321">
        <f t="shared" si="25"/>
        <v>69</v>
      </c>
      <c r="T26" s="322">
        <v>9</v>
      </c>
      <c r="U26" s="323">
        <v>0</v>
      </c>
      <c r="V26" s="324">
        <v>19</v>
      </c>
      <c r="W26" s="325">
        <v>2</v>
      </c>
      <c r="X26" s="326">
        <v>5</v>
      </c>
      <c r="Y26" s="327">
        <v>0</v>
      </c>
      <c r="Z26" s="324">
        <v>10</v>
      </c>
      <c r="AA26" s="327">
        <v>2</v>
      </c>
      <c r="AB26" s="326">
        <v>16</v>
      </c>
      <c r="AC26" s="327">
        <v>2</v>
      </c>
      <c r="AD26" s="326">
        <v>17</v>
      </c>
      <c r="AE26" s="327">
        <v>2</v>
      </c>
      <c r="AF26" s="326">
        <v>8</v>
      </c>
      <c r="AG26" s="325">
        <v>0</v>
      </c>
      <c r="AH26" s="322">
        <v>13</v>
      </c>
      <c r="AI26" s="323">
        <v>0</v>
      </c>
      <c r="AJ26" s="328">
        <v>1</v>
      </c>
      <c r="AK26" s="325">
        <v>0</v>
      </c>
      <c r="AL26" s="324"/>
      <c r="AM26" s="327">
        <v>0</v>
      </c>
      <c r="AN26" s="324"/>
      <c r="AO26" s="327">
        <v>0</v>
      </c>
      <c r="AP26" s="487"/>
      <c r="AQ26" s="477"/>
      <c r="AR26" s="487"/>
      <c r="AS26" s="329">
        <f t="shared" si="2"/>
        <v>1360</v>
      </c>
      <c r="AT26" s="310">
        <f t="shared" si="3"/>
        <v>1133</v>
      </c>
      <c r="AU26" s="330">
        <f t="shared" si="4"/>
        <v>1385</v>
      </c>
      <c r="AV26" s="310">
        <f t="shared" si="5"/>
        <v>1355</v>
      </c>
      <c r="AW26" s="330">
        <f t="shared" si="6"/>
        <v>1235</v>
      </c>
      <c r="AX26" s="330">
        <f t="shared" si="7"/>
        <v>1220</v>
      </c>
      <c r="AY26" s="330">
        <f t="shared" si="8"/>
        <v>1369</v>
      </c>
      <c r="AZ26" s="330">
        <f t="shared" si="9"/>
        <v>1307</v>
      </c>
      <c r="BA26" s="310">
        <f t="shared" si="10"/>
        <v>1535</v>
      </c>
      <c r="BB26" s="330"/>
      <c r="BC26" s="330"/>
      <c r="BD26" s="268"/>
      <c r="BE26" s="331">
        <f t="shared" si="11"/>
        <v>10</v>
      </c>
      <c r="BF26" s="330">
        <f t="shared" si="12"/>
        <v>6</v>
      </c>
      <c r="BG26" s="330">
        <f t="shared" si="13"/>
        <v>10</v>
      </c>
      <c r="BH26" s="310">
        <f t="shared" si="14"/>
        <v>10</v>
      </c>
      <c r="BI26" s="330">
        <f t="shared" si="15"/>
        <v>8</v>
      </c>
      <c r="BJ26" s="330">
        <f t="shared" si="16"/>
        <v>9</v>
      </c>
      <c r="BK26" s="330">
        <f t="shared" si="17"/>
        <v>13</v>
      </c>
      <c r="BL26" s="330">
        <f t="shared" si="18"/>
        <v>12</v>
      </c>
      <c r="BM26" s="330">
        <f t="shared" si="19"/>
        <v>10</v>
      </c>
      <c r="BN26" s="330"/>
      <c r="BO26" s="330"/>
      <c r="BP26" s="311">
        <f t="shared" si="26"/>
        <v>88</v>
      </c>
      <c r="BQ26" s="310">
        <f t="shared" si="27"/>
        <v>6</v>
      </c>
      <c r="BR26" s="310">
        <f t="shared" si="28"/>
        <v>13</v>
      </c>
      <c r="BS26" s="312">
        <f t="shared" si="29"/>
        <v>69</v>
      </c>
      <c r="BU26" s="421">
        <f t="shared" si="20"/>
        <v>10</v>
      </c>
      <c r="BV26" s="422">
        <f t="shared" si="21"/>
        <v>17</v>
      </c>
    </row>
    <row r="27" spans="1:74">
      <c r="A27" s="313">
        <v>23</v>
      </c>
      <c r="B27" s="332" t="s">
        <v>104</v>
      </c>
      <c r="C27" s="488" t="s">
        <v>263</v>
      </c>
      <c r="D27" s="489"/>
      <c r="E27" s="490"/>
      <c r="F27" s="491" t="s">
        <v>386</v>
      </c>
      <c r="G27" s="492">
        <v>10</v>
      </c>
      <c r="H27" s="489"/>
      <c r="I27" s="493"/>
      <c r="J27" s="494">
        <f t="shared" si="22"/>
        <v>1073.96</v>
      </c>
      <c r="K27" s="315">
        <f t="shared" si="0"/>
        <v>42.960000000000008</v>
      </c>
      <c r="L27" s="316">
        <v>1031</v>
      </c>
      <c r="M27" s="317"/>
      <c r="N27" s="318">
        <f t="shared" si="1"/>
        <v>-238.66666666666674</v>
      </c>
      <c r="O27" s="338">
        <v>9</v>
      </c>
      <c r="P27" s="319">
        <v>9</v>
      </c>
      <c r="Q27" s="320">
        <f t="shared" si="23"/>
        <v>1269.6666666666667</v>
      </c>
      <c r="R27" s="318">
        <f t="shared" si="24"/>
        <v>73</v>
      </c>
      <c r="S27" s="321">
        <f t="shared" si="25"/>
        <v>58</v>
      </c>
      <c r="T27" s="322">
        <v>10</v>
      </c>
      <c r="U27" s="323">
        <v>2</v>
      </c>
      <c r="V27" s="324">
        <v>4</v>
      </c>
      <c r="W27" s="325">
        <v>0</v>
      </c>
      <c r="X27" s="326">
        <v>6</v>
      </c>
      <c r="Y27" s="327">
        <v>0</v>
      </c>
      <c r="Z27" s="324">
        <v>2</v>
      </c>
      <c r="AA27" s="327">
        <v>1</v>
      </c>
      <c r="AB27" s="326">
        <v>26</v>
      </c>
      <c r="AC27" s="327">
        <v>2</v>
      </c>
      <c r="AD27" s="326">
        <v>24</v>
      </c>
      <c r="AE27" s="327">
        <v>0</v>
      </c>
      <c r="AF27" s="326">
        <v>12</v>
      </c>
      <c r="AG27" s="325">
        <v>1</v>
      </c>
      <c r="AH27" s="322">
        <v>15</v>
      </c>
      <c r="AI27" s="323">
        <v>2</v>
      </c>
      <c r="AJ27" s="328">
        <v>18</v>
      </c>
      <c r="AK27" s="325">
        <v>1</v>
      </c>
      <c r="AL27" s="324"/>
      <c r="AM27" s="327">
        <v>0</v>
      </c>
      <c r="AN27" s="324"/>
      <c r="AO27" s="327">
        <v>0</v>
      </c>
      <c r="AP27" s="487"/>
      <c r="AQ27" s="477"/>
      <c r="AR27" s="487"/>
      <c r="AS27" s="329">
        <f t="shared" si="2"/>
        <v>1355</v>
      </c>
      <c r="AT27" s="310">
        <f t="shared" si="3"/>
        <v>1410</v>
      </c>
      <c r="AU27" s="330">
        <f t="shared" si="4"/>
        <v>1369</v>
      </c>
      <c r="AV27" s="310">
        <f t="shared" si="5"/>
        <v>1525</v>
      </c>
      <c r="AW27" s="330">
        <f t="shared" si="6"/>
        <v>1000</v>
      </c>
      <c r="AX27" s="330">
        <f t="shared" si="7"/>
        <v>1023</v>
      </c>
      <c r="AY27" s="330">
        <f t="shared" si="8"/>
        <v>1335</v>
      </c>
      <c r="AZ27" s="330">
        <f t="shared" si="9"/>
        <v>1241</v>
      </c>
      <c r="BA27" s="310">
        <f t="shared" si="10"/>
        <v>1169</v>
      </c>
      <c r="BB27" s="330"/>
      <c r="BC27" s="330"/>
      <c r="BD27" s="268"/>
      <c r="BE27" s="331">
        <f t="shared" si="11"/>
        <v>10</v>
      </c>
      <c r="BF27" s="330">
        <f t="shared" si="12"/>
        <v>9</v>
      </c>
      <c r="BG27" s="330">
        <f t="shared" si="13"/>
        <v>10</v>
      </c>
      <c r="BH27" s="310">
        <f t="shared" si="14"/>
        <v>9</v>
      </c>
      <c r="BI27" s="330">
        <f t="shared" si="15"/>
        <v>5</v>
      </c>
      <c r="BJ27" s="330">
        <f t="shared" si="16"/>
        <v>7</v>
      </c>
      <c r="BK27" s="330">
        <f t="shared" si="17"/>
        <v>6</v>
      </c>
      <c r="BL27" s="330">
        <f t="shared" si="18"/>
        <v>9</v>
      </c>
      <c r="BM27" s="330">
        <f t="shared" si="19"/>
        <v>8</v>
      </c>
      <c r="BN27" s="330"/>
      <c r="BO27" s="330"/>
      <c r="BP27" s="311">
        <f t="shared" si="26"/>
        <v>73</v>
      </c>
      <c r="BQ27" s="310">
        <f t="shared" si="27"/>
        <v>5</v>
      </c>
      <c r="BR27" s="310">
        <f t="shared" si="28"/>
        <v>10</v>
      </c>
      <c r="BS27" s="312">
        <f t="shared" si="29"/>
        <v>58</v>
      </c>
      <c r="BU27" s="421">
        <f t="shared" si="20"/>
        <v>12</v>
      </c>
      <c r="BV27" s="422">
        <f t="shared" si="21"/>
        <v>15</v>
      </c>
    </row>
    <row r="28" spans="1:74">
      <c r="A28" s="313">
        <v>24</v>
      </c>
      <c r="B28" s="332" t="s">
        <v>99</v>
      </c>
      <c r="C28" s="488" t="s">
        <v>80</v>
      </c>
      <c r="D28" s="497" t="s">
        <v>58</v>
      </c>
      <c r="E28" s="490">
        <v>5</v>
      </c>
      <c r="F28" s="498"/>
      <c r="G28" s="492"/>
      <c r="H28" s="489"/>
      <c r="I28" s="493"/>
      <c r="J28" s="494">
        <f t="shared" si="22"/>
        <v>1054.18</v>
      </c>
      <c r="K28" s="315">
        <f t="shared" si="0"/>
        <v>31.179999999999989</v>
      </c>
      <c r="L28" s="316">
        <v>1023</v>
      </c>
      <c r="M28" s="317"/>
      <c r="N28" s="318">
        <f t="shared" si="1"/>
        <v>-284.33333333333326</v>
      </c>
      <c r="O28" s="338">
        <v>7</v>
      </c>
      <c r="P28" s="319">
        <v>9</v>
      </c>
      <c r="Q28" s="320">
        <f t="shared" si="23"/>
        <v>1307.3333333333333</v>
      </c>
      <c r="R28" s="318">
        <f t="shared" si="24"/>
        <v>87</v>
      </c>
      <c r="S28" s="321">
        <f t="shared" si="25"/>
        <v>69</v>
      </c>
      <c r="T28" s="322">
        <v>11</v>
      </c>
      <c r="U28" s="323">
        <v>1</v>
      </c>
      <c r="V28" s="324">
        <v>1</v>
      </c>
      <c r="W28" s="325">
        <v>0</v>
      </c>
      <c r="X28" s="326">
        <v>21</v>
      </c>
      <c r="Y28" s="327">
        <v>2</v>
      </c>
      <c r="Z28" s="324">
        <v>15</v>
      </c>
      <c r="AA28" s="327">
        <v>1</v>
      </c>
      <c r="AB28" s="326">
        <v>13</v>
      </c>
      <c r="AC28" s="327">
        <v>1</v>
      </c>
      <c r="AD28" s="326">
        <v>23</v>
      </c>
      <c r="AE28" s="327">
        <v>2</v>
      </c>
      <c r="AF28" s="326">
        <v>5</v>
      </c>
      <c r="AG28" s="325">
        <v>0</v>
      </c>
      <c r="AH28" s="322">
        <v>9</v>
      </c>
      <c r="AI28" s="323">
        <v>0</v>
      </c>
      <c r="AJ28" s="328">
        <v>2</v>
      </c>
      <c r="AK28" s="325">
        <v>0</v>
      </c>
      <c r="AL28" s="324"/>
      <c r="AM28" s="327">
        <v>0</v>
      </c>
      <c r="AN28" s="324"/>
      <c r="AO28" s="327">
        <v>0</v>
      </c>
      <c r="AP28" s="487"/>
      <c r="AQ28" s="477"/>
      <c r="AR28" s="487"/>
      <c r="AS28" s="329">
        <f t="shared" si="2"/>
        <v>1335</v>
      </c>
      <c r="AT28" s="310">
        <f t="shared" si="3"/>
        <v>1535</v>
      </c>
      <c r="AU28" s="330">
        <f t="shared" si="4"/>
        <v>1047</v>
      </c>
      <c r="AV28" s="310">
        <f t="shared" si="5"/>
        <v>1241</v>
      </c>
      <c r="AW28" s="330">
        <f t="shared" si="6"/>
        <v>1307</v>
      </c>
      <c r="AX28" s="330">
        <f t="shared" si="7"/>
        <v>1031</v>
      </c>
      <c r="AY28" s="330">
        <f t="shared" si="8"/>
        <v>1385</v>
      </c>
      <c r="AZ28" s="330">
        <f t="shared" si="9"/>
        <v>1360</v>
      </c>
      <c r="BA28" s="310">
        <f t="shared" si="10"/>
        <v>1525</v>
      </c>
      <c r="BB28" s="330"/>
      <c r="BC28" s="330"/>
      <c r="BD28" s="268"/>
      <c r="BE28" s="331">
        <f t="shared" si="11"/>
        <v>12</v>
      </c>
      <c r="BF28" s="330">
        <f t="shared" si="12"/>
        <v>10</v>
      </c>
      <c r="BG28" s="330">
        <f t="shared" si="13"/>
        <v>6</v>
      </c>
      <c r="BH28" s="310">
        <f t="shared" si="14"/>
        <v>9</v>
      </c>
      <c r="BI28" s="330">
        <f t="shared" si="15"/>
        <v>12</v>
      </c>
      <c r="BJ28" s="330">
        <f t="shared" si="16"/>
        <v>9</v>
      </c>
      <c r="BK28" s="330">
        <f t="shared" si="17"/>
        <v>10</v>
      </c>
      <c r="BL28" s="330">
        <f t="shared" si="18"/>
        <v>10</v>
      </c>
      <c r="BM28" s="330">
        <f t="shared" si="19"/>
        <v>9</v>
      </c>
      <c r="BN28" s="330"/>
      <c r="BO28" s="330"/>
      <c r="BP28" s="311">
        <f t="shared" si="26"/>
        <v>87</v>
      </c>
      <c r="BQ28" s="310">
        <f t="shared" si="27"/>
        <v>6</v>
      </c>
      <c r="BR28" s="310">
        <f t="shared" si="28"/>
        <v>12</v>
      </c>
      <c r="BS28" s="312">
        <f t="shared" si="29"/>
        <v>69</v>
      </c>
      <c r="BU28" s="421">
        <f t="shared" si="20"/>
        <v>7</v>
      </c>
      <c r="BV28" s="422">
        <f t="shared" si="21"/>
        <v>20</v>
      </c>
    </row>
    <row r="29" spans="1:74">
      <c r="A29" s="313">
        <v>25</v>
      </c>
      <c r="B29" s="332" t="s">
        <v>396</v>
      </c>
      <c r="C29" s="488" t="s">
        <v>393</v>
      </c>
      <c r="D29" s="497" t="s">
        <v>58</v>
      </c>
      <c r="E29" s="490">
        <v>10</v>
      </c>
      <c r="F29" s="498"/>
      <c r="G29" s="492"/>
      <c r="H29" s="489"/>
      <c r="I29" s="493"/>
      <c r="J29" s="494">
        <f t="shared" si="22"/>
        <v>1000</v>
      </c>
      <c r="K29" s="315">
        <f t="shared" si="0"/>
        <v>0</v>
      </c>
      <c r="L29" s="316">
        <v>1000</v>
      </c>
      <c r="M29" s="317"/>
      <c r="N29" s="318">
        <f t="shared" si="1"/>
        <v>-205.77777777777783</v>
      </c>
      <c r="O29" s="338">
        <v>4</v>
      </c>
      <c r="P29" s="319">
        <v>9</v>
      </c>
      <c r="Q29" s="320">
        <f t="shared" si="23"/>
        <v>1205.7777777777778</v>
      </c>
      <c r="R29" s="318">
        <f t="shared" si="24"/>
        <v>63</v>
      </c>
      <c r="S29" s="321">
        <f t="shared" si="25"/>
        <v>48</v>
      </c>
      <c r="T29" s="322">
        <v>12</v>
      </c>
      <c r="U29" s="323">
        <v>0</v>
      </c>
      <c r="V29" s="324">
        <v>18</v>
      </c>
      <c r="W29" s="325">
        <v>0</v>
      </c>
      <c r="X29" s="326">
        <v>10</v>
      </c>
      <c r="Y29" s="327">
        <v>0</v>
      </c>
      <c r="Z29" s="324">
        <v>16</v>
      </c>
      <c r="AA29" s="327">
        <v>0</v>
      </c>
      <c r="AB29" s="326">
        <v>20</v>
      </c>
      <c r="AC29" s="327">
        <v>0</v>
      </c>
      <c r="AD29" s="326">
        <v>26</v>
      </c>
      <c r="AE29" s="327">
        <v>1</v>
      </c>
      <c r="AF29" s="326">
        <v>21</v>
      </c>
      <c r="AG29" s="325">
        <v>2</v>
      </c>
      <c r="AH29" s="322">
        <v>2</v>
      </c>
      <c r="AI29" s="323">
        <v>0</v>
      </c>
      <c r="AJ29" s="328">
        <v>19</v>
      </c>
      <c r="AK29" s="325">
        <v>1</v>
      </c>
      <c r="AL29" s="324"/>
      <c r="AM29" s="327">
        <v>0</v>
      </c>
      <c r="AN29" s="324"/>
      <c r="AO29" s="327">
        <v>0</v>
      </c>
      <c r="AP29" s="487"/>
      <c r="AQ29" s="477"/>
      <c r="AR29" s="487"/>
      <c r="AS29" s="329">
        <f t="shared" si="2"/>
        <v>1335</v>
      </c>
      <c r="AT29" s="310">
        <f t="shared" si="3"/>
        <v>1169</v>
      </c>
      <c r="AU29" s="330">
        <f t="shared" si="4"/>
        <v>1355</v>
      </c>
      <c r="AV29" s="310">
        <f t="shared" si="5"/>
        <v>1235</v>
      </c>
      <c r="AW29" s="330">
        <f t="shared" si="6"/>
        <v>1053</v>
      </c>
      <c r="AX29" s="330">
        <f t="shared" si="7"/>
        <v>1000</v>
      </c>
      <c r="AY29" s="330">
        <f t="shared" si="8"/>
        <v>1047</v>
      </c>
      <c r="AZ29" s="330">
        <f t="shared" si="9"/>
        <v>1525</v>
      </c>
      <c r="BA29" s="310">
        <f t="shared" si="10"/>
        <v>1133</v>
      </c>
      <c r="BB29" s="330"/>
      <c r="BC29" s="330"/>
      <c r="BD29" s="268"/>
      <c r="BE29" s="331">
        <f t="shared" si="11"/>
        <v>6</v>
      </c>
      <c r="BF29" s="330">
        <f t="shared" si="12"/>
        <v>8</v>
      </c>
      <c r="BG29" s="330">
        <f t="shared" si="13"/>
        <v>10</v>
      </c>
      <c r="BH29" s="310">
        <f t="shared" si="14"/>
        <v>8</v>
      </c>
      <c r="BI29" s="330">
        <f t="shared" si="15"/>
        <v>5</v>
      </c>
      <c r="BJ29" s="330">
        <f t="shared" si="16"/>
        <v>5</v>
      </c>
      <c r="BK29" s="330">
        <f t="shared" si="17"/>
        <v>6</v>
      </c>
      <c r="BL29" s="330">
        <f t="shared" si="18"/>
        <v>9</v>
      </c>
      <c r="BM29" s="330">
        <f t="shared" si="19"/>
        <v>6</v>
      </c>
      <c r="BN29" s="330"/>
      <c r="BO29" s="330"/>
      <c r="BP29" s="311">
        <f t="shared" si="26"/>
        <v>63</v>
      </c>
      <c r="BQ29" s="310">
        <f t="shared" si="27"/>
        <v>5</v>
      </c>
      <c r="BR29" s="310">
        <f t="shared" si="28"/>
        <v>10</v>
      </c>
      <c r="BS29" s="312">
        <f t="shared" si="29"/>
        <v>48</v>
      </c>
      <c r="BU29" s="421">
        <f t="shared" si="20"/>
        <v>1</v>
      </c>
      <c r="BV29" s="422">
        <f t="shared" si="21"/>
        <v>26</v>
      </c>
    </row>
    <row r="30" spans="1:74">
      <c r="A30" s="313">
        <v>26</v>
      </c>
      <c r="B30" s="332" t="s">
        <v>397</v>
      </c>
      <c r="C30" s="508" t="s">
        <v>286</v>
      </c>
      <c r="D30" s="497" t="s">
        <v>58</v>
      </c>
      <c r="E30" s="490">
        <v>8</v>
      </c>
      <c r="F30" s="498"/>
      <c r="G30" s="492"/>
      <c r="H30" s="489"/>
      <c r="I30" s="493"/>
      <c r="J30" s="494">
        <f t="shared" si="22"/>
        <v>1000</v>
      </c>
      <c r="K30" s="315">
        <f t="shared" si="0"/>
        <v>-13.680000000000003</v>
      </c>
      <c r="L30" s="316">
        <v>1000</v>
      </c>
      <c r="M30" s="317"/>
      <c r="N30" s="318">
        <f t="shared" si="1"/>
        <v>-146.22222222222217</v>
      </c>
      <c r="O30" s="338">
        <v>5</v>
      </c>
      <c r="P30" s="319">
        <v>9</v>
      </c>
      <c r="Q30" s="320">
        <f t="shared" si="23"/>
        <v>1146.2222222222222</v>
      </c>
      <c r="R30" s="318">
        <f t="shared" si="24"/>
        <v>71</v>
      </c>
      <c r="S30" s="321">
        <f t="shared" si="25"/>
        <v>55</v>
      </c>
      <c r="T30" s="322">
        <v>13</v>
      </c>
      <c r="U30" s="323">
        <v>1</v>
      </c>
      <c r="V30" s="324">
        <v>11</v>
      </c>
      <c r="W30" s="325">
        <v>1</v>
      </c>
      <c r="X30" s="326">
        <v>15</v>
      </c>
      <c r="Y30" s="327">
        <v>0</v>
      </c>
      <c r="Z30" s="324">
        <v>19</v>
      </c>
      <c r="AA30" s="327">
        <v>0</v>
      </c>
      <c r="AB30" s="326">
        <v>23</v>
      </c>
      <c r="AC30" s="327">
        <v>0</v>
      </c>
      <c r="AD30" s="326">
        <v>25</v>
      </c>
      <c r="AE30" s="327">
        <v>1</v>
      </c>
      <c r="AF30" s="326">
        <v>18</v>
      </c>
      <c r="AG30" s="325">
        <v>1</v>
      </c>
      <c r="AH30" s="322">
        <v>21</v>
      </c>
      <c r="AI30" s="323">
        <v>0</v>
      </c>
      <c r="AJ30" s="328">
        <v>20</v>
      </c>
      <c r="AK30" s="325">
        <v>1</v>
      </c>
      <c r="AL30" s="324"/>
      <c r="AM30" s="327">
        <v>0</v>
      </c>
      <c r="AN30" s="324"/>
      <c r="AO30" s="327">
        <v>0</v>
      </c>
      <c r="AP30" s="487"/>
      <c r="AQ30" s="477"/>
      <c r="AR30" s="487"/>
      <c r="AS30" s="329">
        <f t="shared" si="2"/>
        <v>1307</v>
      </c>
      <c r="AT30" s="310">
        <f t="shared" si="3"/>
        <v>1335</v>
      </c>
      <c r="AU30" s="330">
        <f t="shared" si="4"/>
        <v>1241</v>
      </c>
      <c r="AV30" s="310">
        <f t="shared" si="5"/>
        <v>1133</v>
      </c>
      <c r="AW30" s="330">
        <f t="shared" si="6"/>
        <v>1031</v>
      </c>
      <c r="AX30" s="330">
        <f t="shared" si="7"/>
        <v>1000</v>
      </c>
      <c r="AY30" s="330">
        <f t="shared" si="8"/>
        <v>1169</v>
      </c>
      <c r="AZ30" s="330">
        <f t="shared" si="9"/>
        <v>1047</v>
      </c>
      <c r="BA30" s="310">
        <f t="shared" si="10"/>
        <v>1053</v>
      </c>
      <c r="BB30" s="330"/>
      <c r="BC30" s="330"/>
      <c r="BD30" s="268"/>
      <c r="BE30" s="331">
        <f t="shared" si="11"/>
        <v>12</v>
      </c>
      <c r="BF30" s="330">
        <f t="shared" si="12"/>
        <v>12</v>
      </c>
      <c r="BG30" s="330">
        <f t="shared" si="13"/>
        <v>9</v>
      </c>
      <c r="BH30" s="310">
        <f t="shared" si="14"/>
        <v>6</v>
      </c>
      <c r="BI30" s="330">
        <f t="shared" si="15"/>
        <v>9</v>
      </c>
      <c r="BJ30" s="330">
        <f t="shared" si="16"/>
        <v>4</v>
      </c>
      <c r="BK30" s="330">
        <f t="shared" si="17"/>
        <v>8</v>
      </c>
      <c r="BL30" s="330">
        <f t="shared" si="18"/>
        <v>6</v>
      </c>
      <c r="BM30" s="330">
        <f t="shared" si="19"/>
        <v>5</v>
      </c>
      <c r="BN30" s="330"/>
      <c r="BO30" s="330"/>
      <c r="BP30" s="311">
        <f t="shared" si="26"/>
        <v>71</v>
      </c>
      <c r="BQ30" s="310">
        <f t="shared" si="27"/>
        <v>4</v>
      </c>
      <c r="BR30" s="310">
        <f t="shared" si="28"/>
        <v>12</v>
      </c>
      <c r="BS30" s="312">
        <f t="shared" si="29"/>
        <v>55</v>
      </c>
      <c r="BU30" s="421">
        <f t="shared" si="20"/>
        <v>3</v>
      </c>
      <c r="BV30" s="422">
        <f t="shared" si="21"/>
        <v>24</v>
      </c>
    </row>
    <row r="31" spans="1:74" ht="20.25" customHeight="1">
      <c r="A31" s="339">
        <f>COUNTIF(A5:A30,"&lt;201")</f>
        <v>26</v>
      </c>
      <c r="B31" s="340"/>
      <c r="C31" s="477"/>
      <c r="D31" s="477"/>
      <c r="E31" s="477"/>
      <c r="F31" s="477"/>
      <c r="G31" s="477"/>
      <c r="H31" s="477"/>
      <c r="I31" s="477"/>
      <c r="J31" s="477"/>
      <c r="K31" s="342"/>
      <c r="L31" s="509"/>
      <c r="M31" s="510"/>
      <c r="N31" s="510"/>
      <c r="O31" s="511"/>
      <c r="P31" s="510"/>
      <c r="Q31" s="510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346"/>
      <c r="AK31" s="477"/>
      <c r="AL31" s="477"/>
      <c r="AM31" s="477"/>
      <c r="AN31" s="477"/>
      <c r="AO31" s="477"/>
      <c r="AP31" s="477"/>
      <c r="AQ31" s="477"/>
      <c r="AR31" s="477"/>
      <c r="AS31" s="362"/>
      <c r="AT31" s="268"/>
      <c r="AU31" s="268"/>
      <c r="AV31" s="362"/>
      <c r="AW31" s="362"/>
      <c r="AX31" s="362"/>
      <c r="AY31" s="362"/>
      <c r="AZ31" s="362"/>
      <c r="BA31" s="362"/>
      <c r="BB31" s="362"/>
      <c r="BC31" s="268"/>
      <c r="BD31" s="268"/>
      <c r="BE31" s="268"/>
      <c r="BF31" s="268"/>
      <c r="BG31" s="268"/>
      <c r="BH31" s="268"/>
      <c r="BI31" s="268"/>
      <c r="BJ31" s="362"/>
      <c r="BK31" s="268"/>
      <c r="BL31" s="268"/>
      <c r="BM31" s="268"/>
      <c r="BN31" s="268"/>
      <c r="BO31" s="268"/>
      <c r="BP31" s="268"/>
      <c r="BQ31" s="362"/>
      <c r="BR31" s="268"/>
      <c r="BS31" s="268"/>
    </row>
    <row r="32" spans="1:74">
      <c r="A32" s="512"/>
      <c r="B32" s="513"/>
      <c r="C32" s="477"/>
      <c r="D32" s="477"/>
      <c r="E32" s="477"/>
      <c r="F32" s="477"/>
      <c r="G32" s="477"/>
      <c r="H32" s="477"/>
      <c r="I32" s="477"/>
      <c r="J32" s="477"/>
      <c r="K32" s="268"/>
      <c r="L32" s="509"/>
      <c r="M32" s="510"/>
      <c r="N32" s="510"/>
      <c r="O32" s="510"/>
      <c r="P32" s="510"/>
      <c r="Q32" s="510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7"/>
      <c r="AD32" s="477"/>
      <c r="AE32" s="477"/>
      <c r="AF32" s="477"/>
      <c r="AG32" s="477"/>
      <c r="AH32" s="477"/>
      <c r="AI32" s="477"/>
      <c r="AJ32" s="477"/>
      <c r="AK32" s="477"/>
      <c r="AL32" s="477"/>
      <c r="AM32" s="477"/>
      <c r="AN32" s="477"/>
      <c r="AO32" s="477"/>
      <c r="AP32" s="477"/>
      <c r="AQ32" s="477"/>
      <c r="AR32" s="477"/>
      <c r="AS32" s="268"/>
      <c r="AT32" s="268"/>
      <c r="AU32" s="268"/>
      <c r="AV32" s="362"/>
      <c r="AW32" s="362"/>
      <c r="AX32" s="362"/>
      <c r="AY32" s="362"/>
      <c r="AZ32" s="362"/>
      <c r="BA32" s="362"/>
      <c r="BB32" s="362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</row>
    <row r="33" spans="1:74" ht="15.75">
      <c r="A33" s="597" t="s">
        <v>210</v>
      </c>
      <c r="B33" s="597"/>
      <c r="C33" s="595" t="s">
        <v>431</v>
      </c>
      <c r="D33" s="595"/>
      <c r="E33" s="595"/>
      <c r="F33" s="595"/>
      <c r="G33" s="595"/>
      <c r="H33" s="595"/>
      <c r="I33" s="595"/>
      <c r="J33" s="595"/>
      <c r="K33" s="595"/>
      <c r="L33" s="595"/>
      <c r="M33" s="595"/>
      <c r="N33" s="595"/>
      <c r="O33" s="595"/>
      <c r="P33" s="594" t="s">
        <v>40</v>
      </c>
      <c r="Q33" s="594"/>
      <c r="R33" s="594"/>
      <c r="S33" s="594"/>
      <c r="T33" s="594"/>
      <c r="U33" s="595" t="s">
        <v>41</v>
      </c>
      <c r="V33" s="595"/>
      <c r="W33" s="595"/>
      <c r="X33" s="595"/>
      <c r="Y33" s="595"/>
      <c r="Z33" s="595"/>
      <c r="AA33" s="595"/>
      <c r="AB33" s="595"/>
      <c r="AC33" s="595"/>
      <c r="AD33" s="595"/>
      <c r="AE33" s="595"/>
      <c r="AF33" s="595"/>
      <c r="AG33" s="595"/>
      <c r="AH33" s="595"/>
      <c r="AI33" s="8"/>
      <c r="AJ33" s="8"/>
      <c r="AK33" s="8"/>
      <c r="AL33" s="8"/>
      <c r="AM33" s="8"/>
      <c r="AN33" s="8"/>
      <c r="AO33" s="8"/>
      <c r="AP33" s="83"/>
      <c r="AQ33" s="83"/>
      <c r="AR33" s="83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68"/>
      <c r="BO33" s="268"/>
      <c r="BP33" s="268"/>
      <c r="BQ33" s="268"/>
      <c r="BR33" s="268"/>
      <c r="BS33" s="268"/>
    </row>
    <row r="34" spans="1:74">
      <c r="A34" s="268"/>
      <c r="B34" s="268"/>
      <c r="C34" s="268"/>
      <c r="D34" s="268"/>
      <c r="E34" s="362"/>
      <c r="F34" s="268"/>
      <c r="G34" s="268"/>
      <c r="H34" s="268"/>
      <c r="I34" s="268"/>
      <c r="J34" s="598"/>
      <c r="K34" s="59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</row>
    <row r="35" spans="1:74">
      <c r="A35" s="268"/>
      <c r="B35" s="268"/>
      <c r="C35" s="268"/>
      <c r="D35" s="268"/>
      <c r="E35" s="362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8"/>
      <c r="BS35" s="268"/>
      <c r="BT35" s="268"/>
      <c r="BU35" s="268"/>
      <c r="BV35" s="268"/>
    </row>
    <row r="36" spans="1:74">
      <c r="A36" s="268"/>
      <c r="B36" s="268"/>
      <c r="C36" s="268"/>
      <c r="D36" s="268"/>
      <c r="E36" s="362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68"/>
      <c r="BE36" s="268"/>
      <c r="BF36" s="268"/>
      <c r="BG36" s="268"/>
      <c r="BH36" s="268"/>
      <c r="BI36" s="268"/>
      <c r="BJ36" s="268"/>
      <c r="BK36" s="268"/>
      <c r="BL36" s="268"/>
      <c r="BM36" s="268"/>
      <c r="BN36" s="268"/>
      <c r="BO36" s="268"/>
      <c r="BP36" s="268"/>
      <c r="BQ36" s="268"/>
      <c r="BR36" s="268"/>
      <c r="BS36" s="268"/>
    </row>
    <row r="37" spans="1:74">
      <c r="A37" s="268"/>
      <c r="B37" s="268"/>
      <c r="C37" s="268"/>
      <c r="D37" s="268"/>
      <c r="E37" s="362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  <c r="BI37" s="268"/>
      <c r="BJ37" s="268"/>
      <c r="BK37" s="268"/>
      <c r="BL37" s="268"/>
      <c r="BM37" s="268"/>
      <c r="BN37" s="268"/>
      <c r="BO37" s="268"/>
      <c r="BP37" s="268"/>
      <c r="BQ37" s="268"/>
      <c r="BR37" s="268"/>
      <c r="BS37" s="268"/>
    </row>
    <row r="38" spans="1:74">
      <c r="A38" s="268"/>
      <c r="B38" s="268"/>
      <c r="C38" s="268"/>
      <c r="D38" s="268"/>
      <c r="E38" s="362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</row>
    <row r="39" spans="1:74">
      <c r="A39" s="268"/>
      <c r="B39" s="268"/>
      <c r="C39" s="268"/>
      <c r="D39" s="268"/>
      <c r="E39" s="362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8"/>
      <c r="BR39" s="268"/>
      <c r="BS39" s="268"/>
    </row>
  </sheetData>
  <protectedRanges>
    <protectedRange sqref="P5:P30" name="Diapazons4_1"/>
    <protectedRange sqref="T5:AO30" name="Diapazons2_1"/>
    <protectedRange sqref="A2:A3 A5:B30 L5:L30 A31 D5:I30 O5:P30 O31" name="Diapazons1_1"/>
    <protectedRange sqref="U3 C33 U33" name="Diapazons3_1"/>
    <protectedRange sqref="C10" name="Diapazons1_1_1_1"/>
    <protectedRange sqref="C27" name="Diapazons1_2_4"/>
    <protectedRange sqref="C5" name="Diapazons1_3_1"/>
    <protectedRange sqref="C15" name="Diapazons1_4_1"/>
    <protectedRange sqref="C11 C28" name="Diapazons1_5_1"/>
    <protectedRange sqref="C14" name="Diapazons1_6_1"/>
    <protectedRange sqref="C18" name="Diapazons1_7_1"/>
    <protectedRange sqref="C16" name="Diapazons1_8_1"/>
    <protectedRange sqref="C29" name="Diapazons1_1_2_2"/>
    <protectedRange sqref="C7 C12" name="Diapazons1_1_3_2"/>
    <protectedRange sqref="C8" name="Diapazons1_1_4_1"/>
    <protectedRange sqref="C21" name="Diapazons1_1_2_1_2"/>
    <protectedRange sqref="C19" name="Diapazons1_1_2_1_1_1"/>
    <protectedRange sqref="C20" name="Diapazons1_1_3_1_1"/>
    <protectedRange sqref="C17" name="Diapazons1_2_1_1"/>
    <protectedRange sqref="C9" name="Diapazons1_2_2_1"/>
    <protectedRange sqref="C6" name="Diapazons1_2_3_1"/>
    <protectedRange sqref="C23" name="Diapazons1_1_5_2"/>
    <protectedRange sqref="C13" name="Diapazons1_1_5_1_1"/>
  </protectedRanges>
  <mergeCells count="541">
    <mergeCell ref="A33:B33"/>
    <mergeCell ref="C33:O33"/>
    <mergeCell ref="P33:T33"/>
    <mergeCell ref="U33:AH33"/>
    <mergeCell ref="J34:K34"/>
    <mergeCell ref="AF4:AG4"/>
    <mergeCell ref="AH4:AI4"/>
    <mergeCell ref="AJ4:AK4"/>
    <mergeCell ref="AL4:AM4"/>
    <mergeCell ref="BE3:BS3"/>
    <mergeCell ref="A2:AJ2"/>
    <mergeCell ref="D4:E4"/>
    <mergeCell ref="F4:G4"/>
    <mergeCell ref="Z4:AA4"/>
    <mergeCell ref="AB4:AC4"/>
    <mergeCell ref="AD4:AE4"/>
    <mergeCell ref="H4:I4"/>
    <mergeCell ref="T4:U4"/>
    <mergeCell ref="V4:W4"/>
    <mergeCell ref="X4:Y4"/>
    <mergeCell ref="AS2:AT2"/>
    <mergeCell ref="AV2:AX2"/>
    <mergeCell ref="AZ2:BA2"/>
    <mergeCell ref="A3:B3"/>
    <mergeCell ref="D3:L3"/>
    <mergeCell ref="Q3:T3"/>
    <mergeCell ref="U3:AO3"/>
    <mergeCell ref="AS3:BC3"/>
    <mergeCell ref="AN4:AO4"/>
    <mergeCell ref="FE1:GJ1"/>
    <mergeCell ref="GK1:HP1"/>
    <mergeCell ref="HQ1:IV1"/>
    <mergeCell ref="IW1:KB1"/>
    <mergeCell ref="KC1:LH1"/>
    <mergeCell ref="A1:AF1"/>
    <mergeCell ref="AG1:BL1"/>
    <mergeCell ref="BM1:CR1"/>
    <mergeCell ref="CS1:DX1"/>
    <mergeCell ref="DY1:FD1"/>
    <mergeCell ref="RM1:SR1"/>
    <mergeCell ref="SS1:TX1"/>
    <mergeCell ref="TY1:VD1"/>
    <mergeCell ref="VE1:WJ1"/>
    <mergeCell ref="WK1:XP1"/>
    <mergeCell ref="LI1:MN1"/>
    <mergeCell ref="MO1:NT1"/>
    <mergeCell ref="NU1:OZ1"/>
    <mergeCell ref="PA1:QF1"/>
    <mergeCell ref="QG1:RL1"/>
    <mergeCell ref="ADU1:AEZ1"/>
    <mergeCell ref="AFA1:AGF1"/>
    <mergeCell ref="AGG1:AHL1"/>
    <mergeCell ref="AHM1:AIR1"/>
    <mergeCell ref="AIS1:AJX1"/>
    <mergeCell ref="XQ1:YV1"/>
    <mergeCell ref="YW1:AAB1"/>
    <mergeCell ref="AAC1:ABH1"/>
    <mergeCell ref="ABI1:ACN1"/>
    <mergeCell ref="ACO1:ADT1"/>
    <mergeCell ref="AQC1:ARH1"/>
    <mergeCell ref="ARI1:ASN1"/>
    <mergeCell ref="ASO1:ATT1"/>
    <mergeCell ref="ATU1:AUZ1"/>
    <mergeCell ref="AVA1:AWF1"/>
    <mergeCell ref="AJY1:ALD1"/>
    <mergeCell ref="ALE1:AMJ1"/>
    <mergeCell ref="AMK1:ANP1"/>
    <mergeCell ref="ANQ1:AOV1"/>
    <mergeCell ref="AOW1:AQB1"/>
    <mergeCell ref="BCK1:BDP1"/>
    <mergeCell ref="BDQ1:BEV1"/>
    <mergeCell ref="BEW1:BGB1"/>
    <mergeCell ref="BGC1:BHH1"/>
    <mergeCell ref="BHI1:BIN1"/>
    <mergeCell ref="AWG1:AXL1"/>
    <mergeCell ref="AXM1:AYR1"/>
    <mergeCell ref="AYS1:AZX1"/>
    <mergeCell ref="AZY1:BBD1"/>
    <mergeCell ref="BBE1:BCJ1"/>
    <mergeCell ref="BOS1:BPX1"/>
    <mergeCell ref="BPY1:BRD1"/>
    <mergeCell ref="BRE1:BSJ1"/>
    <mergeCell ref="BSK1:BTP1"/>
    <mergeCell ref="BTQ1:BUV1"/>
    <mergeCell ref="BIO1:BJT1"/>
    <mergeCell ref="BJU1:BKZ1"/>
    <mergeCell ref="BLA1:BMF1"/>
    <mergeCell ref="BMG1:BNL1"/>
    <mergeCell ref="BNM1:BOR1"/>
    <mergeCell ref="CBA1:CCF1"/>
    <mergeCell ref="CCG1:CDL1"/>
    <mergeCell ref="CDM1:CER1"/>
    <mergeCell ref="CES1:CFX1"/>
    <mergeCell ref="CFY1:CHD1"/>
    <mergeCell ref="BUW1:BWB1"/>
    <mergeCell ref="BWC1:BXH1"/>
    <mergeCell ref="BXI1:BYN1"/>
    <mergeCell ref="BYO1:BZT1"/>
    <mergeCell ref="BZU1:CAZ1"/>
    <mergeCell ref="CNI1:CON1"/>
    <mergeCell ref="COO1:CPT1"/>
    <mergeCell ref="CPU1:CQZ1"/>
    <mergeCell ref="CRA1:CSF1"/>
    <mergeCell ref="CSG1:CTL1"/>
    <mergeCell ref="CHE1:CIJ1"/>
    <mergeCell ref="CIK1:CJP1"/>
    <mergeCell ref="CJQ1:CKV1"/>
    <mergeCell ref="CKW1:CMB1"/>
    <mergeCell ref="CMC1:CNH1"/>
    <mergeCell ref="CZQ1:DAV1"/>
    <mergeCell ref="DAW1:DCB1"/>
    <mergeCell ref="DCC1:DDH1"/>
    <mergeCell ref="DDI1:DEN1"/>
    <mergeCell ref="DEO1:DFT1"/>
    <mergeCell ref="CTM1:CUR1"/>
    <mergeCell ref="CUS1:CVX1"/>
    <mergeCell ref="CVY1:CXD1"/>
    <mergeCell ref="CXE1:CYJ1"/>
    <mergeCell ref="CYK1:CZP1"/>
    <mergeCell ref="DLY1:DND1"/>
    <mergeCell ref="DNE1:DOJ1"/>
    <mergeCell ref="DOK1:DPP1"/>
    <mergeCell ref="DPQ1:DQV1"/>
    <mergeCell ref="DQW1:DSB1"/>
    <mergeCell ref="DFU1:DGZ1"/>
    <mergeCell ref="DHA1:DIF1"/>
    <mergeCell ref="DIG1:DJL1"/>
    <mergeCell ref="DJM1:DKR1"/>
    <mergeCell ref="DKS1:DLX1"/>
    <mergeCell ref="DYG1:DZL1"/>
    <mergeCell ref="DZM1:EAR1"/>
    <mergeCell ref="EAS1:EBX1"/>
    <mergeCell ref="EBY1:EDD1"/>
    <mergeCell ref="EDE1:EEJ1"/>
    <mergeCell ref="DSC1:DTH1"/>
    <mergeCell ref="DTI1:DUN1"/>
    <mergeCell ref="DUO1:DVT1"/>
    <mergeCell ref="DVU1:DWZ1"/>
    <mergeCell ref="DXA1:DYF1"/>
    <mergeCell ref="EKO1:ELT1"/>
    <mergeCell ref="ELU1:EMZ1"/>
    <mergeCell ref="ENA1:EOF1"/>
    <mergeCell ref="EOG1:EPL1"/>
    <mergeCell ref="EPM1:EQR1"/>
    <mergeCell ref="EEK1:EFP1"/>
    <mergeCell ref="EFQ1:EGV1"/>
    <mergeCell ref="EGW1:EIB1"/>
    <mergeCell ref="EIC1:EJH1"/>
    <mergeCell ref="EJI1:EKN1"/>
    <mergeCell ref="EWW1:EYB1"/>
    <mergeCell ref="EYC1:EZH1"/>
    <mergeCell ref="EZI1:FAN1"/>
    <mergeCell ref="FAO1:FBT1"/>
    <mergeCell ref="FBU1:FCZ1"/>
    <mergeCell ref="EQS1:ERX1"/>
    <mergeCell ref="ERY1:ETD1"/>
    <mergeCell ref="ETE1:EUJ1"/>
    <mergeCell ref="EUK1:EVP1"/>
    <mergeCell ref="EVQ1:EWV1"/>
    <mergeCell ref="FJE1:FKJ1"/>
    <mergeCell ref="FKK1:FLP1"/>
    <mergeCell ref="FLQ1:FMV1"/>
    <mergeCell ref="FMW1:FOB1"/>
    <mergeCell ref="FOC1:FPH1"/>
    <mergeCell ref="FDA1:FEF1"/>
    <mergeCell ref="FEG1:FFL1"/>
    <mergeCell ref="FFM1:FGR1"/>
    <mergeCell ref="FGS1:FHX1"/>
    <mergeCell ref="FHY1:FJD1"/>
    <mergeCell ref="FVM1:FWR1"/>
    <mergeCell ref="FWS1:FXX1"/>
    <mergeCell ref="FXY1:FZD1"/>
    <mergeCell ref="FZE1:GAJ1"/>
    <mergeCell ref="GAK1:GBP1"/>
    <mergeCell ref="FPI1:FQN1"/>
    <mergeCell ref="FQO1:FRT1"/>
    <mergeCell ref="FRU1:FSZ1"/>
    <mergeCell ref="FTA1:FUF1"/>
    <mergeCell ref="FUG1:FVL1"/>
    <mergeCell ref="GHU1:GIZ1"/>
    <mergeCell ref="GJA1:GKF1"/>
    <mergeCell ref="GKG1:GLL1"/>
    <mergeCell ref="GLM1:GMR1"/>
    <mergeCell ref="GMS1:GNX1"/>
    <mergeCell ref="GBQ1:GCV1"/>
    <mergeCell ref="GCW1:GEB1"/>
    <mergeCell ref="GEC1:GFH1"/>
    <mergeCell ref="GFI1:GGN1"/>
    <mergeCell ref="GGO1:GHT1"/>
    <mergeCell ref="GUC1:GVH1"/>
    <mergeCell ref="GVI1:GWN1"/>
    <mergeCell ref="GWO1:GXT1"/>
    <mergeCell ref="GXU1:GYZ1"/>
    <mergeCell ref="GZA1:HAF1"/>
    <mergeCell ref="GNY1:GPD1"/>
    <mergeCell ref="GPE1:GQJ1"/>
    <mergeCell ref="GQK1:GRP1"/>
    <mergeCell ref="GRQ1:GSV1"/>
    <mergeCell ref="GSW1:GUB1"/>
    <mergeCell ref="HGK1:HHP1"/>
    <mergeCell ref="HHQ1:HIV1"/>
    <mergeCell ref="HIW1:HKB1"/>
    <mergeCell ref="HKC1:HLH1"/>
    <mergeCell ref="HLI1:HMN1"/>
    <mergeCell ref="HAG1:HBL1"/>
    <mergeCell ref="HBM1:HCR1"/>
    <mergeCell ref="HCS1:HDX1"/>
    <mergeCell ref="HDY1:HFD1"/>
    <mergeCell ref="HFE1:HGJ1"/>
    <mergeCell ref="HSS1:HTX1"/>
    <mergeCell ref="HTY1:HVD1"/>
    <mergeCell ref="HVE1:HWJ1"/>
    <mergeCell ref="HWK1:HXP1"/>
    <mergeCell ref="HXQ1:HYV1"/>
    <mergeCell ref="HMO1:HNT1"/>
    <mergeCell ref="HNU1:HOZ1"/>
    <mergeCell ref="HPA1:HQF1"/>
    <mergeCell ref="HQG1:HRL1"/>
    <mergeCell ref="HRM1:HSR1"/>
    <mergeCell ref="IFA1:IGF1"/>
    <mergeCell ref="IGG1:IHL1"/>
    <mergeCell ref="IHM1:IIR1"/>
    <mergeCell ref="IIS1:IJX1"/>
    <mergeCell ref="IJY1:ILD1"/>
    <mergeCell ref="HYW1:IAB1"/>
    <mergeCell ref="IAC1:IBH1"/>
    <mergeCell ref="IBI1:ICN1"/>
    <mergeCell ref="ICO1:IDT1"/>
    <mergeCell ref="IDU1:IEZ1"/>
    <mergeCell ref="IRI1:ISN1"/>
    <mergeCell ref="ISO1:ITT1"/>
    <mergeCell ref="ITU1:IUZ1"/>
    <mergeCell ref="IVA1:IWF1"/>
    <mergeCell ref="IWG1:IXL1"/>
    <mergeCell ref="ILE1:IMJ1"/>
    <mergeCell ref="IMK1:INP1"/>
    <mergeCell ref="INQ1:IOV1"/>
    <mergeCell ref="IOW1:IQB1"/>
    <mergeCell ref="IQC1:IRH1"/>
    <mergeCell ref="JDQ1:JEV1"/>
    <mergeCell ref="JEW1:JGB1"/>
    <mergeCell ref="JGC1:JHH1"/>
    <mergeCell ref="JHI1:JIN1"/>
    <mergeCell ref="JIO1:JJT1"/>
    <mergeCell ref="IXM1:IYR1"/>
    <mergeCell ref="IYS1:IZX1"/>
    <mergeCell ref="IZY1:JBD1"/>
    <mergeCell ref="JBE1:JCJ1"/>
    <mergeCell ref="JCK1:JDP1"/>
    <mergeCell ref="JPY1:JRD1"/>
    <mergeCell ref="JRE1:JSJ1"/>
    <mergeCell ref="JSK1:JTP1"/>
    <mergeCell ref="JTQ1:JUV1"/>
    <mergeCell ref="JUW1:JWB1"/>
    <mergeCell ref="JJU1:JKZ1"/>
    <mergeCell ref="JLA1:JMF1"/>
    <mergeCell ref="JMG1:JNL1"/>
    <mergeCell ref="JNM1:JOR1"/>
    <mergeCell ref="JOS1:JPX1"/>
    <mergeCell ref="KCG1:KDL1"/>
    <mergeCell ref="KDM1:KER1"/>
    <mergeCell ref="KES1:KFX1"/>
    <mergeCell ref="KFY1:KHD1"/>
    <mergeCell ref="KHE1:KIJ1"/>
    <mergeCell ref="JWC1:JXH1"/>
    <mergeCell ref="JXI1:JYN1"/>
    <mergeCell ref="JYO1:JZT1"/>
    <mergeCell ref="JZU1:KAZ1"/>
    <mergeCell ref="KBA1:KCF1"/>
    <mergeCell ref="KOO1:KPT1"/>
    <mergeCell ref="KPU1:KQZ1"/>
    <mergeCell ref="KRA1:KSF1"/>
    <mergeCell ref="KSG1:KTL1"/>
    <mergeCell ref="KTM1:KUR1"/>
    <mergeCell ref="KIK1:KJP1"/>
    <mergeCell ref="KJQ1:KKV1"/>
    <mergeCell ref="KKW1:KMB1"/>
    <mergeCell ref="KMC1:KNH1"/>
    <mergeCell ref="KNI1:KON1"/>
    <mergeCell ref="LAW1:LCB1"/>
    <mergeCell ref="LCC1:LDH1"/>
    <mergeCell ref="LDI1:LEN1"/>
    <mergeCell ref="LEO1:LFT1"/>
    <mergeCell ref="LFU1:LGZ1"/>
    <mergeCell ref="KUS1:KVX1"/>
    <mergeCell ref="KVY1:KXD1"/>
    <mergeCell ref="KXE1:KYJ1"/>
    <mergeCell ref="KYK1:KZP1"/>
    <mergeCell ref="KZQ1:LAV1"/>
    <mergeCell ref="LNE1:LOJ1"/>
    <mergeCell ref="LOK1:LPP1"/>
    <mergeCell ref="LPQ1:LQV1"/>
    <mergeCell ref="LQW1:LSB1"/>
    <mergeCell ref="LSC1:LTH1"/>
    <mergeCell ref="LHA1:LIF1"/>
    <mergeCell ref="LIG1:LJL1"/>
    <mergeCell ref="LJM1:LKR1"/>
    <mergeCell ref="LKS1:LLX1"/>
    <mergeCell ref="LLY1:LND1"/>
    <mergeCell ref="LZM1:MAR1"/>
    <mergeCell ref="MAS1:MBX1"/>
    <mergeCell ref="MBY1:MDD1"/>
    <mergeCell ref="MDE1:MEJ1"/>
    <mergeCell ref="MEK1:MFP1"/>
    <mergeCell ref="LTI1:LUN1"/>
    <mergeCell ref="LUO1:LVT1"/>
    <mergeCell ref="LVU1:LWZ1"/>
    <mergeCell ref="LXA1:LYF1"/>
    <mergeCell ref="LYG1:LZL1"/>
    <mergeCell ref="MLU1:MMZ1"/>
    <mergeCell ref="MNA1:MOF1"/>
    <mergeCell ref="MOG1:MPL1"/>
    <mergeCell ref="MPM1:MQR1"/>
    <mergeCell ref="MQS1:MRX1"/>
    <mergeCell ref="MFQ1:MGV1"/>
    <mergeCell ref="MGW1:MIB1"/>
    <mergeCell ref="MIC1:MJH1"/>
    <mergeCell ref="MJI1:MKN1"/>
    <mergeCell ref="MKO1:MLT1"/>
    <mergeCell ref="MYC1:MZH1"/>
    <mergeCell ref="MZI1:NAN1"/>
    <mergeCell ref="NAO1:NBT1"/>
    <mergeCell ref="NBU1:NCZ1"/>
    <mergeCell ref="NDA1:NEF1"/>
    <mergeCell ref="MRY1:MTD1"/>
    <mergeCell ref="MTE1:MUJ1"/>
    <mergeCell ref="MUK1:MVP1"/>
    <mergeCell ref="MVQ1:MWV1"/>
    <mergeCell ref="MWW1:MYB1"/>
    <mergeCell ref="NKK1:NLP1"/>
    <mergeCell ref="NLQ1:NMV1"/>
    <mergeCell ref="NMW1:NOB1"/>
    <mergeCell ref="NOC1:NPH1"/>
    <mergeCell ref="NPI1:NQN1"/>
    <mergeCell ref="NEG1:NFL1"/>
    <mergeCell ref="NFM1:NGR1"/>
    <mergeCell ref="NGS1:NHX1"/>
    <mergeCell ref="NHY1:NJD1"/>
    <mergeCell ref="NJE1:NKJ1"/>
    <mergeCell ref="NWS1:NXX1"/>
    <mergeCell ref="NXY1:NZD1"/>
    <mergeCell ref="NZE1:OAJ1"/>
    <mergeCell ref="OAK1:OBP1"/>
    <mergeCell ref="OBQ1:OCV1"/>
    <mergeCell ref="NQO1:NRT1"/>
    <mergeCell ref="NRU1:NSZ1"/>
    <mergeCell ref="NTA1:NUF1"/>
    <mergeCell ref="NUG1:NVL1"/>
    <mergeCell ref="NVM1:NWR1"/>
    <mergeCell ref="OJA1:OKF1"/>
    <mergeCell ref="OKG1:OLL1"/>
    <mergeCell ref="OLM1:OMR1"/>
    <mergeCell ref="OMS1:ONX1"/>
    <mergeCell ref="ONY1:OPD1"/>
    <mergeCell ref="OCW1:OEB1"/>
    <mergeCell ref="OEC1:OFH1"/>
    <mergeCell ref="OFI1:OGN1"/>
    <mergeCell ref="OGO1:OHT1"/>
    <mergeCell ref="OHU1:OIZ1"/>
    <mergeCell ref="OVI1:OWN1"/>
    <mergeCell ref="OWO1:OXT1"/>
    <mergeCell ref="OXU1:OYZ1"/>
    <mergeCell ref="OZA1:PAF1"/>
    <mergeCell ref="PAG1:PBL1"/>
    <mergeCell ref="OPE1:OQJ1"/>
    <mergeCell ref="OQK1:ORP1"/>
    <mergeCell ref="ORQ1:OSV1"/>
    <mergeCell ref="OSW1:OUB1"/>
    <mergeCell ref="OUC1:OVH1"/>
    <mergeCell ref="PHQ1:PIV1"/>
    <mergeCell ref="PIW1:PKB1"/>
    <mergeCell ref="PKC1:PLH1"/>
    <mergeCell ref="PLI1:PMN1"/>
    <mergeCell ref="PMO1:PNT1"/>
    <mergeCell ref="PBM1:PCR1"/>
    <mergeCell ref="PCS1:PDX1"/>
    <mergeCell ref="PDY1:PFD1"/>
    <mergeCell ref="PFE1:PGJ1"/>
    <mergeCell ref="PGK1:PHP1"/>
    <mergeCell ref="PTY1:PVD1"/>
    <mergeCell ref="PVE1:PWJ1"/>
    <mergeCell ref="PWK1:PXP1"/>
    <mergeCell ref="PXQ1:PYV1"/>
    <mergeCell ref="PYW1:QAB1"/>
    <mergeCell ref="PNU1:POZ1"/>
    <mergeCell ref="PPA1:PQF1"/>
    <mergeCell ref="PQG1:PRL1"/>
    <mergeCell ref="PRM1:PSR1"/>
    <mergeCell ref="PSS1:PTX1"/>
    <mergeCell ref="QGG1:QHL1"/>
    <mergeCell ref="QHM1:QIR1"/>
    <mergeCell ref="QIS1:QJX1"/>
    <mergeCell ref="QJY1:QLD1"/>
    <mergeCell ref="QLE1:QMJ1"/>
    <mergeCell ref="QAC1:QBH1"/>
    <mergeCell ref="QBI1:QCN1"/>
    <mergeCell ref="QCO1:QDT1"/>
    <mergeCell ref="QDU1:QEZ1"/>
    <mergeCell ref="QFA1:QGF1"/>
    <mergeCell ref="QSO1:QTT1"/>
    <mergeCell ref="QTU1:QUZ1"/>
    <mergeCell ref="QVA1:QWF1"/>
    <mergeCell ref="QWG1:QXL1"/>
    <mergeCell ref="QXM1:QYR1"/>
    <mergeCell ref="QMK1:QNP1"/>
    <mergeCell ref="QNQ1:QOV1"/>
    <mergeCell ref="QOW1:QQB1"/>
    <mergeCell ref="QQC1:QRH1"/>
    <mergeCell ref="QRI1:QSN1"/>
    <mergeCell ref="REW1:RGB1"/>
    <mergeCell ref="RGC1:RHH1"/>
    <mergeCell ref="RHI1:RIN1"/>
    <mergeCell ref="RIO1:RJT1"/>
    <mergeCell ref="RJU1:RKZ1"/>
    <mergeCell ref="QYS1:QZX1"/>
    <mergeCell ref="QZY1:RBD1"/>
    <mergeCell ref="RBE1:RCJ1"/>
    <mergeCell ref="RCK1:RDP1"/>
    <mergeCell ref="RDQ1:REV1"/>
    <mergeCell ref="RRE1:RSJ1"/>
    <mergeCell ref="RSK1:RTP1"/>
    <mergeCell ref="RTQ1:RUV1"/>
    <mergeCell ref="RUW1:RWB1"/>
    <mergeCell ref="RWC1:RXH1"/>
    <mergeCell ref="RLA1:RMF1"/>
    <mergeCell ref="RMG1:RNL1"/>
    <mergeCell ref="RNM1:ROR1"/>
    <mergeCell ref="ROS1:RPX1"/>
    <mergeCell ref="RPY1:RRD1"/>
    <mergeCell ref="SDM1:SER1"/>
    <mergeCell ref="SES1:SFX1"/>
    <mergeCell ref="SFY1:SHD1"/>
    <mergeCell ref="SHE1:SIJ1"/>
    <mergeCell ref="SIK1:SJP1"/>
    <mergeCell ref="RXI1:RYN1"/>
    <mergeCell ref="RYO1:RZT1"/>
    <mergeCell ref="RZU1:SAZ1"/>
    <mergeCell ref="SBA1:SCF1"/>
    <mergeCell ref="SCG1:SDL1"/>
    <mergeCell ref="SPU1:SQZ1"/>
    <mergeCell ref="SRA1:SSF1"/>
    <mergeCell ref="SSG1:STL1"/>
    <mergeCell ref="STM1:SUR1"/>
    <mergeCell ref="SUS1:SVX1"/>
    <mergeCell ref="SJQ1:SKV1"/>
    <mergeCell ref="SKW1:SMB1"/>
    <mergeCell ref="SMC1:SNH1"/>
    <mergeCell ref="SNI1:SON1"/>
    <mergeCell ref="SOO1:SPT1"/>
    <mergeCell ref="TCC1:TDH1"/>
    <mergeCell ref="TDI1:TEN1"/>
    <mergeCell ref="TEO1:TFT1"/>
    <mergeCell ref="TFU1:TGZ1"/>
    <mergeCell ref="THA1:TIF1"/>
    <mergeCell ref="SVY1:SXD1"/>
    <mergeCell ref="SXE1:SYJ1"/>
    <mergeCell ref="SYK1:SZP1"/>
    <mergeCell ref="SZQ1:TAV1"/>
    <mergeCell ref="TAW1:TCB1"/>
    <mergeCell ref="TOK1:TPP1"/>
    <mergeCell ref="TPQ1:TQV1"/>
    <mergeCell ref="TQW1:TSB1"/>
    <mergeCell ref="TSC1:TTH1"/>
    <mergeCell ref="TTI1:TUN1"/>
    <mergeCell ref="TIG1:TJL1"/>
    <mergeCell ref="TJM1:TKR1"/>
    <mergeCell ref="TKS1:TLX1"/>
    <mergeCell ref="TLY1:TND1"/>
    <mergeCell ref="TNE1:TOJ1"/>
    <mergeCell ref="UAS1:UBX1"/>
    <mergeCell ref="UBY1:UDD1"/>
    <mergeCell ref="UDE1:UEJ1"/>
    <mergeCell ref="UEK1:UFP1"/>
    <mergeCell ref="UFQ1:UGV1"/>
    <mergeCell ref="TUO1:TVT1"/>
    <mergeCell ref="TVU1:TWZ1"/>
    <mergeCell ref="TXA1:TYF1"/>
    <mergeCell ref="TYG1:TZL1"/>
    <mergeCell ref="TZM1:UAR1"/>
    <mergeCell ref="UNA1:UOF1"/>
    <mergeCell ref="UOG1:UPL1"/>
    <mergeCell ref="UPM1:UQR1"/>
    <mergeCell ref="UQS1:URX1"/>
    <mergeCell ref="URY1:UTD1"/>
    <mergeCell ref="UGW1:UIB1"/>
    <mergeCell ref="UIC1:UJH1"/>
    <mergeCell ref="UJI1:UKN1"/>
    <mergeCell ref="UKO1:ULT1"/>
    <mergeCell ref="ULU1:UMZ1"/>
    <mergeCell ref="UZI1:VAN1"/>
    <mergeCell ref="VAO1:VBT1"/>
    <mergeCell ref="VBU1:VCZ1"/>
    <mergeCell ref="VDA1:VEF1"/>
    <mergeCell ref="VEG1:VFL1"/>
    <mergeCell ref="UTE1:UUJ1"/>
    <mergeCell ref="UUK1:UVP1"/>
    <mergeCell ref="UVQ1:UWV1"/>
    <mergeCell ref="UWW1:UYB1"/>
    <mergeCell ref="UYC1:UZH1"/>
    <mergeCell ref="VLQ1:VMV1"/>
    <mergeCell ref="VMW1:VOB1"/>
    <mergeCell ref="VOC1:VPH1"/>
    <mergeCell ref="VPI1:VQN1"/>
    <mergeCell ref="VQO1:VRT1"/>
    <mergeCell ref="VFM1:VGR1"/>
    <mergeCell ref="VGS1:VHX1"/>
    <mergeCell ref="VHY1:VJD1"/>
    <mergeCell ref="VJE1:VKJ1"/>
    <mergeCell ref="VKK1:VLP1"/>
    <mergeCell ref="VXY1:VZD1"/>
    <mergeCell ref="VZE1:WAJ1"/>
    <mergeCell ref="WAK1:WBP1"/>
    <mergeCell ref="WBQ1:WCV1"/>
    <mergeCell ref="WCW1:WEB1"/>
    <mergeCell ref="VRU1:VSZ1"/>
    <mergeCell ref="VTA1:VUF1"/>
    <mergeCell ref="VUG1:VVL1"/>
    <mergeCell ref="VVM1:VWR1"/>
    <mergeCell ref="VWS1:VXX1"/>
    <mergeCell ref="WKG1:WLL1"/>
    <mergeCell ref="WLM1:WMR1"/>
    <mergeCell ref="WMS1:WNX1"/>
    <mergeCell ref="WNY1:WPD1"/>
    <mergeCell ref="WPE1:WQJ1"/>
    <mergeCell ref="WEC1:WFH1"/>
    <mergeCell ref="WFI1:WGN1"/>
    <mergeCell ref="WGO1:WHT1"/>
    <mergeCell ref="WHU1:WIZ1"/>
    <mergeCell ref="WJA1:WKF1"/>
    <mergeCell ref="XCS1:XDX1"/>
    <mergeCell ref="XDY1:XFD1"/>
    <mergeCell ref="WWO1:WXT1"/>
    <mergeCell ref="WXU1:WYZ1"/>
    <mergeCell ref="WZA1:XAF1"/>
    <mergeCell ref="XAG1:XBL1"/>
    <mergeCell ref="XBM1:XCR1"/>
    <mergeCell ref="WQK1:WRP1"/>
    <mergeCell ref="WRQ1:WSV1"/>
    <mergeCell ref="WSW1:WUB1"/>
    <mergeCell ref="WUC1:WVH1"/>
    <mergeCell ref="WVI1:WWN1"/>
  </mergeCells>
  <conditionalFormatting sqref="BP7:BP30">
    <cfRule type="expression" dxfId="3278" priority="15" stopIfTrue="1">
      <formula>A7="X"</formula>
    </cfRule>
  </conditionalFormatting>
  <conditionalFormatting sqref="BQ7:BQ30">
    <cfRule type="expression" dxfId="3277" priority="14" stopIfTrue="1">
      <formula>A7="X"</formula>
    </cfRule>
  </conditionalFormatting>
  <conditionalFormatting sqref="BR7:BR30">
    <cfRule type="expression" dxfId="3276" priority="13" stopIfTrue="1">
      <formula>A7="X"</formula>
    </cfRule>
  </conditionalFormatting>
  <conditionalFormatting sqref="N5:N30">
    <cfRule type="expression" dxfId="3275" priority="11" stopIfTrue="1">
      <formula>N5&gt;150</formula>
    </cfRule>
    <cfRule type="expression" dxfId="3274" priority="12" stopIfTrue="1">
      <formula>N5&lt;-150</formula>
    </cfRule>
  </conditionalFormatting>
  <conditionalFormatting sqref="T5:T30">
    <cfRule type="expression" dxfId="3273" priority="10" stopIfTrue="1">
      <formula>T5=999</formula>
    </cfRule>
  </conditionalFormatting>
  <conditionalFormatting sqref="V5:V30 X5:X30 Z5:Z30">
    <cfRule type="expression" dxfId="3272" priority="9" stopIfTrue="1">
      <formula>V5=999</formula>
    </cfRule>
  </conditionalFormatting>
  <conditionalFormatting sqref="AB5:AB30 AD5:AD30 AF5:AF30 AH5:AH30 AJ5:AJ30 AL5:AL30 AN5:AN30">
    <cfRule type="expression" dxfId="3271" priority="8" stopIfTrue="1">
      <formula>AB5=999</formula>
    </cfRule>
  </conditionalFormatting>
  <conditionalFormatting sqref="U3:AO3">
    <cfRule type="expression" dxfId="3270" priority="7" stopIfTrue="1">
      <formula>$U$3=""</formula>
    </cfRule>
  </conditionalFormatting>
  <conditionalFormatting sqref="C33:O33">
    <cfRule type="expression" dxfId="3269" priority="6" stopIfTrue="1">
      <formula>$C$33=0</formula>
    </cfRule>
  </conditionalFormatting>
  <conditionalFormatting sqref="U33:AH33">
    <cfRule type="expression" dxfId="3268" priority="5" stopIfTrue="1">
      <formula>$U$33=0</formula>
    </cfRule>
  </conditionalFormatting>
  <conditionalFormatting sqref="U5:U30 W5:W30 Y5:Y30 AA5:AA30 AC5:AC30 AE5:AE30 AG5:AG30 AI5:AI30 AK5:AK30 AM5:AM30 AO5:AO30">
    <cfRule type="cellIs" dxfId="3267" priority="4" stopIfTrue="1" operator="equal">
      <formula>2</formula>
    </cfRule>
  </conditionalFormatting>
  <conditionalFormatting sqref="B19:B30 B5:C15 B17:C17 C19:C29">
    <cfRule type="expression" dxfId="3266" priority="1" stopIfTrue="1">
      <formula>#REF!=1</formula>
    </cfRule>
    <cfRule type="expression" dxfId="3265" priority="2" stopIfTrue="1">
      <formula>#REF!=2</formula>
    </cfRule>
    <cfRule type="expression" dxfId="3264" priority="3" stopIfTrue="1">
      <formula>#REF!=3</formula>
    </cfRule>
  </conditionalFormatting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D88"/>
  <sheetViews>
    <sheetView workbookViewId="0">
      <selection activeCell="W17" sqref="W17"/>
    </sheetView>
  </sheetViews>
  <sheetFormatPr defaultRowHeight="12.75"/>
  <cols>
    <col min="1" max="1" width="3.85546875" style="141" customWidth="1"/>
    <col min="2" max="2" width="22.28515625" style="141" customWidth="1"/>
    <col min="3" max="3" width="24.7109375" style="141" customWidth="1"/>
    <col min="4" max="4" width="3.28515625" style="141" customWidth="1"/>
    <col min="5" max="7" width="5.28515625" style="141" customWidth="1"/>
    <col min="8" max="8" width="6.5703125" style="141" customWidth="1"/>
    <col min="9" max="9" width="5.28515625" style="141" customWidth="1"/>
    <col min="10" max="12" width="3.7109375" style="141" customWidth="1"/>
    <col min="13" max="15" width="5.7109375" style="141" customWidth="1"/>
    <col min="16" max="37" width="3.42578125" style="141" customWidth="1"/>
    <col min="38" max="38" width="2.7109375" style="141" customWidth="1"/>
    <col min="39" max="39" width="2.5703125" style="141" customWidth="1"/>
    <col min="40" max="40" width="2.7109375" style="141" customWidth="1"/>
    <col min="41" max="51" width="4.7109375" style="141" customWidth="1"/>
    <col min="52" max="52" width="2.7109375" style="141" customWidth="1"/>
    <col min="53" max="63" width="4.7109375" style="141" customWidth="1"/>
    <col min="64" max="64" width="6.7109375" style="141" customWidth="1"/>
    <col min="65" max="66" width="7.42578125" style="141" customWidth="1"/>
    <col min="67" max="67" width="7.7109375" style="141" customWidth="1"/>
    <col min="68" max="16384" width="9.140625" style="141"/>
  </cols>
  <sheetData>
    <row r="1" spans="1:16384" s="514" customFormat="1" ht="18">
      <c r="A1" s="536" t="s">
        <v>354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  <c r="AP1" s="536"/>
      <c r="AQ1" s="536"/>
      <c r="AR1" s="536"/>
      <c r="AS1" s="536"/>
      <c r="AT1" s="536"/>
      <c r="AU1" s="536"/>
      <c r="AV1" s="536"/>
      <c r="AW1" s="536"/>
      <c r="AX1" s="536"/>
      <c r="AY1" s="536"/>
      <c r="AZ1" s="536"/>
      <c r="BA1" s="536"/>
      <c r="BB1" s="536"/>
      <c r="BC1" s="536"/>
      <c r="BD1" s="536"/>
      <c r="BE1" s="536"/>
      <c r="BF1" s="536"/>
      <c r="BG1" s="536"/>
      <c r="BH1" s="536"/>
      <c r="BI1" s="536"/>
      <c r="BJ1" s="536"/>
      <c r="BK1" s="536"/>
      <c r="BL1" s="536"/>
      <c r="BM1" s="536" t="s">
        <v>354</v>
      </c>
      <c r="BN1" s="536"/>
      <c r="BO1" s="536"/>
      <c r="BP1" s="536"/>
      <c r="BQ1" s="536"/>
      <c r="BR1" s="536"/>
      <c r="BS1" s="536"/>
      <c r="BT1" s="536"/>
      <c r="BU1" s="536"/>
      <c r="BV1" s="536"/>
      <c r="BW1" s="536"/>
      <c r="BX1" s="536"/>
      <c r="BY1" s="536"/>
      <c r="BZ1" s="536"/>
      <c r="CA1" s="536"/>
      <c r="CB1" s="536"/>
      <c r="CC1" s="536"/>
      <c r="CD1" s="536"/>
      <c r="CE1" s="536"/>
      <c r="CF1" s="536"/>
      <c r="CG1" s="536"/>
      <c r="CH1" s="536"/>
      <c r="CI1" s="536"/>
      <c r="CJ1" s="536"/>
      <c r="CK1" s="536"/>
      <c r="CL1" s="536"/>
      <c r="CM1" s="536"/>
      <c r="CN1" s="536"/>
      <c r="CO1" s="536"/>
      <c r="CP1" s="536"/>
      <c r="CQ1" s="536"/>
      <c r="CR1" s="536"/>
      <c r="CS1" s="536" t="s">
        <v>354</v>
      </c>
      <c r="CT1" s="536"/>
      <c r="CU1" s="536"/>
      <c r="CV1" s="536"/>
      <c r="CW1" s="536"/>
      <c r="CX1" s="536"/>
      <c r="CY1" s="536"/>
      <c r="CZ1" s="536"/>
      <c r="DA1" s="536"/>
      <c r="DB1" s="536"/>
      <c r="DC1" s="536"/>
      <c r="DD1" s="536"/>
      <c r="DE1" s="536"/>
      <c r="DF1" s="536"/>
      <c r="DG1" s="536"/>
      <c r="DH1" s="536"/>
      <c r="DI1" s="536"/>
      <c r="DJ1" s="536"/>
      <c r="DK1" s="536"/>
      <c r="DL1" s="536"/>
      <c r="DM1" s="536"/>
      <c r="DN1" s="536"/>
      <c r="DO1" s="536"/>
      <c r="DP1" s="536"/>
      <c r="DQ1" s="536"/>
      <c r="DR1" s="536"/>
      <c r="DS1" s="536"/>
      <c r="DT1" s="536"/>
      <c r="DU1" s="536"/>
      <c r="DV1" s="536"/>
      <c r="DW1" s="536"/>
      <c r="DX1" s="536"/>
      <c r="DY1" s="536" t="s">
        <v>354</v>
      </c>
      <c r="DZ1" s="536"/>
      <c r="EA1" s="536"/>
      <c r="EB1" s="536"/>
      <c r="EC1" s="536"/>
      <c r="ED1" s="536"/>
      <c r="EE1" s="536"/>
      <c r="EF1" s="536"/>
      <c r="EG1" s="536"/>
      <c r="EH1" s="536"/>
      <c r="EI1" s="536"/>
      <c r="EJ1" s="536"/>
      <c r="EK1" s="536"/>
      <c r="EL1" s="536"/>
      <c r="EM1" s="536"/>
      <c r="EN1" s="536"/>
      <c r="EO1" s="536"/>
      <c r="EP1" s="536"/>
      <c r="EQ1" s="536"/>
      <c r="ER1" s="536"/>
      <c r="ES1" s="536"/>
      <c r="ET1" s="536"/>
      <c r="EU1" s="536"/>
      <c r="EV1" s="536"/>
      <c r="EW1" s="536"/>
      <c r="EX1" s="536"/>
      <c r="EY1" s="536"/>
      <c r="EZ1" s="536"/>
      <c r="FA1" s="536"/>
      <c r="FB1" s="536"/>
      <c r="FC1" s="536"/>
      <c r="FD1" s="536"/>
      <c r="FE1" s="536" t="s">
        <v>354</v>
      </c>
      <c r="FF1" s="536"/>
      <c r="FG1" s="536"/>
      <c r="FH1" s="536"/>
      <c r="FI1" s="536"/>
      <c r="FJ1" s="536"/>
      <c r="FK1" s="536"/>
      <c r="FL1" s="536"/>
      <c r="FM1" s="536"/>
      <c r="FN1" s="536"/>
      <c r="FO1" s="536"/>
      <c r="FP1" s="536"/>
      <c r="FQ1" s="536"/>
      <c r="FR1" s="536"/>
      <c r="FS1" s="536"/>
      <c r="FT1" s="536"/>
      <c r="FU1" s="536"/>
      <c r="FV1" s="536"/>
      <c r="FW1" s="536"/>
      <c r="FX1" s="536"/>
      <c r="FY1" s="536"/>
      <c r="FZ1" s="536"/>
      <c r="GA1" s="536"/>
      <c r="GB1" s="536"/>
      <c r="GC1" s="536"/>
      <c r="GD1" s="536"/>
      <c r="GE1" s="536"/>
      <c r="GF1" s="536"/>
      <c r="GG1" s="536"/>
      <c r="GH1" s="536"/>
      <c r="GI1" s="536"/>
      <c r="GJ1" s="536"/>
      <c r="GK1" s="536" t="s">
        <v>354</v>
      </c>
      <c r="GL1" s="536"/>
      <c r="GM1" s="536"/>
      <c r="GN1" s="536"/>
      <c r="GO1" s="536"/>
      <c r="GP1" s="536"/>
      <c r="GQ1" s="536"/>
      <c r="GR1" s="536"/>
      <c r="GS1" s="536"/>
      <c r="GT1" s="536"/>
      <c r="GU1" s="536"/>
      <c r="GV1" s="536"/>
      <c r="GW1" s="536"/>
      <c r="GX1" s="536"/>
      <c r="GY1" s="536"/>
      <c r="GZ1" s="536"/>
      <c r="HA1" s="536"/>
      <c r="HB1" s="536"/>
      <c r="HC1" s="536"/>
      <c r="HD1" s="536"/>
      <c r="HE1" s="536"/>
      <c r="HF1" s="536"/>
      <c r="HG1" s="536"/>
      <c r="HH1" s="536"/>
      <c r="HI1" s="536"/>
      <c r="HJ1" s="536"/>
      <c r="HK1" s="536"/>
      <c r="HL1" s="536"/>
      <c r="HM1" s="536"/>
      <c r="HN1" s="536"/>
      <c r="HO1" s="536"/>
      <c r="HP1" s="536"/>
      <c r="HQ1" s="536" t="s">
        <v>354</v>
      </c>
      <c r="HR1" s="536"/>
      <c r="HS1" s="536"/>
      <c r="HT1" s="536"/>
      <c r="HU1" s="536"/>
      <c r="HV1" s="536"/>
      <c r="HW1" s="536"/>
      <c r="HX1" s="536"/>
      <c r="HY1" s="536"/>
      <c r="HZ1" s="536"/>
      <c r="IA1" s="536"/>
      <c r="IB1" s="536"/>
      <c r="IC1" s="536"/>
      <c r="ID1" s="536"/>
      <c r="IE1" s="536"/>
      <c r="IF1" s="536"/>
      <c r="IG1" s="536"/>
      <c r="IH1" s="536"/>
      <c r="II1" s="536"/>
      <c r="IJ1" s="536"/>
      <c r="IK1" s="536"/>
      <c r="IL1" s="536"/>
      <c r="IM1" s="536"/>
      <c r="IN1" s="536"/>
      <c r="IO1" s="536"/>
      <c r="IP1" s="536"/>
      <c r="IQ1" s="536"/>
      <c r="IR1" s="536"/>
      <c r="IS1" s="536"/>
      <c r="IT1" s="536"/>
      <c r="IU1" s="536"/>
      <c r="IV1" s="536"/>
      <c r="IW1" s="536" t="s">
        <v>354</v>
      </c>
      <c r="IX1" s="536"/>
      <c r="IY1" s="536"/>
      <c r="IZ1" s="536"/>
      <c r="JA1" s="536"/>
      <c r="JB1" s="536"/>
      <c r="JC1" s="536"/>
      <c r="JD1" s="536"/>
      <c r="JE1" s="536"/>
      <c r="JF1" s="536"/>
      <c r="JG1" s="536"/>
      <c r="JH1" s="536"/>
      <c r="JI1" s="536"/>
      <c r="JJ1" s="536"/>
      <c r="JK1" s="536"/>
      <c r="JL1" s="536"/>
      <c r="JM1" s="536"/>
      <c r="JN1" s="536"/>
      <c r="JO1" s="536"/>
      <c r="JP1" s="536"/>
      <c r="JQ1" s="536"/>
      <c r="JR1" s="536"/>
      <c r="JS1" s="536"/>
      <c r="JT1" s="536"/>
      <c r="JU1" s="536"/>
      <c r="JV1" s="536"/>
      <c r="JW1" s="536"/>
      <c r="JX1" s="536"/>
      <c r="JY1" s="536"/>
      <c r="JZ1" s="536"/>
      <c r="KA1" s="536"/>
      <c r="KB1" s="536"/>
      <c r="KC1" s="536" t="s">
        <v>354</v>
      </c>
      <c r="KD1" s="536"/>
      <c r="KE1" s="536"/>
      <c r="KF1" s="536"/>
      <c r="KG1" s="536"/>
      <c r="KH1" s="536"/>
      <c r="KI1" s="536"/>
      <c r="KJ1" s="536"/>
      <c r="KK1" s="536"/>
      <c r="KL1" s="536"/>
      <c r="KM1" s="536"/>
      <c r="KN1" s="536"/>
      <c r="KO1" s="536"/>
      <c r="KP1" s="536"/>
      <c r="KQ1" s="536"/>
      <c r="KR1" s="536"/>
      <c r="KS1" s="536"/>
      <c r="KT1" s="536"/>
      <c r="KU1" s="536"/>
      <c r="KV1" s="536"/>
      <c r="KW1" s="536"/>
      <c r="KX1" s="536"/>
      <c r="KY1" s="536"/>
      <c r="KZ1" s="536"/>
      <c r="LA1" s="536"/>
      <c r="LB1" s="536"/>
      <c r="LC1" s="536"/>
      <c r="LD1" s="536"/>
      <c r="LE1" s="536"/>
      <c r="LF1" s="536"/>
      <c r="LG1" s="536"/>
      <c r="LH1" s="536"/>
      <c r="LI1" s="536" t="s">
        <v>354</v>
      </c>
      <c r="LJ1" s="536"/>
      <c r="LK1" s="536"/>
      <c r="LL1" s="536"/>
      <c r="LM1" s="536"/>
      <c r="LN1" s="536"/>
      <c r="LO1" s="536"/>
      <c r="LP1" s="536"/>
      <c r="LQ1" s="536"/>
      <c r="LR1" s="536"/>
      <c r="LS1" s="536"/>
      <c r="LT1" s="536"/>
      <c r="LU1" s="536"/>
      <c r="LV1" s="536"/>
      <c r="LW1" s="536"/>
      <c r="LX1" s="536"/>
      <c r="LY1" s="536"/>
      <c r="LZ1" s="536"/>
      <c r="MA1" s="536"/>
      <c r="MB1" s="536"/>
      <c r="MC1" s="536"/>
      <c r="MD1" s="536"/>
      <c r="ME1" s="536"/>
      <c r="MF1" s="536"/>
      <c r="MG1" s="536"/>
      <c r="MH1" s="536"/>
      <c r="MI1" s="536"/>
      <c r="MJ1" s="536"/>
      <c r="MK1" s="536"/>
      <c r="ML1" s="536"/>
      <c r="MM1" s="536"/>
      <c r="MN1" s="536"/>
      <c r="MO1" s="536" t="s">
        <v>354</v>
      </c>
      <c r="MP1" s="536"/>
      <c r="MQ1" s="536"/>
      <c r="MR1" s="536"/>
      <c r="MS1" s="536"/>
      <c r="MT1" s="536"/>
      <c r="MU1" s="536"/>
      <c r="MV1" s="536"/>
      <c r="MW1" s="536"/>
      <c r="MX1" s="536"/>
      <c r="MY1" s="536"/>
      <c r="MZ1" s="536"/>
      <c r="NA1" s="536"/>
      <c r="NB1" s="536"/>
      <c r="NC1" s="536"/>
      <c r="ND1" s="536"/>
      <c r="NE1" s="536"/>
      <c r="NF1" s="536"/>
      <c r="NG1" s="536"/>
      <c r="NH1" s="536"/>
      <c r="NI1" s="536"/>
      <c r="NJ1" s="536"/>
      <c r="NK1" s="536"/>
      <c r="NL1" s="536"/>
      <c r="NM1" s="536"/>
      <c r="NN1" s="536"/>
      <c r="NO1" s="536"/>
      <c r="NP1" s="536"/>
      <c r="NQ1" s="536"/>
      <c r="NR1" s="536"/>
      <c r="NS1" s="536"/>
      <c r="NT1" s="536"/>
      <c r="NU1" s="536" t="s">
        <v>354</v>
      </c>
      <c r="NV1" s="536"/>
      <c r="NW1" s="536"/>
      <c r="NX1" s="536"/>
      <c r="NY1" s="536"/>
      <c r="NZ1" s="536"/>
      <c r="OA1" s="536"/>
      <c r="OB1" s="536"/>
      <c r="OC1" s="536"/>
      <c r="OD1" s="536"/>
      <c r="OE1" s="536"/>
      <c r="OF1" s="536"/>
      <c r="OG1" s="536"/>
      <c r="OH1" s="536"/>
      <c r="OI1" s="536"/>
      <c r="OJ1" s="536"/>
      <c r="OK1" s="536"/>
      <c r="OL1" s="536"/>
      <c r="OM1" s="536"/>
      <c r="ON1" s="536"/>
      <c r="OO1" s="536"/>
      <c r="OP1" s="536"/>
      <c r="OQ1" s="536"/>
      <c r="OR1" s="536"/>
      <c r="OS1" s="536"/>
      <c r="OT1" s="536"/>
      <c r="OU1" s="536"/>
      <c r="OV1" s="536"/>
      <c r="OW1" s="536"/>
      <c r="OX1" s="536"/>
      <c r="OY1" s="536"/>
      <c r="OZ1" s="536"/>
      <c r="PA1" s="536" t="s">
        <v>354</v>
      </c>
      <c r="PB1" s="536"/>
      <c r="PC1" s="536"/>
      <c r="PD1" s="536"/>
      <c r="PE1" s="536"/>
      <c r="PF1" s="536"/>
      <c r="PG1" s="536"/>
      <c r="PH1" s="536"/>
      <c r="PI1" s="536"/>
      <c r="PJ1" s="536"/>
      <c r="PK1" s="536"/>
      <c r="PL1" s="536"/>
      <c r="PM1" s="536"/>
      <c r="PN1" s="536"/>
      <c r="PO1" s="536"/>
      <c r="PP1" s="536"/>
      <c r="PQ1" s="536"/>
      <c r="PR1" s="536"/>
      <c r="PS1" s="536"/>
      <c r="PT1" s="536"/>
      <c r="PU1" s="536"/>
      <c r="PV1" s="536"/>
      <c r="PW1" s="536"/>
      <c r="PX1" s="536"/>
      <c r="PY1" s="536"/>
      <c r="PZ1" s="536"/>
      <c r="QA1" s="536"/>
      <c r="QB1" s="536"/>
      <c r="QC1" s="536"/>
      <c r="QD1" s="536"/>
      <c r="QE1" s="536"/>
      <c r="QF1" s="536"/>
      <c r="QG1" s="536" t="s">
        <v>354</v>
      </c>
      <c r="QH1" s="536"/>
      <c r="QI1" s="536"/>
      <c r="QJ1" s="536"/>
      <c r="QK1" s="536"/>
      <c r="QL1" s="536"/>
      <c r="QM1" s="536"/>
      <c r="QN1" s="536"/>
      <c r="QO1" s="536"/>
      <c r="QP1" s="536"/>
      <c r="QQ1" s="536"/>
      <c r="QR1" s="536"/>
      <c r="QS1" s="536"/>
      <c r="QT1" s="536"/>
      <c r="QU1" s="536"/>
      <c r="QV1" s="536"/>
      <c r="QW1" s="536"/>
      <c r="QX1" s="536"/>
      <c r="QY1" s="536"/>
      <c r="QZ1" s="536"/>
      <c r="RA1" s="536"/>
      <c r="RB1" s="536"/>
      <c r="RC1" s="536"/>
      <c r="RD1" s="536"/>
      <c r="RE1" s="536"/>
      <c r="RF1" s="536"/>
      <c r="RG1" s="536"/>
      <c r="RH1" s="536"/>
      <c r="RI1" s="536"/>
      <c r="RJ1" s="536"/>
      <c r="RK1" s="536"/>
      <c r="RL1" s="536"/>
      <c r="RM1" s="536" t="s">
        <v>354</v>
      </c>
      <c r="RN1" s="536"/>
      <c r="RO1" s="536"/>
      <c r="RP1" s="536"/>
      <c r="RQ1" s="536"/>
      <c r="RR1" s="536"/>
      <c r="RS1" s="536"/>
      <c r="RT1" s="536"/>
      <c r="RU1" s="536"/>
      <c r="RV1" s="536"/>
      <c r="RW1" s="536"/>
      <c r="RX1" s="536"/>
      <c r="RY1" s="536"/>
      <c r="RZ1" s="536"/>
      <c r="SA1" s="536"/>
      <c r="SB1" s="536"/>
      <c r="SC1" s="536"/>
      <c r="SD1" s="536"/>
      <c r="SE1" s="536"/>
      <c r="SF1" s="536"/>
      <c r="SG1" s="536"/>
      <c r="SH1" s="536"/>
      <c r="SI1" s="536"/>
      <c r="SJ1" s="536"/>
      <c r="SK1" s="536"/>
      <c r="SL1" s="536"/>
      <c r="SM1" s="536"/>
      <c r="SN1" s="536"/>
      <c r="SO1" s="536"/>
      <c r="SP1" s="536"/>
      <c r="SQ1" s="536"/>
      <c r="SR1" s="536"/>
      <c r="SS1" s="536" t="s">
        <v>354</v>
      </c>
      <c r="ST1" s="536"/>
      <c r="SU1" s="536"/>
      <c r="SV1" s="536"/>
      <c r="SW1" s="536"/>
      <c r="SX1" s="536"/>
      <c r="SY1" s="536"/>
      <c r="SZ1" s="536"/>
      <c r="TA1" s="536"/>
      <c r="TB1" s="536"/>
      <c r="TC1" s="536"/>
      <c r="TD1" s="536"/>
      <c r="TE1" s="536"/>
      <c r="TF1" s="536"/>
      <c r="TG1" s="536"/>
      <c r="TH1" s="536"/>
      <c r="TI1" s="536"/>
      <c r="TJ1" s="536"/>
      <c r="TK1" s="536"/>
      <c r="TL1" s="536"/>
      <c r="TM1" s="536"/>
      <c r="TN1" s="536"/>
      <c r="TO1" s="536"/>
      <c r="TP1" s="536"/>
      <c r="TQ1" s="536"/>
      <c r="TR1" s="536"/>
      <c r="TS1" s="536"/>
      <c r="TT1" s="536"/>
      <c r="TU1" s="536"/>
      <c r="TV1" s="536"/>
      <c r="TW1" s="536"/>
      <c r="TX1" s="536"/>
      <c r="TY1" s="536" t="s">
        <v>354</v>
      </c>
      <c r="TZ1" s="536"/>
      <c r="UA1" s="536"/>
      <c r="UB1" s="536"/>
      <c r="UC1" s="536"/>
      <c r="UD1" s="536"/>
      <c r="UE1" s="536"/>
      <c r="UF1" s="536"/>
      <c r="UG1" s="536"/>
      <c r="UH1" s="536"/>
      <c r="UI1" s="536"/>
      <c r="UJ1" s="536"/>
      <c r="UK1" s="536"/>
      <c r="UL1" s="536"/>
      <c r="UM1" s="536"/>
      <c r="UN1" s="536"/>
      <c r="UO1" s="536"/>
      <c r="UP1" s="536"/>
      <c r="UQ1" s="536"/>
      <c r="UR1" s="536"/>
      <c r="US1" s="536"/>
      <c r="UT1" s="536"/>
      <c r="UU1" s="536"/>
      <c r="UV1" s="536"/>
      <c r="UW1" s="536"/>
      <c r="UX1" s="536"/>
      <c r="UY1" s="536"/>
      <c r="UZ1" s="536"/>
      <c r="VA1" s="536"/>
      <c r="VB1" s="536"/>
      <c r="VC1" s="536"/>
      <c r="VD1" s="536"/>
      <c r="VE1" s="536" t="s">
        <v>354</v>
      </c>
      <c r="VF1" s="536"/>
      <c r="VG1" s="536"/>
      <c r="VH1" s="536"/>
      <c r="VI1" s="536"/>
      <c r="VJ1" s="536"/>
      <c r="VK1" s="536"/>
      <c r="VL1" s="536"/>
      <c r="VM1" s="536"/>
      <c r="VN1" s="536"/>
      <c r="VO1" s="536"/>
      <c r="VP1" s="536"/>
      <c r="VQ1" s="536"/>
      <c r="VR1" s="536"/>
      <c r="VS1" s="536"/>
      <c r="VT1" s="536"/>
      <c r="VU1" s="536"/>
      <c r="VV1" s="536"/>
      <c r="VW1" s="536"/>
      <c r="VX1" s="536"/>
      <c r="VY1" s="536"/>
      <c r="VZ1" s="536"/>
      <c r="WA1" s="536"/>
      <c r="WB1" s="536"/>
      <c r="WC1" s="536"/>
      <c r="WD1" s="536"/>
      <c r="WE1" s="536"/>
      <c r="WF1" s="536"/>
      <c r="WG1" s="536"/>
      <c r="WH1" s="536"/>
      <c r="WI1" s="536"/>
      <c r="WJ1" s="536"/>
      <c r="WK1" s="536" t="s">
        <v>354</v>
      </c>
      <c r="WL1" s="536"/>
      <c r="WM1" s="536"/>
      <c r="WN1" s="536"/>
      <c r="WO1" s="536"/>
      <c r="WP1" s="536"/>
      <c r="WQ1" s="536"/>
      <c r="WR1" s="536"/>
      <c r="WS1" s="536"/>
      <c r="WT1" s="536"/>
      <c r="WU1" s="536"/>
      <c r="WV1" s="536"/>
      <c r="WW1" s="536"/>
      <c r="WX1" s="536"/>
      <c r="WY1" s="536"/>
      <c r="WZ1" s="536"/>
      <c r="XA1" s="536"/>
      <c r="XB1" s="536"/>
      <c r="XC1" s="536"/>
      <c r="XD1" s="536"/>
      <c r="XE1" s="536"/>
      <c r="XF1" s="536"/>
      <c r="XG1" s="536"/>
      <c r="XH1" s="536"/>
      <c r="XI1" s="536"/>
      <c r="XJ1" s="536"/>
      <c r="XK1" s="536"/>
      <c r="XL1" s="536"/>
      <c r="XM1" s="536"/>
      <c r="XN1" s="536"/>
      <c r="XO1" s="536"/>
      <c r="XP1" s="536"/>
      <c r="XQ1" s="536" t="s">
        <v>354</v>
      </c>
      <c r="XR1" s="536"/>
      <c r="XS1" s="536"/>
      <c r="XT1" s="536"/>
      <c r="XU1" s="536"/>
      <c r="XV1" s="536"/>
      <c r="XW1" s="536"/>
      <c r="XX1" s="536"/>
      <c r="XY1" s="536"/>
      <c r="XZ1" s="536"/>
      <c r="YA1" s="536"/>
      <c r="YB1" s="536"/>
      <c r="YC1" s="536"/>
      <c r="YD1" s="536"/>
      <c r="YE1" s="536"/>
      <c r="YF1" s="536"/>
      <c r="YG1" s="536"/>
      <c r="YH1" s="536"/>
      <c r="YI1" s="536"/>
      <c r="YJ1" s="536"/>
      <c r="YK1" s="536"/>
      <c r="YL1" s="536"/>
      <c r="YM1" s="536"/>
      <c r="YN1" s="536"/>
      <c r="YO1" s="536"/>
      <c r="YP1" s="536"/>
      <c r="YQ1" s="536"/>
      <c r="YR1" s="536"/>
      <c r="YS1" s="536"/>
      <c r="YT1" s="536"/>
      <c r="YU1" s="536"/>
      <c r="YV1" s="536"/>
      <c r="YW1" s="536" t="s">
        <v>354</v>
      </c>
      <c r="YX1" s="536"/>
      <c r="YY1" s="536"/>
      <c r="YZ1" s="536"/>
      <c r="ZA1" s="536"/>
      <c r="ZB1" s="536"/>
      <c r="ZC1" s="536"/>
      <c r="ZD1" s="536"/>
      <c r="ZE1" s="536"/>
      <c r="ZF1" s="536"/>
      <c r="ZG1" s="536"/>
      <c r="ZH1" s="536"/>
      <c r="ZI1" s="536"/>
      <c r="ZJ1" s="536"/>
      <c r="ZK1" s="536"/>
      <c r="ZL1" s="536"/>
      <c r="ZM1" s="536"/>
      <c r="ZN1" s="536"/>
      <c r="ZO1" s="536"/>
      <c r="ZP1" s="536"/>
      <c r="ZQ1" s="536"/>
      <c r="ZR1" s="536"/>
      <c r="ZS1" s="536"/>
      <c r="ZT1" s="536"/>
      <c r="ZU1" s="536"/>
      <c r="ZV1" s="536"/>
      <c r="ZW1" s="536"/>
      <c r="ZX1" s="536"/>
      <c r="ZY1" s="536"/>
      <c r="ZZ1" s="536"/>
      <c r="AAA1" s="536"/>
      <c r="AAB1" s="536"/>
      <c r="AAC1" s="536" t="s">
        <v>354</v>
      </c>
      <c r="AAD1" s="536"/>
      <c r="AAE1" s="536"/>
      <c r="AAF1" s="536"/>
      <c r="AAG1" s="536"/>
      <c r="AAH1" s="536"/>
      <c r="AAI1" s="536"/>
      <c r="AAJ1" s="536"/>
      <c r="AAK1" s="536"/>
      <c r="AAL1" s="536"/>
      <c r="AAM1" s="536"/>
      <c r="AAN1" s="536"/>
      <c r="AAO1" s="536"/>
      <c r="AAP1" s="536"/>
      <c r="AAQ1" s="536"/>
      <c r="AAR1" s="536"/>
      <c r="AAS1" s="536"/>
      <c r="AAT1" s="536"/>
      <c r="AAU1" s="536"/>
      <c r="AAV1" s="536"/>
      <c r="AAW1" s="536"/>
      <c r="AAX1" s="536"/>
      <c r="AAY1" s="536"/>
      <c r="AAZ1" s="536"/>
      <c r="ABA1" s="536"/>
      <c r="ABB1" s="536"/>
      <c r="ABC1" s="536"/>
      <c r="ABD1" s="536"/>
      <c r="ABE1" s="536"/>
      <c r="ABF1" s="536"/>
      <c r="ABG1" s="536"/>
      <c r="ABH1" s="536"/>
      <c r="ABI1" s="536" t="s">
        <v>354</v>
      </c>
      <c r="ABJ1" s="536"/>
      <c r="ABK1" s="536"/>
      <c r="ABL1" s="536"/>
      <c r="ABM1" s="536"/>
      <c r="ABN1" s="536"/>
      <c r="ABO1" s="536"/>
      <c r="ABP1" s="536"/>
      <c r="ABQ1" s="536"/>
      <c r="ABR1" s="536"/>
      <c r="ABS1" s="536"/>
      <c r="ABT1" s="536"/>
      <c r="ABU1" s="536"/>
      <c r="ABV1" s="536"/>
      <c r="ABW1" s="536"/>
      <c r="ABX1" s="536"/>
      <c r="ABY1" s="536"/>
      <c r="ABZ1" s="536"/>
      <c r="ACA1" s="536"/>
      <c r="ACB1" s="536"/>
      <c r="ACC1" s="536"/>
      <c r="ACD1" s="536"/>
      <c r="ACE1" s="536"/>
      <c r="ACF1" s="536"/>
      <c r="ACG1" s="536"/>
      <c r="ACH1" s="536"/>
      <c r="ACI1" s="536"/>
      <c r="ACJ1" s="536"/>
      <c r="ACK1" s="536"/>
      <c r="ACL1" s="536"/>
      <c r="ACM1" s="536"/>
      <c r="ACN1" s="536"/>
      <c r="ACO1" s="536" t="s">
        <v>354</v>
      </c>
      <c r="ACP1" s="536"/>
      <c r="ACQ1" s="536"/>
      <c r="ACR1" s="536"/>
      <c r="ACS1" s="536"/>
      <c r="ACT1" s="536"/>
      <c r="ACU1" s="536"/>
      <c r="ACV1" s="536"/>
      <c r="ACW1" s="536"/>
      <c r="ACX1" s="536"/>
      <c r="ACY1" s="536"/>
      <c r="ACZ1" s="536"/>
      <c r="ADA1" s="536"/>
      <c r="ADB1" s="536"/>
      <c r="ADC1" s="536"/>
      <c r="ADD1" s="536"/>
      <c r="ADE1" s="536"/>
      <c r="ADF1" s="536"/>
      <c r="ADG1" s="536"/>
      <c r="ADH1" s="536"/>
      <c r="ADI1" s="536"/>
      <c r="ADJ1" s="536"/>
      <c r="ADK1" s="536"/>
      <c r="ADL1" s="536"/>
      <c r="ADM1" s="536"/>
      <c r="ADN1" s="536"/>
      <c r="ADO1" s="536"/>
      <c r="ADP1" s="536"/>
      <c r="ADQ1" s="536"/>
      <c r="ADR1" s="536"/>
      <c r="ADS1" s="536"/>
      <c r="ADT1" s="536"/>
      <c r="ADU1" s="536" t="s">
        <v>354</v>
      </c>
      <c r="ADV1" s="536"/>
      <c r="ADW1" s="536"/>
      <c r="ADX1" s="536"/>
      <c r="ADY1" s="536"/>
      <c r="ADZ1" s="536"/>
      <c r="AEA1" s="536"/>
      <c r="AEB1" s="536"/>
      <c r="AEC1" s="536"/>
      <c r="AED1" s="536"/>
      <c r="AEE1" s="536"/>
      <c r="AEF1" s="536"/>
      <c r="AEG1" s="536"/>
      <c r="AEH1" s="536"/>
      <c r="AEI1" s="536"/>
      <c r="AEJ1" s="536"/>
      <c r="AEK1" s="536"/>
      <c r="AEL1" s="536"/>
      <c r="AEM1" s="536"/>
      <c r="AEN1" s="536"/>
      <c r="AEO1" s="536"/>
      <c r="AEP1" s="536"/>
      <c r="AEQ1" s="536"/>
      <c r="AER1" s="536"/>
      <c r="AES1" s="536"/>
      <c r="AET1" s="536"/>
      <c r="AEU1" s="536"/>
      <c r="AEV1" s="536"/>
      <c r="AEW1" s="536"/>
      <c r="AEX1" s="536"/>
      <c r="AEY1" s="536"/>
      <c r="AEZ1" s="536"/>
      <c r="AFA1" s="536" t="s">
        <v>354</v>
      </c>
      <c r="AFB1" s="536"/>
      <c r="AFC1" s="536"/>
      <c r="AFD1" s="536"/>
      <c r="AFE1" s="536"/>
      <c r="AFF1" s="536"/>
      <c r="AFG1" s="536"/>
      <c r="AFH1" s="536"/>
      <c r="AFI1" s="536"/>
      <c r="AFJ1" s="536"/>
      <c r="AFK1" s="536"/>
      <c r="AFL1" s="536"/>
      <c r="AFM1" s="536"/>
      <c r="AFN1" s="536"/>
      <c r="AFO1" s="536"/>
      <c r="AFP1" s="536"/>
      <c r="AFQ1" s="536"/>
      <c r="AFR1" s="536"/>
      <c r="AFS1" s="536"/>
      <c r="AFT1" s="536"/>
      <c r="AFU1" s="536"/>
      <c r="AFV1" s="536"/>
      <c r="AFW1" s="536"/>
      <c r="AFX1" s="536"/>
      <c r="AFY1" s="536"/>
      <c r="AFZ1" s="536"/>
      <c r="AGA1" s="536"/>
      <c r="AGB1" s="536"/>
      <c r="AGC1" s="536"/>
      <c r="AGD1" s="536"/>
      <c r="AGE1" s="536"/>
      <c r="AGF1" s="536"/>
      <c r="AGG1" s="536" t="s">
        <v>354</v>
      </c>
      <c r="AGH1" s="536"/>
      <c r="AGI1" s="536"/>
      <c r="AGJ1" s="536"/>
      <c r="AGK1" s="536"/>
      <c r="AGL1" s="536"/>
      <c r="AGM1" s="536"/>
      <c r="AGN1" s="536"/>
      <c r="AGO1" s="536"/>
      <c r="AGP1" s="536"/>
      <c r="AGQ1" s="536"/>
      <c r="AGR1" s="536"/>
      <c r="AGS1" s="536"/>
      <c r="AGT1" s="536"/>
      <c r="AGU1" s="536"/>
      <c r="AGV1" s="536"/>
      <c r="AGW1" s="536"/>
      <c r="AGX1" s="536"/>
      <c r="AGY1" s="536"/>
      <c r="AGZ1" s="536"/>
      <c r="AHA1" s="536"/>
      <c r="AHB1" s="536"/>
      <c r="AHC1" s="536"/>
      <c r="AHD1" s="536"/>
      <c r="AHE1" s="536"/>
      <c r="AHF1" s="536"/>
      <c r="AHG1" s="536"/>
      <c r="AHH1" s="536"/>
      <c r="AHI1" s="536"/>
      <c r="AHJ1" s="536"/>
      <c r="AHK1" s="536"/>
      <c r="AHL1" s="536"/>
      <c r="AHM1" s="536" t="s">
        <v>354</v>
      </c>
      <c r="AHN1" s="536"/>
      <c r="AHO1" s="536"/>
      <c r="AHP1" s="536"/>
      <c r="AHQ1" s="536"/>
      <c r="AHR1" s="536"/>
      <c r="AHS1" s="536"/>
      <c r="AHT1" s="536"/>
      <c r="AHU1" s="536"/>
      <c r="AHV1" s="536"/>
      <c r="AHW1" s="536"/>
      <c r="AHX1" s="536"/>
      <c r="AHY1" s="536"/>
      <c r="AHZ1" s="536"/>
      <c r="AIA1" s="536"/>
      <c r="AIB1" s="536"/>
      <c r="AIC1" s="536"/>
      <c r="AID1" s="536"/>
      <c r="AIE1" s="536"/>
      <c r="AIF1" s="536"/>
      <c r="AIG1" s="536"/>
      <c r="AIH1" s="536"/>
      <c r="AII1" s="536"/>
      <c r="AIJ1" s="536"/>
      <c r="AIK1" s="536"/>
      <c r="AIL1" s="536"/>
      <c r="AIM1" s="536"/>
      <c r="AIN1" s="536"/>
      <c r="AIO1" s="536"/>
      <c r="AIP1" s="536"/>
      <c r="AIQ1" s="536"/>
      <c r="AIR1" s="536"/>
      <c r="AIS1" s="536" t="s">
        <v>354</v>
      </c>
      <c r="AIT1" s="536"/>
      <c r="AIU1" s="536"/>
      <c r="AIV1" s="536"/>
      <c r="AIW1" s="536"/>
      <c r="AIX1" s="536"/>
      <c r="AIY1" s="536"/>
      <c r="AIZ1" s="536"/>
      <c r="AJA1" s="536"/>
      <c r="AJB1" s="536"/>
      <c r="AJC1" s="536"/>
      <c r="AJD1" s="536"/>
      <c r="AJE1" s="536"/>
      <c r="AJF1" s="536"/>
      <c r="AJG1" s="536"/>
      <c r="AJH1" s="536"/>
      <c r="AJI1" s="536"/>
      <c r="AJJ1" s="536"/>
      <c r="AJK1" s="536"/>
      <c r="AJL1" s="536"/>
      <c r="AJM1" s="536"/>
      <c r="AJN1" s="536"/>
      <c r="AJO1" s="536"/>
      <c r="AJP1" s="536"/>
      <c r="AJQ1" s="536"/>
      <c r="AJR1" s="536"/>
      <c r="AJS1" s="536"/>
      <c r="AJT1" s="536"/>
      <c r="AJU1" s="536"/>
      <c r="AJV1" s="536"/>
      <c r="AJW1" s="536"/>
      <c r="AJX1" s="536"/>
      <c r="AJY1" s="536" t="s">
        <v>354</v>
      </c>
      <c r="AJZ1" s="536"/>
      <c r="AKA1" s="536"/>
      <c r="AKB1" s="536"/>
      <c r="AKC1" s="536"/>
      <c r="AKD1" s="536"/>
      <c r="AKE1" s="536"/>
      <c r="AKF1" s="536"/>
      <c r="AKG1" s="536"/>
      <c r="AKH1" s="536"/>
      <c r="AKI1" s="536"/>
      <c r="AKJ1" s="536"/>
      <c r="AKK1" s="536"/>
      <c r="AKL1" s="536"/>
      <c r="AKM1" s="536"/>
      <c r="AKN1" s="536"/>
      <c r="AKO1" s="536"/>
      <c r="AKP1" s="536"/>
      <c r="AKQ1" s="536"/>
      <c r="AKR1" s="536"/>
      <c r="AKS1" s="536"/>
      <c r="AKT1" s="536"/>
      <c r="AKU1" s="536"/>
      <c r="AKV1" s="536"/>
      <c r="AKW1" s="536"/>
      <c r="AKX1" s="536"/>
      <c r="AKY1" s="536"/>
      <c r="AKZ1" s="536"/>
      <c r="ALA1" s="536"/>
      <c r="ALB1" s="536"/>
      <c r="ALC1" s="536"/>
      <c r="ALD1" s="536"/>
      <c r="ALE1" s="536" t="s">
        <v>354</v>
      </c>
      <c r="ALF1" s="536"/>
      <c r="ALG1" s="536"/>
      <c r="ALH1" s="536"/>
      <c r="ALI1" s="536"/>
      <c r="ALJ1" s="536"/>
      <c r="ALK1" s="536"/>
      <c r="ALL1" s="536"/>
      <c r="ALM1" s="536"/>
      <c r="ALN1" s="536"/>
      <c r="ALO1" s="536"/>
      <c r="ALP1" s="536"/>
      <c r="ALQ1" s="536"/>
      <c r="ALR1" s="536"/>
      <c r="ALS1" s="536"/>
      <c r="ALT1" s="536"/>
      <c r="ALU1" s="536"/>
      <c r="ALV1" s="536"/>
      <c r="ALW1" s="536"/>
      <c r="ALX1" s="536"/>
      <c r="ALY1" s="536"/>
      <c r="ALZ1" s="536"/>
      <c r="AMA1" s="536"/>
      <c r="AMB1" s="536"/>
      <c r="AMC1" s="536"/>
      <c r="AMD1" s="536"/>
      <c r="AME1" s="536"/>
      <c r="AMF1" s="536"/>
      <c r="AMG1" s="536"/>
      <c r="AMH1" s="536"/>
      <c r="AMI1" s="536"/>
      <c r="AMJ1" s="536"/>
      <c r="AMK1" s="536" t="s">
        <v>354</v>
      </c>
      <c r="AML1" s="536"/>
      <c r="AMM1" s="536"/>
      <c r="AMN1" s="536"/>
      <c r="AMO1" s="536"/>
      <c r="AMP1" s="536"/>
      <c r="AMQ1" s="536"/>
      <c r="AMR1" s="536"/>
      <c r="AMS1" s="536"/>
      <c r="AMT1" s="536"/>
      <c r="AMU1" s="536"/>
      <c r="AMV1" s="536"/>
      <c r="AMW1" s="536"/>
      <c r="AMX1" s="536"/>
      <c r="AMY1" s="536"/>
      <c r="AMZ1" s="536"/>
      <c r="ANA1" s="536"/>
      <c r="ANB1" s="536"/>
      <c r="ANC1" s="536"/>
      <c r="AND1" s="536"/>
      <c r="ANE1" s="536"/>
      <c r="ANF1" s="536"/>
      <c r="ANG1" s="536"/>
      <c r="ANH1" s="536"/>
      <c r="ANI1" s="536"/>
      <c r="ANJ1" s="536"/>
      <c r="ANK1" s="536"/>
      <c r="ANL1" s="536"/>
      <c r="ANM1" s="536"/>
      <c r="ANN1" s="536"/>
      <c r="ANO1" s="536"/>
      <c r="ANP1" s="536"/>
      <c r="ANQ1" s="536" t="s">
        <v>354</v>
      </c>
      <c r="ANR1" s="536"/>
      <c r="ANS1" s="536"/>
      <c r="ANT1" s="536"/>
      <c r="ANU1" s="536"/>
      <c r="ANV1" s="536"/>
      <c r="ANW1" s="536"/>
      <c r="ANX1" s="536"/>
      <c r="ANY1" s="536"/>
      <c r="ANZ1" s="536"/>
      <c r="AOA1" s="536"/>
      <c r="AOB1" s="536"/>
      <c r="AOC1" s="536"/>
      <c r="AOD1" s="536"/>
      <c r="AOE1" s="536"/>
      <c r="AOF1" s="536"/>
      <c r="AOG1" s="536"/>
      <c r="AOH1" s="536"/>
      <c r="AOI1" s="536"/>
      <c r="AOJ1" s="536"/>
      <c r="AOK1" s="536"/>
      <c r="AOL1" s="536"/>
      <c r="AOM1" s="536"/>
      <c r="AON1" s="536"/>
      <c r="AOO1" s="536"/>
      <c r="AOP1" s="536"/>
      <c r="AOQ1" s="536"/>
      <c r="AOR1" s="536"/>
      <c r="AOS1" s="536"/>
      <c r="AOT1" s="536"/>
      <c r="AOU1" s="536"/>
      <c r="AOV1" s="536"/>
      <c r="AOW1" s="536" t="s">
        <v>354</v>
      </c>
      <c r="AOX1" s="536"/>
      <c r="AOY1" s="536"/>
      <c r="AOZ1" s="536"/>
      <c r="APA1" s="536"/>
      <c r="APB1" s="536"/>
      <c r="APC1" s="536"/>
      <c r="APD1" s="536"/>
      <c r="APE1" s="536"/>
      <c r="APF1" s="536"/>
      <c r="APG1" s="536"/>
      <c r="APH1" s="536"/>
      <c r="API1" s="536"/>
      <c r="APJ1" s="536"/>
      <c r="APK1" s="536"/>
      <c r="APL1" s="536"/>
      <c r="APM1" s="536"/>
      <c r="APN1" s="536"/>
      <c r="APO1" s="536"/>
      <c r="APP1" s="536"/>
      <c r="APQ1" s="536"/>
      <c r="APR1" s="536"/>
      <c r="APS1" s="536"/>
      <c r="APT1" s="536"/>
      <c r="APU1" s="536"/>
      <c r="APV1" s="536"/>
      <c r="APW1" s="536"/>
      <c r="APX1" s="536"/>
      <c r="APY1" s="536"/>
      <c r="APZ1" s="536"/>
      <c r="AQA1" s="536"/>
      <c r="AQB1" s="536"/>
      <c r="AQC1" s="536" t="s">
        <v>354</v>
      </c>
      <c r="AQD1" s="536"/>
      <c r="AQE1" s="536"/>
      <c r="AQF1" s="536"/>
      <c r="AQG1" s="536"/>
      <c r="AQH1" s="536"/>
      <c r="AQI1" s="536"/>
      <c r="AQJ1" s="536"/>
      <c r="AQK1" s="536"/>
      <c r="AQL1" s="536"/>
      <c r="AQM1" s="536"/>
      <c r="AQN1" s="536"/>
      <c r="AQO1" s="536"/>
      <c r="AQP1" s="536"/>
      <c r="AQQ1" s="536"/>
      <c r="AQR1" s="536"/>
      <c r="AQS1" s="536"/>
      <c r="AQT1" s="536"/>
      <c r="AQU1" s="536"/>
      <c r="AQV1" s="536"/>
      <c r="AQW1" s="536"/>
      <c r="AQX1" s="536"/>
      <c r="AQY1" s="536"/>
      <c r="AQZ1" s="536"/>
      <c r="ARA1" s="536"/>
      <c r="ARB1" s="536"/>
      <c r="ARC1" s="536"/>
      <c r="ARD1" s="536"/>
      <c r="ARE1" s="536"/>
      <c r="ARF1" s="536"/>
      <c r="ARG1" s="536"/>
      <c r="ARH1" s="536"/>
      <c r="ARI1" s="536" t="s">
        <v>354</v>
      </c>
      <c r="ARJ1" s="536"/>
      <c r="ARK1" s="536"/>
      <c r="ARL1" s="536"/>
      <c r="ARM1" s="536"/>
      <c r="ARN1" s="536"/>
      <c r="ARO1" s="536"/>
      <c r="ARP1" s="536"/>
      <c r="ARQ1" s="536"/>
      <c r="ARR1" s="536"/>
      <c r="ARS1" s="536"/>
      <c r="ART1" s="536"/>
      <c r="ARU1" s="536"/>
      <c r="ARV1" s="536"/>
      <c r="ARW1" s="536"/>
      <c r="ARX1" s="536"/>
      <c r="ARY1" s="536"/>
      <c r="ARZ1" s="536"/>
      <c r="ASA1" s="536"/>
      <c r="ASB1" s="536"/>
      <c r="ASC1" s="536"/>
      <c r="ASD1" s="536"/>
      <c r="ASE1" s="536"/>
      <c r="ASF1" s="536"/>
      <c r="ASG1" s="536"/>
      <c r="ASH1" s="536"/>
      <c r="ASI1" s="536"/>
      <c r="ASJ1" s="536"/>
      <c r="ASK1" s="536"/>
      <c r="ASL1" s="536"/>
      <c r="ASM1" s="536"/>
      <c r="ASN1" s="536"/>
      <c r="ASO1" s="536" t="s">
        <v>354</v>
      </c>
      <c r="ASP1" s="536"/>
      <c r="ASQ1" s="536"/>
      <c r="ASR1" s="536"/>
      <c r="ASS1" s="536"/>
      <c r="AST1" s="536"/>
      <c r="ASU1" s="536"/>
      <c r="ASV1" s="536"/>
      <c r="ASW1" s="536"/>
      <c r="ASX1" s="536"/>
      <c r="ASY1" s="536"/>
      <c r="ASZ1" s="536"/>
      <c r="ATA1" s="536"/>
      <c r="ATB1" s="536"/>
      <c r="ATC1" s="536"/>
      <c r="ATD1" s="536"/>
      <c r="ATE1" s="536"/>
      <c r="ATF1" s="536"/>
      <c r="ATG1" s="536"/>
      <c r="ATH1" s="536"/>
      <c r="ATI1" s="536"/>
      <c r="ATJ1" s="536"/>
      <c r="ATK1" s="536"/>
      <c r="ATL1" s="536"/>
      <c r="ATM1" s="536"/>
      <c r="ATN1" s="536"/>
      <c r="ATO1" s="536"/>
      <c r="ATP1" s="536"/>
      <c r="ATQ1" s="536"/>
      <c r="ATR1" s="536"/>
      <c r="ATS1" s="536"/>
      <c r="ATT1" s="536"/>
      <c r="ATU1" s="536" t="s">
        <v>354</v>
      </c>
      <c r="ATV1" s="536"/>
      <c r="ATW1" s="536"/>
      <c r="ATX1" s="536"/>
      <c r="ATY1" s="536"/>
      <c r="ATZ1" s="536"/>
      <c r="AUA1" s="536"/>
      <c r="AUB1" s="536"/>
      <c r="AUC1" s="536"/>
      <c r="AUD1" s="536"/>
      <c r="AUE1" s="536"/>
      <c r="AUF1" s="536"/>
      <c r="AUG1" s="536"/>
      <c r="AUH1" s="536"/>
      <c r="AUI1" s="536"/>
      <c r="AUJ1" s="536"/>
      <c r="AUK1" s="536"/>
      <c r="AUL1" s="536"/>
      <c r="AUM1" s="536"/>
      <c r="AUN1" s="536"/>
      <c r="AUO1" s="536"/>
      <c r="AUP1" s="536"/>
      <c r="AUQ1" s="536"/>
      <c r="AUR1" s="536"/>
      <c r="AUS1" s="536"/>
      <c r="AUT1" s="536"/>
      <c r="AUU1" s="536"/>
      <c r="AUV1" s="536"/>
      <c r="AUW1" s="536"/>
      <c r="AUX1" s="536"/>
      <c r="AUY1" s="536"/>
      <c r="AUZ1" s="536"/>
      <c r="AVA1" s="536" t="s">
        <v>354</v>
      </c>
      <c r="AVB1" s="536"/>
      <c r="AVC1" s="536"/>
      <c r="AVD1" s="536"/>
      <c r="AVE1" s="536"/>
      <c r="AVF1" s="536"/>
      <c r="AVG1" s="536"/>
      <c r="AVH1" s="536"/>
      <c r="AVI1" s="536"/>
      <c r="AVJ1" s="536"/>
      <c r="AVK1" s="536"/>
      <c r="AVL1" s="536"/>
      <c r="AVM1" s="536"/>
      <c r="AVN1" s="536"/>
      <c r="AVO1" s="536"/>
      <c r="AVP1" s="536"/>
      <c r="AVQ1" s="536"/>
      <c r="AVR1" s="536"/>
      <c r="AVS1" s="536"/>
      <c r="AVT1" s="536"/>
      <c r="AVU1" s="536"/>
      <c r="AVV1" s="536"/>
      <c r="AVW1" s="536"/>
      <c r="AVX1" s="536"/>
      <c r="AVY1" s="536"/>
      <c r="AVZ1" s="536"/>
      <c r="AWA1" s="536"/>
      <c r="AWB1" s="536"/>
      <c r="AWC1" s="536"/>
      <c r="AWD1" s="536"/>
      <c r="AWE1" s="536"/>
      <c r="AWF1" s="536"/>
      <c r="AWG1" s="536" t="s">
        <v>354</v>
      </c>
      <c r="AWH1" s="536"/>
      <c r="AWI1" s="536"/>
      <c r="AWJ1" s="536"/>
      <c r="AWK1" s="536"/>
      <c r="AWL1" s="536"/>
      <c r="AWM1" s="536"/>
      <c r="AWN1" s="536"/>
      <c r="AWO1" s="536"/>
      <c r="AWP1" s="536"/>
      <c r="AWQ1" s="536"/>
      <c r="AWR1" s="536"/>
      <c r="AWS1" s="536"/>
      <c r="AWT1" s="536"/>
      <c r="AWU1" s="536"/>
      <c r="AWV1" s="536"/>
      <c r="AWW1" s="536"/>
      <c r="AWX1" s="536"/>
      <c r="AWY1" s="536"/>
      <c r="AWZ1" s="536"/>
      <c r="AXA1" s="536"/>
      <c r="AXB1" s="536"/>
      <c r="AXC1" s="536"/>
      <c r="AXD1" s="536"/>
      <c r="AXE1" s="536"/>
      <c r="AXF1" s="536"/>
      <c r="AXG1" s="536"/>
      <c r="AXH1" s="536"/>
      <c r="AXI1" s="536"/>
      <c r="AXJ1" s="536"/>
      <c r="AXK1" s="536"/>
      <c r="AXL1" s="536"/>
      <c r="AXM1" s="536" t="s">
        <v>354</v>
      </c>
      <c r="AXN1" s="536"/>
      <c r="AXO1" s="536"/>
      <c r="AXP1" s="536"/>
      <c r="AXQ1" s="536"/>
      <c r="AXR1" s="536"/>
      <c r="AXS1" s="536"/>
      <c r="AXT1" s="536"/>
      <c r="AXU1" s="536"/>
      <c r="AXV1" s="536"/>
      <c r="AXW1" s="536"/>
      <c r="AXX1" s="536"/>
      <c r="AXY1" s="536"/>
      <c r="AXZ1" s="536"/>
      <c r="AYA1" s="536"/>
      <c r="AYB1" s="536"/>
      <c r="AYC1" s="536"/>
      <c r="AYD1" s="536"/>
      <c r="AYE1" s="536"/>
      <c r="AYF1" s="536"/>
      <c r="AYG1" s="536"/>
      <c r="AYH1" s="536"/>
      <c r="AYI1" s="536"/>
      <c r="AYJ1" s="536"/>
      <c r="AYK1" s="536"/>
      <c r="AYL1" s="536"/>
      <c r="AYM1" s="536"/>
      <c r="AYN1" s="536"/>
      <c r="AYO1" s="536"/>
      <c r="AYP1" s="536"/>
      <c r="AYQ1" s="536"/>
      <c r="AYR1" s="536"/>
      <c r="AYS1" s="536" t="s">
        <v>354</v>
      </c>
      <c r="AYT1" s="536"/>
      <c r="AYU1" s="536"/>
      <c r="AYV1" s="536"/>
      <c r="AYW1" s="536"/>
      <c r="AYX1" s="536"/>
      <c r="AYY1" s="536"/>
      <c r="AYZ1" s="536"/>
      <c r="AZA1" s="536"/>
      <c r="AZB1" s="536"/>
      <c r="AZC1" s="536"/>
      <c r="AZD1" s="536"/>
      <c r="AZE1" s="536"/>
      <c r="AZF1" s="536"/>
      <c r="AZG1" s="536"/>
      <c r="AZH1" s="536"/>
      <c r="AZI1" s="536"/>
      <c r="AZJ1" s="536"/>
      <c r="AZK1" s="536"/>
      <c r="AZL1" s="536"/>
      <c r="AZM1" s="536"/>
      <c r="AZN1" s="536"/>
      <c r="AZO1" s="536"/>
      <c r="AZP1" s="536"/>
      <c r="AZQ1" s="536"/>
      <c r="AZR1" s="536"/>
      <c r="AZS1" s="536"/>
      <c r="AZT1" s="536"/>
      <c r="AZU1" s="536"/>
      <c r="AZV1" s="536"/>
      <c r="AZW1" s="536"/>
      <c r="AZX1" s="536"/>
      <c r="AZY1" s="536" t="s">
        <v>354</v>
      </c>
      <c r="AZZ1" s="536"/>
      <c r="BAA1" s="536"/>
      <c r="BAB1" s="536"/>
      <c r="BAC1" s="536"/>
      <c r="BAD1" s="536"/>
      <c r="BAE1" s="536"/>
      <c r="BAF1" s="536"/>
      <c r="BAG1" s="536"/>
      <c r="BAH1" s="536"/>
      <c r="BAI1" s="536"/>
      <c r="BAJ1" s="536"/>
      <c r="BAK1" s="536"/>
      <c r="BAL1" s="536"/>
      <c r="BAM1" s="536"/>
      <c r="BAN1" s="536"/>
      <c r="BAO1" s="536"/>
      <c r="BAP1" s="536"/>
      <c r="BAQ1" s="536"/>
      <c r="BAR1" s="536"/>
      <c r="BAS1" s="536"/>
      <c r="BAT1" s="536"/>
      <c r="BAU1" s="536"/>
      <c r="BAV1" s="536"/>
      <c r="BAW1" s="536"/>
      <c r="BAX1" s="536"/>
      <c r="BAY1" s="536"/>
      <c r="BAZ1" s="536"/>
      <c r="BBA1" s="536"/>
      <c r="BBB1" s="536"/>
      <c r="BBC1" s="536"/>
      <c r="BBD1" s="536"/>
      <c r="BBE1" s="536" t="s">
        <v>354</v>
      </c>
      <c r="BBF1" s="536"/>
      <c r="BBG1" s="536"/>
      <c r="BBH1" s="536"/>
      <c r="BBI1" s="536"/>
      <c r="BBJ1" s="536"/>
      <c r="BBK1" s="536"/>
      <c r="BBL1" s="536"/>
      <c r="BBM1" s="536"/>
      <c r="BBN1" s="536"/>
      <c r="BBO1" s="536"/>
      <c r="BBP1" s="536"/>
      <c r="BBQ1" s="536"/>
      <c r="BBR1" s="536"/>
      <c r="BBS1" s="536"/>
      <c r="BBT1" s="536"/>
      <c r="BBU1" s="536"/>
      <c r="BBV1" s="536"/>
      <c r="BBW1" s="536"/>
      <c r="BBX1" s="536"/>
      <c r="BBY1" s="536"/>
      <c r="BBZ1" s="536"/>
      <c r="BCA1" s="536"/>
      <c r="BCB1" s="536"/>
      <c r="BCC1" s="536"/>
      <c r="BCD1" s="536"/>
      <c r="BCE1" s="536"/>
      <c r="BCF1" s="536"/>
      <c r="BCG1" s="536"/>
      <c r="BCH1" s="536"/>
      <c r="BCI1" s="536"/>
      <c r="BCJ1" s="536"/>
      <c r="BCK1" s="536" t="s">
        <v>354</v>
      </c>
      <c r="BCL1" s="536"/>
      <c r="BCM1" s="536"/>
      <c r="BCN1" s="536"/>
      <c r="BCO1" s="536"/>
      <c r="BCP1" s="536"/>
      <c r="BCQ1" s="536"/>
      <c r="BCR1" s="536"/>
      <c r="BCS1" s="536"/>
      <c r="BCT1" s="536"/>
      <c r="BCU1" s="536"/>
      <c r="BCV1" s="536"/>
      <c r="BCW1" s="536"/>
      <c r="BCX1" s="536"/>
      <c r="BCY1" s="536"/>
      <c r="BCZ1" s="536"/>
      <c r="BDA1" s="536"/>
      <c r="BDB1" s="536"/>
      <c r="BDC1" s="536"/>
      <c r="BDD1" s="536"/>
      <c r="BDE1" s="536"/>
      <c r="BDF1" s="536"/>
      <c r="BDG1" s="536"/>
      <c r="BDH1" s="536"/>
      <c r="BDI1" s="536"/>
      <c r="BDJ1" s="536"/>
      <c r="BDK1" s="536"/>
      <c r="BDL1" s="536"/>
      <c r="BDM1" s="536"/>
      <c r="BDN1" s="536"/>
      <c r="BDO1" s="536"/>
      <c r="BDP1" s="536"/>
      <c r="BDQ1" s="536" t="s">
        <v>354</v>
      </c>
      <c r="BDR1" s="536"/>
      <c r="BDS1" s="536"/>
      <c r="BDT1" s="536"/>
      <c r="BDU1" s="536"/>
      <c r="BDV1" s="536"/>
      <c r="BDW1" s="536"/>
      <c r="BDX1" s="536"/>
      <c r="BDY1" s="536"/>
      <c r="BDZ1" s="536"/>
      <c r="BEA1" s="536"/>
      <c r="BEB1" s="536"/>
      <c r="BEC1" s="536"/>
      <c r="BED1" s="536"/>
      <c r="BEE1" s="536"/>
      <c r="BEF1" s="536"/>
      <c r="BEG1" s="536"/>
      <c r="BEH1" s="536"/>
      <c r="BEI1" s="536"/>
      <c r="BEJ1" s="536"/>
      <c r="BEK1" s="536"/>
      <c r="BEL1" s="536"/>
      <c r="BEM1" s="536"/>
      <c r="BEN1" s="536"/>
      <c r="BEO1" s="536"/>
      <c r="BEP1" s="536"/>
      <c r="BEQ1" s="536"/>
      <c r="BER1" s="536"/>
      <c r="BES1" s="536"/>
      <c r="BET1" s="536"/>
      <c r="BEU1" s="536"/>
      <c r="BEV1" s="536"/>
      <c r="BEW1" s="536" t="s">
        <v>354</v>
      </c>
      <c r="BEX1" s="536"/>
      <c r="BEY1" s="536"/>
      <c r="BEZ1" s="536"/>
      <c r="BFA1" s="536"/>
      <c r="BFB1" s="536"/>
      <c r="BFC1" s="536"/>
      <c r="BFD1" s="536"/>
      <c r="BFE1" s="536"/>
      <c r="BFF1" s="536"/>
      <c r="BFG1" s="536"/>
      <c r="BFH1" s="536"/>
      <c r="BFI1" s="536"/>
      <c r="BFJ1" s="536"/>
      <c r="BFK1" s="536"/>
      <c r="BFL1" s="536"/>
      <c r="BFM1" s="536"/>
      <c r="BFN1" s="536"/>
      <c r="BFO1" s="536"/>
      <c r="BFP1" s="536"/>
      <c r="BFQ1" s="536"/>
      <c r="BFR1" s="536"/>
      <c r="BFS1" s="536"/>
      <c r="BFT1" s="536"/>
      <c r="BFU1" s="536"/>
      <c r="BFV1" s="536"/>
      <c r="BFW1" s="536"/>
      <c r="BFX1" s="536"/>
      <c r="BFY1" s="536"/>
      <c r="BFZ1" s="536"/>
      <c r="BGA1" s="536"/>
      <c r="BGB1" s="536"/>
      <c r="BGC1" s="536" t="s">
        <v>354</v>
      </c>
      <c r="BGD1" s="536"/>
      <c r="BGE1" s="536"/>
      <c r="BGF1" s="536"/>
      <c r="BGG1" s="536"/>
      <c r="BGH1" s="536"/>
      <c r="BGI1" s="536"/>
      <c r="BGJ1" s="536"/>
      <c r="BGK1" s="536"/>
      <c r="BGL1" s="536"/>
      <c r="BGM1" s="536"/>
      <c r="BGN1" s="536"/>
      <c r="BGO1" s="536"/>
      <c r="BGP1" s="536"/>
      <c r="BGQ1" s="536"/>
      <c r="BGR1" s="536"/>
      <c r="BGS1" s="536"/>
      <c r="BGT1" s="536"/>
      <c r="BGU1" s="536"/>
      <c r="BGV1" s="536"/>
      <c r="BGW1" s="536"/>
      <c r="BGX1" s="536"/>
      <c r="BGY1" s="536"/>
      <c r="BGZ1" s="536"/>
      <c r="BHA1" s="536"/>
      <c r="BHB1" s="536"/>
      <c r="BHC1" s="536"/>
      <c r="BHD1" s="536"/>
      <c r="BHE1" s="536"/>
      <c r="BHF1" s="536"/>
      <c r="BHG1" s="536"/>
      <c r="BHH1" s="536"/>
      <c r="BHI1" s="536" t="s">
        <v>354</v>
      </c>
      <c r="BHJ1" s="536"/>
      <c r="BHK1" s="536"/>
      <c r="BHL1" s="536"/>
      <c r="BHM1" s="536"/>
      <c r="BHN1" s="536"/>
      <c r="BHO1" s="536"/>
      <c r="BHP1" s="536"/>
      <c r="BHQ1" s="536"/>
      <c r="BHR1" s="536"/>
      <c r="BHS1" s="536"/>
      <c r="BHT1" s="536"/>
      <c r="BHU1" s="536"/>
      <c r="BHV1" s="536"/>
      <c r="BHW1" s="536"/>
      <c r="BHX1" s="536"/>
      <c r="BHY1" s="536"/>
      <c r="BHZ1" s="536"/>
      <c r="BIA1" s="536"/>
      <c r="BIB1" s="536"/>
      <c r="BIC1" s="536"/>
      <c r="BID1" s="536"/>
      <c r="BIE1" s="536"/>
      <c r="BIF1" s="536"/>
      <c r="BIG1" s="536"/>
      <c r="BIH1" s="536"/>
      <c r="BII1" s="536"/>
      <c r="BIJ1" s="536"/>
      <c r="BIK1" s="536"/>
      <c r="BIL1" s="536"/>
      <c r="BIM1" s="536"/>
      <c r="BIN1" s="536"/>
      <c r="BIO1" s="536" t="s">
        <v>354</v>
      </c>
      <c r="BIP1" s="536"/>
      <c r="BIQ1" s="536"/>
      <c r="BIR1" s="536"/>
      <c r="BIS1" s="536"/>
      <c r="BIT1" s="536"/>
      <c r="BIU1" s="536"/>
      <c r="BIV1" s="536"/>
      <c r="BIW1" s="536"/>
      <c r="BIX1" s="536"/>
      <c r="BIY1" s="536"/>
      <c r="BIZ1" s="536"/>
      <c r="BJA1" s="536"/>
      <c r="BJB1" s="536"/>
      <c r="BJC1" s="536"/>
      <c r="BJD1" s="536"/>
      <c r="BJE1" s="536"/>
      <c r="BJF1" s="536"/>
      <c r="BJG1" s="536"/>
      <c r="BJH1" s="536"/>
      <c r="BJI1" s="536"/>
      <c r="BJJ1" s="536"/>
      <c r="BJK1" s="536"/>
      <c r="BJL1" s="536"/>
      <c r="BJM1" s="536"/>
      <c r="BJN1" s="536"/>
      <c r="BJO1" s="536"/>
      <c r="BJP1" s="536"/>
      <c r="BJQ1" s="536"/>
      <c r="BJR1" s="536"/>
      <c r="BJS1" s="536"/>
      <c r="BJT1" s="536"/>
      <c r="BJU1" s="536" t="s">
        <v>354</v>
      </c>
      <c r="BJV1" s="536"/>
      <c r="BJW1" s="536"/>
      <c r="BJX1" s="536"/>
      <c r="BJY1" s="536"/>
      <c r="BJZ1" s="536"/>
      <c r="BKA1" s="536"/>
      <c r="BKB1" s="536"/>
      <c r="BKC1" s="536"/>
      <c r="BKD1" s="536"/>
      <c r="BKE1" s="536"/>
      <c r="BKF1" s="536"/>
      <c r="BKG1" s="536"/>
      <c r="BKH1" s="536"/>
      <c r="BKI1" s="536"/>
      <c r="BKJ1" s="536"/>
      <c r="BKK1" s="536"/>
      <c r="BKL1" s="536"/>
      <c r="BKM1" s="536"/>
      <c r="BKN1" s="536"/>
      <c r="BKO1" s="536"/>
      <c r="BKP1" s="536"/>
      <c r="BKQ1" s="536"/>
      <c r="BKR1" s="536"/>
      <c r="BKS1" s="536"/>
      <c r="BKT1" s="536"/>
      <c r="BKU1" s="536"/>
      <c r="BKV1" s="536"/>
      <c r="BKW1" s="536"/>
      <c r="BKX1" s="536"/>
      <c r="BKY1" s="536"/>
      <c r="BKZ1" s="536"/>
      <c r="BLA1" s="536" t="s">
        <v>354</v>
      </c>
      <c r="BLB1" s="536"/>
      <c r="BLC1" s="536"/>
      <c r="BLD1" s="536"/>
      <c r="BLE1" s="536"/>
      <c r="BLF1" s="536"/>
      <c r="BLG1" s="536"/>
      <c r="BLH1" s="536"/>
      <c r="BLI1" s="536"/>
      <c r="BLJ1" s="536"/>
      <c r="BLK1" s="536"/>
      <c r="BLL1" s="536"/>
      <c r="BLM1" s="536"/>
      <c r="BLN1" s="536"/>
      <c r="BLO1" s="536"/>
      <c r="BLP1" s="536"/>
      <c r="BLQ1" s="536"/>
      <c r="BLR1" s="536"/>
      <c r="BLS1" s="536"/>
      <c r="BLT1" s="536"/>
      <c r="BLU1" s="536"/>
      <c r="BLV1" s="536"/>
      <c r="BLW1" s="536"/>
      <c r="BLX1" s="536"/>
      <c r="BLY1" s="536"/>
      <c r="BLZ1" s="536"/>
      <c r="BMA1" s="536"/>
      <c r="BMB1" s="536"/>
      <c r="BMC1" s="536"/>
      <c r="BMD1" s="536"/>
      <c r="BME1" s="536"/>
      <c r="BMF1" s="536"/>
      <c r="BMG1" s="536" t="s">
        <v>354</v>
      </c>
      <c r="BMH1" s="536"/>
      <c r="BMI1" s="536"/>
      <c r="BMJ1" s="536"/>
      <c r="BMK1" s="536"/>
      <c r="BML1" s="536"/>
      <c r="BMM1" s="536"/>
      <c r="BMN1" s="536"/>
      <c r="BMO1" s="536"/>
      <c r="BMP1" s="536"/>
      <c r="BMQ1" s="536"/>
      <c r="BMR1" s="536"/>
      <c r="BMS1" s="536"/>
      <c r="BMT1" s="536"/>
      <c r="BMU1" s="536"/>
      <c r="BMV1" s="536"/>
      <c r="BMW1" s="536"/>
      <c r="BMX1" s="536"/>
      <c r="BMY1" s="536"/>
      <c r="BMZ1" s="536"/>
      <c r="BNA1" s="536"/>
      <c r="BNB1" s="536"/>
      <c r="BNC1" s="536"/>
      <c r="BND1" s="536"/>
      <c r="BNE1" s="536"/>
      <c r="BNF1" s="536"/>
      <c r="BNG1" s="536"/>
      <c r="BNH1" s="536"/>
      <c r="BNI1" s="536"/>
      <c r="BNJ1" s="536"/>
      <c r="BNK1" s="536"/>
      <c r="BNL1" s="536"/>
      <c r="BNM1" s="536" t="s">
        <v>354</v>
      </c>
      <c r="BNN1" s="536"/>
      <c r="BNO1" s="536"/>
      <c r="BNP1" s="536"/>
      <c r="BNQ1" s="536"/>
      <c r="BNR1" s="536"/>
      <c r="BNS1" s="536"/>
      <c r="BNT1" s="536"/>
      <c r="BNU1" s="536"/>
      <c r="BNV1" s="536"/>
      <c r="BNW1" s="536"/>
      <c r="BNX1" s="536"/>
      <c r="BNY1" s="536"/>
      <c r="BNZ1" s="536"/>
      <c r="BOA1" s="536"/>
      <c r="BOB1" s="536"/>
      <c r="BOC1" s="536"/>
      <c r="BOD1" s="536"/>
      <c r="BOE1" s="536"/>
      <c r="BOF1" s="536"/>
      <c r="BOG1" s="536"/>
      <c r="BOH1" s="536"/>
      <c r="BOI1" s="536"/>
      <c r="BOJ1" s="536"/>
      <c r="BOK1" s="536"/>
      <c r="BOL1" s="536"/>
      <c r="BOM1" s="536"/>
      <c r="BON1" s="536"/>
      <c r="BOO1" s="536"/>
      <c r="BOP1" s="536"/>
      <c r="BOQ1" s="536"/>
      <c r="BOR1" s="536"/>
      <c r="BOS1" s="536" t="s">
        <v>354</v>
      </c>
      <c r="BOT1" s="536"/>
      <c r="BOU1" s="536"/>
      <c r="BOV1" s="536"/>
      <c r="BOW1" s="536"/>
      <c r="BOX1" s="536"/>
      <c r="BOY1" s="536"/>
      <c r="BOZ1" s="536"/>
      <c r="BPA1" s="536"/>
      <c r="BPB1" s="536"/>
      <c r="BPC1" s="536"/>
      <c r="BPD1" s="536"/>
      <c r="BPE1" s="536"/>
      <c r="BPF1" s="536"/>
      <c r="BPG1" s="536"/>
      <c r="BPH1" s="536"/>
      <c r="BPI1" s="536"/>
      <c r="BPJ1" s="536"/>
      <c r="BPK1" s="536"/>
      <c r="BPL1" s="536"/>
      <c r="BPM1" s="536"/>
      <c r="BPN1" s="536"/>
      <c r="BPO1" s="536"/>
      <c r="BPP1" s="536"/>
      <c r="BPQ1" s="536"/>
      <c r="BPR1" s="536"/>
      <c r="BPS1" s="536"/>
      <c r="BPT1" s="536"/>
      <c r="BPU1" s="536"/>
      <c r="BPV1" s="536"/>
      <c r="BPW1" s="536"/>
      <c r="BPX1" s="536"/>
      <c r="BPY1" s="536" t="s">
        <v>354</v>
      </c>
      <c r="BPZ1" s="536"/>
      <c r="BQA1" s="536"/>
      <c r="BQB1" s="536"/>
      <c r="BQC1" s="536"/>
      <c r="BQD1" s="536"/>
      <c r="BQE1" s="536"/>
      <c r="BQF1" s="536"/>
      <c r="BQG1" s="536"/>
      <c r="BQH1" s="536"/>
      <c r="BQI1" s="536"/>
      <c r="BQJ1" s="536"/>
      <c r="BQK1" s="536"/>
      <c r="BQL1" s="536"/>
      <c r="BQM1" s="536"/>
      <c r="BQN1" s="536"/>
      <c r="BQO1" s="536"/>
      <c r="BQP1" s="536"/>
      <c r="BQQ1" s="536"/>
      <c r="BQR1" s="536"/>
      <c r="BQS1" s="536"/>
      <c r="BQT1" s="536"/>
      <c r="BQU1" s="536"/>
      <c r="BQV1" s="536"/>
      <c r="BQW1" s="536"/>
      <c r="BQX1" s="536"/>
      <c r="BQY1" s="536"/>
      <c r="BQZ1" s="536"/>
      <c r="BRA1" s="536"/>
      <c r="BRB1" s="536"/>
      <c r="BRC1" s="536"/>
      <c r="BRD1" s="536"/>
      <c r="BRE1" s="536" t="s">
        <v>354</v>
      </c>
      <c r="BRF1" s="536"/>
      <c r="BRG1" s="536"/>
      <c r="BRH1" s="536"/>
      <c r="BRI1" s="536"/>
      <c r="BRJ1" s="536"/>
      <c r="BRK1" s="536"/>
      <c r="BRL1" s="536"/>
      <c r="BRM1" s="536"/>
      <c r="BRN1" s="536"/>
      <c r="BRO1" s="536"/>
      <c r="BRP1" s="536"/>
      <c r="BRQ1" s="536"/>
      <c r="BRR1" s="536"/>
      <c r="BRS1" s="536"/>
      <c r="BRT1" s="536"/>
      <c r="BRU1" s="536"/>
      <c r="BRV1" s="536"/>
      <c r="BRW1" s="536"/>
      <c r="BRX1" s="536"/>
      <c r="BRY1" s="536"/>
      <c r="BRZ1" s="536"/>
      <c r="BSA1" s="536"/>
      <c r="BSB1" s="536"/>
      <c r="BSC1" s="536"/>
      <c r="BSD1" s="536"/>
      <c r="BSE1" s="536"/>
      <c r="BSF1" s="536"/>
      <c r="BSG1" s="536"/>
      <c r="BSH1" s="536"/>
      <c r="BSI1" s="536"/>
      <c r="BSJ1" s="536"/>
      <c r="BSK1" s="536" t="s">
        <v>354</v>
      </c>
      <c r="BSL1" s="536"/>
      <c r="BSM1" s="536"/>
      <c r="BSN1" s="536"/>
      <c r="BSO1" s="536"/>
      <c r="BSP1" s="536"/>
      <c r="BSQ1" s="536"/>
      <c r="BSR1" s="536"/>
      <c r="BSS1" s="536"/>
      <c r="BST1" s="536"/>
      <c r="BSU1" s="536"/>
      <c r="BSV1" s="536"/>
      <c r="BSW1" s="536"/>
      <c r="BSX1" s="536"/>
      <c r="BSY1" s="536"/>
      <c r="BSZ1" s="536"/>
      <c r="BTA1" s="536"/>
      <c r="BTB1" s="536"/>
      <c r="BTC1" s="536"/>
      <c r="BTD1" s="536"/>
      <c r="BTE1" s="536"/>
      <c r="BTF1" s="536"/>
      <c r="BTG1" s="536"/>
      <c r="BTH1" s="536"/>
      <c r="BTI1" s="536"/>
      <c r="BTJ1" s="536"/>
      <c r="BTK1" s="536"/>
      <c r="BTL1" s="536"/>
      <c r="BTM1" s="536"/>
      <c r="BTN1" s="536"/>
      <c r="BTO1" s="536"/>
      <c r="BTP1" s="536"/>
      <c r="BTQ1" s="536" t="s">
        <v>354</v>
      </c>
      <c r="BTR1" s="536"/>
      <c r="BTS1" s="536"/>
      <c r="BTT1" s="536"/>
      <c r="BTU1" s="536"/>
      <c r="BTV1" s="536"/>
      <c r="BTW1" s="536"/>
      <c r="BTX1" s="536"/>
      <c r="BTY1" s="536"/>
      <c r="BTZ1" s="536"/>
      <c r="BUA1" s="536"/>
      <c r="BUB1" s="536"/>
      <c r="BUC1" s="536"/>
      <c r="BUD1" s="536"/>
      <c r="BUE1" s="536"/>
      <c r="BUF1" s="536"/>
      <c r="BUG1" s="536"/>
      <c r="BUH1" s="536"/>
      <c r="BUI1" s="536"/>
      <c r="BUJ1" s="536"/>
      <c r="BUK1" s="536"/>
      <c r="BUL1" s="536"/>
      <c r="BUM1" s="536"/>
      <c r="BUN1" s="536"/>
      <c r="BUO1" s="536"/>
      <c r="BUP1" s="536"/>
      <c r="BUQ1" s="536"/>
      <c r="BUR1" s="536"/>
      <c r="BUS1" s="536"/>
      <c r="BUT1" s="536"/>
      <c r="BUU1" s="536"/>
      <c r="BUV1" s="536"/>
      <c r="BUW1" s="536" t="s">
        <v>354</v>
      </c>
      <c r="BUX1" s="536"/>
      <c r="BUY1" s="536"/>
      <c r="BUZ1" s="536"/>
      <c r="BVA1" s="536"/>
      <c r="BVB1" s="536"/>
      <c r="BVC1" s="536"/>
      <c r="BVD1" s="536"/>
      <c r="BVE1" s="536"/>
      <c r="BVF1" s="536"/>
      <c r="BVG1" s="536"/>
      <c r="BVH1" s="536"/>
      <c r="BVI1" s="536"/>
      <c r="BVJ1" s="536"/>
      <c r="BVK1" s="536"/>
      <c r="BVL1" s="536"/>
      <c r="BVM1" s="536"/>
      <c r="BVN1" s="536"/>
      <c r="BVO1" s="536"/>
      <c r="BVP1" s="536"/>
      <c r="BVQ1" s="536"/>
      <c r="BVR1" s="536"/>
      <c r="BVS1" s="536"/>
      <c r="BVT1" s="536"/>
      <c r="BVU1" s="536"/>
      <c r="BVV1" s="536"/>
      <c r="BVW1" s="536"/>
      <c r="BVX1" s="536"/>
      <c r="BVY1" s="536"/>
      <c r="BVZ1" s="536"/>
      <c r="BWA1" s="536"/>
      <c r="BWB1" s="536"/>
      <c r="BWC1" s="536" t="s">
        <v>354</v>
      </c>
      <c r="BWD1" s="536"/>
      <c r="BWE1" s="536"/>
      <c r="BWF1" s="536"/>
      <c r="BWG1" s="536"/>
      <c r="BWH1" s="536"/>
      <c r="BWI1" s="536"/>
      <c r="BWJ1" s="536"/>
      <c r="BWK1" s="536"/>
      <c r="BWL1" s="536"/>
      <c r="BWM1" s="536"/>
      <c r="BWN1" s="536"/>
      <c r="BWO1" s="536"/>
      <c r="BWP1" s="536"/>
      <c r="BWQ1" s="536"/>
      <c r="BWR1" s="536"/>
      <c r="BWS1" s="536"/>
      <c r="BWT1" s="536"/>
      <c r="BWU1" s="536"/>
      <c r="BWV1" s="536"/>
      <c r="BWW1" s="536"/>
      <c r="BWX1" s="536"/>
      <c r="BWY1" s="536"/>
      <c r="BWZ1" s="536"/>
      <c r="BXA1" s="536"/>
      <c r="BXB1" s="536"/>
      <c r="BXC1" s="536"/>
      <c r="BXD1" s="536"/>
      <c r="BXE1" s="536"/>
      <c r="BXF1" s="536"/>
      <c r="BXG1" s="536"/>
      <c r="BXH1" s="536"/>
      <c r="BXI1" s="536" t="s">
        <v>354</v>
      </c>
      <c r="BXJ1" s="536"/>
      <c r="BXK1" s="536"/>
      <c r="BXL1" s="536"/>
      <c r="BXM1" s="536"/>
      <c r="BXN1" s="536"/>
      <c r="BXO1" s="536"/>
      <c r="BXP1" s="536"/>
      <c r="BXQ1" s="536"/>
      <c r="BXR1" s="536"/>
      <c r="BXS1" s="536"/>
      <c r="BXT1" s="536"/>
      <c r="BXU1" s="536"/>
      <c r="BXV1" s="536"/>
      <c r="BXW1" s="536"/>
      <c r="BXX1" s="536"/>
      <c r="BXY1" s="536"/>
      <c r="BXZ1" s="536"/>
      <c r="BYA1" s="536"/>
      <c r="BYB1" s="536"/>
      <c r="BYC1" s="536"/>
      <c r="BYD1" s="536"/>
      <c r="BYE1" s="536"/>
      <c r="BYF1" s="536"/>
      <c r="BYG1" s="536"/>
      <c r="BYH1" s="536"/>
      <c r="BYI1" s="536"/>
      <c r="BYJ1" s="536"/>
      <c r="BYK1" s="536"/>
      <c r="BYL1" s="536"/>
      <c r="BYM1" s="536"/>
      <c r="BYN1" s="536"/>
      <c r="BYO1" s="536" t="s">
        <v>354</v>
      </c>
      <c r="BYP1" s="536"/>
      <c r="BYQ1" s="536"/>
      <c r="BYR1" s="536"/>
      <c r="BYS1" s="536"/>
      <c r="BYT1" s="536"/>
      <c r="BYU1" s="536"/>
      <c r="BYV1" s="536"/>
      <c r="BYW1" s="536"/>
      <c r="BYX1" s="536"/>
      <c r="BYY1" s="536"/>
      <c r="BYZ1" s="536"/>
      <c r="BZA1" s="536"/>
      <c r="BZB1" s="536"/>
      <c r="BZC1" s="536"/>
      <c r="BZD1" s="536"/>
      <c r="BZE1" s="536"/>
      <c r="BZF1" s="536"/>
      <c r="BZG1" s="536"/>
      <c r="BZH1" s="536"/>
      <c r="BZI1" s="536"/>
      <c r="BZJ1" s="536"/>
      <c r="BZK1" s="536"/>
      <c r="BZL1" s="536"/>
      <c r="BZM1" s="536"/>
      <c r="BZN1" s="536"/>
      <c r="BZO1" s="536"/>
      <c r="BZP1" s="536"/>
      <c r="BZQ1" s="536"/>
      <c r="BZR1" s="536"/>
      <c r="BZS1" s="536"/>
      <c r="BZT1" s="536"/>
      <c r="BZU1" s="536" t="s">
        <v>354</v>
      </c>
      <c r="BZV1" s="536"/>
      <c r="BZW1" s="536"/>
      <c r="BZX1" s="536"/>
      <c r="BZY1" s="536"/>
      <c r="BZZ1" s="536"/>
      <c r="CAA1" s="536"/>
      <c r="CAB1" s="536"/>
      <c r="CAC1" s="536"/>
      <c r="CAD1" s="536"/>
      <c r="CAE1" s="536"/>
      <c r="CAF1" s="536"/>
      <c r="CAG1" s="536"/>
      <c r="CAH1" s="536"/>
      <c r="CAI1" s="536"/>
      <c r="CAJ1" s="536"/>
      <c r="CAK1" s="536"/>
      <c r="CAL1" s="536"/>
      <c r="CAM1" s="536"/>
      <c r="CAN1" s="536"/>
      <c r="CAO1" s="536"/>
      <c r="CAP1" s="536"/>
      <c r="CAQ1" s="536"/>
      <c r="CAR1" s="536"/>
      <c r="CAS1" s="536"/>
      <c r="CAT1" s="536"/>
      <c r="CAU1" s="536"/>
      <c r="CAV1" s="536"/>
      <c r="CAW1" s="536"/>
      <c r="CAX1" s="536"/>
      <c r="CAY1" s="536"/>
      <c r="CAZ1" s="536"/>
      <c r="CBA1" s="536" t="s">
        <v>354</v>
      </c>
      <c r="CBB1" s="536"/>
      <c r="CBC1" s="536"/>
      <c r="CBD1" s="536"/>
      <c r="CBE1" s="536"/>
      <c r="CBF1" s="536"/>
      <c r="CBG1" s="536"/>
      <c r="CBH1" s="536"/>
      <c r="CBI1" s="536"/>
      <c r="CBJ1" s="536"/>
      <c r="CBK1" s="536"/>
      <c r="CBL1" s="536"/>
      <c r="CBM1" s="536"/>
      <c r="CBN1" s="536"/>
      <c r="CBO1" s="536"/>
      <c r="CBP1" s="536"/>
      <c r="CBQ1" s="536"/>
      <c r="CBR1" s="536"/>
      <c r="CBS1" s="536"/>
      <c r="CBT1" s="536"/>
      <c r="CBU1" s="536"/>
      <c r="CBV1" s="536"/>
      <c r="CBW1" s="536"/>
      <c r="CBX1" s="536"/>
      <c r="CBY1" s="536"/>
      <c r="CBZ1" s="536"/>
      <c r="CCA1" s="536"/>
      <c r="CCB1" s="536"/>
      <c r="CCC1" s="536"/>
      <c r="CCD1" s="536"/>
      <c r="CCE1" s="536"/>
      <c r="CCF1" s="536"/>
      <c r="CCG1" s="536" t="s">
        <v>354</v>
      </c>
      <c r="CCH1" s="536"/>
      <c r="CCI1" s="536"/>
      <c r="CCJ1" s="536"/>
      <c r="CCK1" s="536"/>
      <c r="CCL1" s="536"/>
      <c r="CCM1" s="536"/>
      <c r="CCN1" s="536"/>
      <c r="CCO1" s="536"/>
      <c r="CCP1" s="536"/>
      <c r="CCQ1" s="536"/>
      <c r="CCR1" s="536"/>
      <c r="CCS1" s="536"/>
      <c r="CCT1" s="536"/>
      <c r="CCU1" s="536"/>
      <c r="CCV1" s="536"/>
      <c r="CCW1" s="536"/>
      <c r="CCX1" s="536"/>
      <c r="CCY1" s="536"/>
      <c r="CCZ1" s="536"/>
      <c r="CDA1" s="536"/>
      <c r="CDB1" s="536"/>
      <c r="CDC1" s="536"/>
      <c r="CDD1" s="536"/>
      <c r="CDE1" s="536"/>
      <c r="CDF1" s="536"/>
      <c r="CDG1" s="536"/>
      <c r="CDH1" s="536"/>
      <c r="CDI1" s="536"/>
      <c r="CDJ1" s="536"/>
      <c r="CDK1" s="536"/>
      <c r="CDL1" s="536"/>
      <c r="CDM1" s="536" t="s">
        <v>354</v>
      </c>
      <c r="CDN1" s="536"/>
      <c r="CDO1" s="536"/>
      <c r="CDP1" s="536"/>
      <c r="CDQ1" s="536"/>
      <c r="CDR1" s="536"/>
      <c r="CDS1" s="536"/>
      <c r="CDT1" s="536"/>
      <c r="CDU1" s="536"/>
      <c r="CDV1" s="536"/>
      <c r="CDW1" s="536"/>
      <c r="CDX1" s="536"/>
      <c r="CDY1" s="536"/>
      <c r="CDZ1" s="536"/>
      <c r="CEA1" s="536"/>
      <c r="CEB1" s="536"/>
      <c r="CEC1" s="536"/>
      <c r="CED1" s="536"/>
      <c r="CEE1" s="536"/>
      <c r="CEF1" s="536"/>
      <c r="CEG1" s="536"/>
      <c r="CEH1" s="536"/>
      <c r="CEI1" s="536"/>
      <c r="CEJ1" s="536"/>
      <c r="CEK1" s="536"/>
      <c r="CEL1" s="536"/>
      <c r="CEM1" s="536"/>
      <c r="CEN1" s="536"/>
      <c r="CEO1" s="536"/>
      <c r="CEP1" s="536"/>
      <c r="CEQ1" s="536"/>
      <c r="CER1" s="536"/>
      <c r="CES1" s="536" t="s">
        <v>354</v>
      </c>
      <c r="CET1" s="536"/>
      <c r="CEU1" s="536"/>
      <c r="CEV1" s="536"/>
      <c r="CEW1" s="536"/>
      <c r="CEX1" s="536"/>
      <c r="CEY1" s="536"/>
      <c r="CEZ1" s="536"/>
      <c r="CFA1" s="536"/>
      <c r="CFB1" s="536"/>
      <c r="CFC1" s="536"/>
      <c r="CFD1" s="536"/>
      <c r="CFE1" s="536"/>
      <c r="CFF1" s="536"/>
      <c r="CFG1" s="536"/>
      <c r="CFH1" s="536"/>
      <c r="CFI1" s="536"/>
      <c r="CFJ1" s="536"/>
      <c r="CFK1" s="536"/>
      <c r="CFL1" s="536"/>
      <c r="CFM1" s="536"/>
      <c r="CFN1" s="536"/>
      <c r="CFO1" s="536"/>
      <c r="CFP1" s="536"/>
      <c r="CFQ1" s="536"/>
      <c r="CFR1" s="536"/>
      <c r="CFS1" s="536"/>
      <c r="CFT1" s="536"/>
      <c r="CFU1" s="536"/>
      <c r="CFV1" s="536"/>
      <c r="CFW1" s="536"/>
      <c r="CFX1" s="536"/>
      <c r="CFY1" s="536" t="s">
        <v>354</v>
      </c>
      <c r="CFZ1" s="536"/>
      <c r="CGA1" s="536"/>
      <c r="CGB1" s="536"/>
      <c r="CGC1" s="536"/>
      <c r="CGD1" s="536"/>
      <c r="CGE1" s="536"/>
      <c r="CGF1" s="536"/>
      <c r="CGG1" s="536"/>
      <c r="CGH1" s="536"/>
      <c r="CGI1" s="536"/>
      <c r="CGJ1" s="536"/>
      <c r="CGK1" s="536"/>
      <c r="CGL1" s="536"/>
      <c r="CGM1" s="536"/>
      <c r="CGN1" s="536"/>
      <c r="CGO1" s="536"/>
      <c r="CGP1" s="536"/>
      <c r="CGQ1" s="536"/>
      <c r="CGR1" s="536"/>
      <c r="CGS1" s="536"/>
      <c r="CGT1" s="536"/>
      <c r="CGU1" s="536"/>
      <c r="CGV1" s="536"/>
      <c r="CGW1" s="536"/>
      <c r="CGX1" s="536"/>
      <c r="CGY1" s="536"/>
      <c r="CGZ1" s="536"/>
      <c r="CHA1" s="536"/>
      <c r="CHB1" s="536"/>
      <c r="CHC1" s="536"/>
      <c r="CHD1" s="536"/>
      <c r="CHE1" s="536" t="s">
        <v>354</v>
      </c>
      <c r="CHF1" s="536"/>
      <c r="CHG1" s="536"/>
      <c r="CHH1" s="536"/>
      <c r="CHI1" s="536"/>
      <c r="CHJ1" s="536"/>
      <c r="CHK1" s="536"/>
      <c r="CHL1" s="536"/>
      <c r="CHM1" s="536"/>
      <c r="CHN1" s="536"/>
      <c r="CHO1" s="536"/>
      <c r="CHP1" s="536"/>
      <c r="CHQ1" s="536"/>
      <c r="CHR1" s="536"/>
      <c r="CHS1" s="536"/>
      <c r="CHT1" s="536"/>
      <c r="CHU1" s="536"/>
      <c r="CHV1" s="536"/>
      <c r="CHW1" s="536"/>
      <c r="CHX1" s="536"/>
      <c r="CHY1" s="536"/>
      <c r="CHZ1" s="536"/>
      <c r="CIA1" s="536"/>
      <c r="CIB1" s="536"/>
      <c r="CIC1" s="536"/>
      <c r="CID1" s="536"/>
      <c r="CIE1" s="536"/>
      <c r="CIF1" s="536"/>
      <c r="CIG1" s="536"/>
      <c r="CIH1" s="536"/>
      <c r="CII1" s="536"/>
      <c r="CIJ1" s="536"/>
      <c r="CIK1" s="536" t="s">
        <v>354</v>
      </c>
      <c r="CIL1" s="536"/>
      <c r="CIM1" s="536"/>
      <c r="CIN1" s="536"/>
      <c r="CIO1" s="536"/>
      <c r="CIP1" s="536"/>
      <c r="CIQ1" s="536"/>
      <c r="CIR1" s="536"/>
      <c r="CIS1" s="536"/>
      <c r="CIT1" s="536"/>
      <c r="CIU1" s="536"/>
      <c r="CIV1" s="536"/>
      <c r="CIW1" s="536"/>
      <c r="CIX1" s="536"/>
      <c r="CIY1" s="536"/>
      <c r="CIZ1" s="536"/>
      <c r="CJA1" s="536"/>
      <c r="CJB1" s="536"/>
      <c r="CJC1" s="536"/>
      <c r="CJD1" s="536"/>
      <c r="CJE1" s="536"/>
      <c r="CJF1" s="536"/>
      <c r="CJG1" s="536"/>
      <c r="CJH1" s="536"/>
      <c r="CJI1" s="536"/>
      <c r="CJJ1" s="536"/>
      <c r="CJK1" s="536"/>
      <c r="CJL1" s="536"/>
      <c r="CJM1" s="536"/>
      <c r="CJN1" s="536"/>
      <c r="CJO1" s="536"/>
      <c r="CJP1" s="536"/>
      <c r="CJQ1" s="536" t="s">
        <v>354</v>
      </c>
      <c r="CJR1" s="536"/>
      <c r="CJS1" s="536"/>
      <c r="CJT1" s="536"/>
      <c r="CJU1" s="536"/>
      <c r="CJV1" s="536"/>
      <c r="CJW1" s="536"/>
      <c r="CJX1" s="536"/>
      <c r="CJY1" s="536"/>
      <c r="CJZ1" s="536"/>
      <c r="CKA1" s="536"/>
      <c r="CKB1" s="536"/>
      <c r="CKC1" s="536"/>
      <c r="CKD1" s="536"/>
      <c r="CKE1" s="536"/>
      <c r="CKF1" s="536"/>
      <c r="CKG1" s="536"/>
      <c r="CKH1" s="536"/>
      <c r="CKI1" s="536"/>
      <c r="CKJ1" s="536"/>
      <c r="CKK1" s="536"/>
      <c r="CKL1" s="536"/>
      <c r="CKM1" s="536"/>
      <c r="CKN1" s="536"/>
      <c r="CKO1" s="536"/>
      <c r="CKP1" s="536"/>
      <c r="CKQ1" s="536"/>
      <c r="CKR1" s="536"/>
      <c r="CKS1" s="536"/>
      <c r="CKT1" s="536"/>
      <c r="CKU1" s="536"/>
      <c r="CKV1" s="536"/>
      <c r="CKW1" s="536" t="s">
        <v>354</v>
      </c>
      <c r="CKX1" s="536"/>
      <c r="CKY1" s="536"/>
      <c r="CKZ1" s="536"/>
      <c r="CLA1" s="536"/>
      <c r="CLB1" s="536"/>
      <c r="CLC1" s="536"/>
      <c r="CLD1" s="536"/>
      <c r="CLE1" s="536"/>
      <c r="CLF1" s="536"/>
      <c r="CLG1" s="536"/>
      <c r="CLH1" s="536"/>
      <c r="CLI1" s="536"/>
      <c r="CLJ1" s="536"/>
      <c r="CLK1" s="536"/>
      <c r="CLL1" s="536"/>
      <c r="CLM1" s="536"/>
      <c r="CLN1" s="536"/>
      <c r="CLO1" s="536"/>
      <c r="CLP1" s="536"/>
      <c r="CLQ1" s="536"/>
      <c r="CLR1" s="536"/>
      <c r="CLS1" s="536"/>
      <c r="CLT1" s="536"/>
      <c r="CLU1" s="536"/>
      <c r="CLV1" s="536"/>
      <c r="CLW1" s="536"/>
      <c r="CLX1" s="536"/>
      <c r="CLY1" s="536"/>
      <c r="CLZ1" s="536"/>
      <c r="CMA1" s="536"/>
      <c r="CMB1" s="536"/>
      <c r="CMC1" s="536" t="s">
        <v>354</v>
      </c>
      <c r="CMD1" s="536"/>
      <c r="CME1" s="536"/>
      <c r="CMF1" s="536"/>
      <c r="CMG1" s="536"/>
      <c r="CMH1" s="536"/>
      <c r="CMI1" s="536"/>
      <c r="CMJ1" s="536"/>
      <c r="CMK1" s="536"/>
      <c r="CML1" s="536"/>
      <c r="CMM1" s="536"/>
      <c r="CMN1" s="536"/>
      <c r="CMO1" s="536"/>
      <c r="CMP1" s="536"/>
      <c r="CMQ1" s="536"/>
      <c r="CMR1" s="536"/>
      <c r="CMS1" s="536"/>
      <c r="CMT1" s="536"/>
      <c r="CMU1" s="536"/>
      <c r="CMV1" s="536"/>
      <c r="CMW1" s="536"/>
      <c r="CMX1" s="536"/>
      <c r="CMY1" s="536"/>
      <c r="CMZ1" s="536"/>
      <c r="CNA1" s="536"/>
      <c r="CNB1" s="536"/>
      <c r="CNC1" s="536"/>
      <c r="CND1" s="536"/>
      <c r="CNE1" s="536"/>
      <c r="CNF1" s="536"/>
      <c r="CNG1" s="536"/>
      <c r="CNH1" s="536"/>
      <c r="CNI1" s="536" t="s">
        <v>354</v>
      </c>
      <c r="CNJ1" s="536"/>
      <c r="CNK1" s="536"/>
      <c r="CNL1" s="536"/>
      <c r="CNM1" s="536"/>
      <c r="CNN1" s="536"/>
      <c r="CNO1" s="536"/>
      <c r="CNP1" s="536"/>
      <c r="CNQ1" s="536"/>
      <c r="CNR1" s="536"/>
      <c r="CNS1" s="536"/>
      <c r="CNT1" s="536"/>
      <c r="CNU1" s="536"/>
      <c r="CNV1" s="536"/>
      <c r="CNW1" s="536"/>
      <c r="CNX1" s="536"/>
      <c r="CNY1" s="536"/>
      <c r="CNZ1" s="536"/>
      <c r="COA1" s="536"/>
      <c r="COB1" s="536"/>
      <c r="COC1" s="536"/>
      <c r="COD1" s="536"/>
      <c r="COE1" s="536"/>
      <c r="COF1" s="536"/>
      <c r="COG1" s="536"/>
      <c r="COH1" s="536"/>
      <c r="COI1" s="536"/>
      <c r="COJ1" s="536"/>
      <c r="COK1" s="536"/>
      <c r="COL1" s="536"/>
      <c r="COM1" s="536"/>
      <c r="CON1" s="536"/>
      <c r="COO1" s="536" t="s">
        <v>354</v>
      </c>
      <c r="COP1" s="536"/>
      <c r="COQ1" s="536"/>
      <c r="COR1" s="536"/>
      <c r="COS1" s="536"/>
      <c r="COT1" s="536"/>
      <c r="COU1" s="536"/>
      <c r="COV1" s="536"/>
      <c r="COW1" s="536"/>
      <c r="COX1" s="536"/>
      <c r="COY1" s="536"/>
      <c r="COZ1" s="536"/>
      <c r="CPA1" s="536"/>
      <c r="CPB1" s="536"/>
      <c r="CPC1" s="536"/>
      <c r="CPD1" s="536"/>
      <c r="CPE1" s="536"/>
      <c r="CPF1" s="536"/>
      <c r="CPG1" s="536"/>
      <c r="CPH1" s="536"/>
      <c r="CPI1" s="536"/>
      <c r="CPJ1" s="536"/>
      <c r="CPK1" s="536"/>
      <c r="CPL1" s="536"/>
      <c r="CPM1" s="536"/>
      <c r="CPN1" s="536"/>
      <c r="CPO1" s="536"/>
      <c r="CPP1" s="536"/>
      <c r="CPQ1" s="536"/>
      <c r="CPR1" s="536"/>
      <c r="CPS1" s="536"/>
      <c r="CPT1" s="536"/>
      <c r="CPU1" s="536" t="s">
        <v>354</v>
      </c>
      <c r="CPV1" s="536"/>
      <c r="CPW1" s="536"/>
      <c r="CPX1" s="536"/>
      <c r="CPY1" s="536"/>
      <c r="CPZ1" s="536"/>
      <c r="CQA1" s="536"/>
      <c r="CQB1" s="536"/>
      <c r="CQC1" s="536"/>
      <c r="CQD1" s="536"/>
      <c r="CQE1" s="536"/>
      <c r="CQF1" s="536"/>
      <c r="CQG1" s="536"/>
      <c r="CQH1" s="536"/>
      <c r="CQI1" s="536"/>
      <c r="CQJ1" s="536"/>
      <c r="CQK1" s="536"/>
      <c r="CQL1" s="536"/>
      <c r="CQM1" s="536"/>
      <c r="CQN1" s="536"/>
      <c r="CQO1" s="536"/>
      <c r="CQP1" s="536"/>
      <c r="CQQ1" s="536"/>
      <c r="CQR1" s="536"/>
      <c r="CQS1" s="536"/>
      <c r="CQT1" s="536"/>
      <c r="CQU1" s="536"/>
      <c r="CQV1" s="536"/>
      <c r="CQW1" s="536"/>
      <c r="CQX1" s="536"/>
      <c r="CQY1" s="536"/>
      <c r="CQZ1" s="536"/>
      <c r="CRA1" s="536" t="s">
        <v>354</v>
      </c>
      <c r="CRB1" s="536"/>
      <c r="CRC1" s="536"/>
      <c r="CRD1" s="536"/>
      <c r="CRE1" s="536"/>
      <c r="CRF1" s="536"/>
      <c r="CRG1" s="536"/>
      <c r="CRH1" s="536"/>
      <c r="CRI1" s="536"/>
      <c r="CRJ1" s="536"/>
      <c r="CRK1" s="536"/>
      <c r="CRL1" s="536"/>
      <c r="CRM1" s="536"/>
      <c r="CRN1" s="536"/>
      <c r="CRO1" s="536"/>
      <c r="CRP1" s="536"/>
      <c r="CRQ1" s="536"/>
      <c r="CRR1" s="536"/>
      <c r="CRS1" s="536"/>
      <c r="CRT1" s="536"/>
      <c r="CRU1" s="536"/>
      <c r="CRV1" s="536"/>
      <c r="CRW1" s="536"/>
      <c r="CRX1" s="536"/>
      <c r="CRY1" s="536"/>
      <c r="CRZ1" s="536"/>
      <c r="CSA1" s="536"/>
      <c r="CSB1" s="536"/>
      <c r="CSC1" s="536"/>
      <c r="CSD1" s="536"/>
      <c r="CSE1" s="536"/>
      <c r="CSF1" s="536"/>
      <c r="CSG1" s="536" t="s">
        <v>354</v>
      </c>
      <c r="CSH1" s="536"/>
      <c r="CSI1" s="536"/>
      <c r="CSJ1" s="536"/>
      <c r="CSK1" s="536"/>
      <c r="CSL1" s="536"/>
      <c r="CSM1" s="536"/>
      <c r="CSN1" s="536"/>
      <c r="CSO1" s="536"/>
      <c r="CSP1" s="536"/>
      <c r="CSQ1" s="536"/>
      <c r="CSR1" s="536"/>
      <c r="CSS1" s="536"/>
      <c r="CST1" s="536"/>
      <c r="CSU1" s="536"/>
      <c r="CSV1" s="536"/>
      <c r="CSW1" s="536"/>
      <c r="CSX1" s="536"/>
      <c r="CSY1" s="536"/>
      <c r="CSZ1" s="536"/>
      <c r="CTA1" s="536"/>
      <c r="CTB1" s="536"/>
      <c r="CTC1" s="536"/>
      <c r="CTD1" s="536"/>
      <c r="CTE1" s="536"/>
      <c r="CTF1" s="536"/>
      <c r="CTG1" s="536"/>
      <c r="CTH1" s="536"/>
      <c r="CTI1" s="536"/>
      <c r="CTJ1" s="536"/>
      <c r="CTK1" s="536"/>
      <c r="CTL1" s="536"/>
      <c r="CTM1" s="536" t="s">
        <v>354</v>
      </c>
      <c r="CTN1" s="536"/>
      <c r="CTO1" s="536"/>
      <c r="CTP1" s="536"/>
      <c r="CTQ1" s="536"/>
      <c r="CTR1" s="536"/>
      <c r="CTS1" s="536"/>
      <c r="CTT1" s="536"/>
      <c r="CTU1" s="536"/>
      <c r="CTV1" s="536"/>
      <c r="CTW1" s="536"/>
      <c r="CTX1" s="536"/>
      <c r="CTY1" s="536"/>
      <c r="CTZ1" s="536"/>
      <c r="CUA1" s="536"/>
      <c r="CUB1" s="536"/>
      <c r="CUC1" s="536"/>
      <c r="CUD1" s="536"/>
      <c r="CUE1" s="536"/>
      <c r="CUF1" s="536"/>
      <c r="CUG1" s="536"/>
      <c r="CUH1" s="536"/>
      <c r="CUI1" s="536"/>
      <c r="CUJ1" s="536"/>
      <c r="CUK1" s="536"/>
      <c r="CUL1" s="536"/>
      <c r="CUM1" s="536"/>
      <c r="CUN1" s="536"/>
      <c r="CUO1" s="536"/>
      <c r="CUP1" s="536"/>
      <c r="CUQ1" s="536"/>
      <c r="CUR1" s="536"/>
      <c r="CUS1" s="536" t="s">
        <v>354</v>
      </c>
      <c r="CUT1" s="536"/>
      <c r="CUU1" s="536"/>
      <c r="CUV1" s="536"/>
      <c r="CUW1" s="536"/>
      <c r="CUX1" s="536"/>
      <c r="CUY1" s="536"/>
      <c r="CUZ1" s="536"/>
      <c r="CVA1" s="536"/>
      <c r="CVB1" s="536"/>
      <c r="CVC1" s="536"/>
      <c r="CVD1" s="536"/>
      <c r="CVE1" s="536"/>
      <c r="CVF1" s="536"/>
      <c r="CVG1" s="536"/>
      <c r="CVH1" s="536"/>
      <c r="CVI1" s="536"/>
      <c r="CVJ1" s="536"/>
      <c r="CVK1" s="536"/>
      <c r="CVL1" s="536"/>
      <c r="CVM1" s="536"/>
      <c r="CVN1" s="536"/>
      <c r="CVO1" s="536"/>
      <c r="CVP1" s="536"/>
      <c r="CVQ1" s="536"/>
      <c r="CVR1" s="536"/>
      <c r="CVS1" s="536"/>
      <c r="CVT1" s="536"/>
      <c r="CVU1" s="536"/>
      <c r="CVV1" s="536"/>
      <c r="CVW1" s="536"/>
      <c r="CVX1" s="536"/>
      <c r="CVY1" s="536" t="s">
        <v>354</v>
      </c>
      <c r="CVZ1" s="536"/>
      <c r="CWA1" s="536"/>
      <c r="CWB1" s="536"/>
      <c r="CWC1" s="536"/>
      <c r="CWD1" s="536"/>
      <c r="CWE1" s="536"/>
      <c r="CWF1" s="536"/>
      <c r="CWG1" s="536"/>
      <c r="CWH1" s="536"/>
      <c r="CWI1" s="536"/>
      <c r="CWJ1" s="536"/>
      <c r="CWK1" s="536"/>
      <c r="CWL1" s="536"/>
      <c r="CWM1" s="536"/>
      <c r="CWN1" s="536"/>
      <c r="CWO1" s="536"/>
      <c r="CWP1" s="536"/>
      <c r="CWQ1" s="536"/>
      <c r="CWR1" s="536"/>
      <c r="CWS1" s="536"/>
      <c r="CWT1" s="536"/>
      <c r="CWU1" s="536"/>
      <c r="CWV1" s="536"/>
      <c r="CWW1" s="536"/>
      <c r="CWX1" s="536"/>
      <c r="CWY1" s="536"/>
      <c r="CWZ1" s="536"/>
      <c r="CXA1" s="536"/>
      <c r="CXB1" s="536"/>
      <c r="CXC1" s="536"/>
      <c r="CXD1" s="536"/>
      <c r="CXE1" s="536" t="s">
        <v>354</v>
      </c>
      <c r="CXF1" s="536"/>
      <c r="CXG1" s="536"/>
      <c r="CXH1" s="536"/>
      <c r="CXI1" s="536"/>
      <c r="CXJ1" s="536"/>
      <c r="CXK1" s="536"/>
      <c r="CXL1" s="536"/>
      <c r="CXM1" s="536"/>
      <c r="CXN1" s="536"/>
      <c r="CXO1" s="536"/>
      <c r="CXP1" s="536"/>
      <c r="CXQ1" s="536"/>
      <c r="CXR1" s="536"/>
      <c r="CXS1" s="536"/>
      <c r="CXT1" s="536"/>
      <c r="CXU1" s="536"/>
      <c r="CXV1" s="536"/>
      <c r="CXW1" s="536"/>
      <c r="CXX1" s="536"/>
      <c r="CXY1" s="536"/>
      <c r="CXZ1" s="536"/>
      <c r="CYA1" s="536"/>
      <c r="CYB1" s="536"/>
      <c r="CYC1" s="536"/>
      <c r="CYD1" s="536"/>
      <c r="CYE1" s="536"/>
      <c r="CYF1" s="536"/>
      <c r="CYG1" s="536"/>
      <c r="CYH1" s="536"/>
      <c r="CYI1" s="536"/>
      <c r="CYJ1" s="536"/>
      <c r="CYK1" s="536" t="s">
        <v>354</v>
      </c>
      <c r="CYL1" s="536"/>
      <c r="CYM1" s="536"/>
      <c r="CYN1" s="536"/>
      <c r="CYO1" s="536"/>
      <c r="CYP1" s="536"/>
      <c r="CYQ1" s="536"/>
      <c r="CYR1" s="536"/>
      <c r="CYS1" s="536"/>
      <c r="CYT1" s="536"/>
      <c r="CYU1" s="536"/>
      <c r="CYV1" s="536"/>
      <c r="CYW1" s="536"/>
      <c r="CYX1" s="536"/>
      <c r="CYY1" s="536"/>
      <c r="CYZ1" s="536"/>
      <c r="CZA1" s="536"/>
      <c r="CZB1" s="536"/>
      <c r="CZC1" s="536"/>
      <c r="CZD1" s="536"/>
      <c r="CZE1" s="536"/>
      <c r="CZF1" s="536"/>
      <c r="CZG1" s="536"/>
      <c r="CZH1" s="536"/>
      <c r="CZI1" s="536"/>
      <c r="CZJ1" s="536"/>
      <c r="CZK1" s="536"/>
      <c r="CZL1" s="536"/>
      <c r="CZM1" s="536"/>
      <c r="CZN1" s="536"/>
      <c r="CZO1" s="536"/>
      <c r="CZP1" s="536"/>
      <c r="CZQ1" s="536" t="s">
        <v>354</v>
      </c>
      <c r="CZR1" s="536"/>
      <c r="CZS1" s="536"/>
      <c r="CZT1" s="536"/>
      <c r="CZU1" s="536"/>
      <c r="CZV1" s="536"/>
      <c r="CZW1" s="536"/>
      <c r="CZX1" s="536"/>
      <c r="CZY1" s="536"/>
      <c r="CZZ1" s="536"/>
      <c r="DAA1" s="536"/>
      <c r="DAB1" s="536"/>
      <c r="DAC1" s="536"/>
      <c r="DAD1" s="536"/>
      <c r="DAE1" s="536"/>
      <c r="DAF1" s="536"/>
      <c r="DAG1" s="536"/>
      <c r="DAH1" s="536"/>
      <c r="DAI1" s="536"/>
      <c r="DAJ1" s="536"/>
      <c r="DAK1" s="536"/>
      <c r="DAL1" s="536"/>
      <c r="DAM1" s="536"/>
      <c r="DAN1" s="536"/>
      <c r="DAO1" s="536"/>
      <c r="DAP1" s="536"/>
      <c r="DAQ1" s="536"/>
      <c r="DAR1" s="536"/>
      <c r="DAS1" s="536"/>
      <c r="DAT1" s="536"/>
      <c r="DAU1" s="536"/>
      <c r="DAV1" s="536"/>
      <c r="DAW1" s="536" t="s">
        <v>354</v>
      </c>
      <c r="DAX1" s="536"/>
      <c r="DAY1" s="536"/>
      <c r="DAZ1" s="536"/>
      <c r="DBA1" s="536"/>
      <c r="DBB1" s="536"/>
      <c r="DBC1" s="536"/>
      <c r="DBD1" s="536"/>
      <c r="DBE1" s="536"/>
      <c r="DBF1" s="536"/>
      <c r="DBG1" s="536"/>
      <c r="DBH1" s="536"/>
      <c r="DBI1" s="536"/>
      <c r="DBJ1" s="536"/>
      <c r="DBK1" s="536"/>
      <c r="DBL1" s="536"/>
      <c r="DBM1" s="536"/>
      <c r="DBN1" s="536"/>
      <c r="DBO1" s="536"/>
      <c r="DBP1" s="536"/>
      <c r="DBQ1" s="536"/>
      <c r="DBR1" s="536"/>
      <c r="DBS1" s="536"/>
      <c r="DBT1" s="536"/>
      <c r="DBU1" s="536"/>
      <c r="DBV1" s="536"/>
      <c r="DBW1" s="536"/>
      <c r="DBX1" s="536"/>
      <c r="DBY1" s="536"/>
      <c r="DBZ1" s="536"/>
      <c r="DCA1" s="536"/>
      <c r="DCB1" s="536"/>
      <c r="DCC1" s="536" t="s">
        <v>354</v>
      </c>
      <c r="DCD1" s="536"/>
      <c r="DCE1" s="536"/>
      <c r="DCF1" s="536"/>
      <c r="DCG1" s="536"/>
      <c r="DCH1" s="536"/>
      <c r="DCI1" s="536"/>
      <c r="DCJ1" s="536"/>
      <c r="DCK1" s="536"/>
      <c r="DCL1" s="536"/>
      <c r="DCM1" s="536"/>
      <c r="DCN1" s="536"/>
      <c r="DCO1" s="536"/>
      <c r="DCP1" s="536"/>
      <c r="DCQ1" s="536"/>
      <c r="DCR1" s="536"/>
      <c r="DCS1" s="536"/>
      <c r="DCT1" s="536"/>
      <c r="DCU1" s="536"/>
      <c r="DCV1" s="536"/>
      <c r="DCW1" s="536"/>
      <c r="DCX1" s="536"/>
      <c r="DCY1" s="536"/>
      <c r="DCZ1" s="536"/>
      <c r="DDA1" s="536"/>
      <c r="DDB1" s="536"/>
      <c r="DDC1" s="536"/>
      <c r="DDD1" s="536"/>
      <c r="DDE1" s="536"/>
      <c r="DDF1" s="536"/>
      <c r="DDG1" s="536"/>
      <c r="DDH1" s="536"/>
      <c r="DDI1" s="536" t="s">
        <v>354</v>
      </c>
      <c r="DDJ1" s="536"/>
      <c r="DDK1" s="536"/>
      <c r="DDL1" s="536"/>
      <c r="DDM1" s="536"/>
      <c r="DDN1" s="536"/>
      <c r="DDO1" s="536"/>
      <c r="DDP1" s="536"/>
      <c r="DDQ1" s="536"/>
      <c r="DDR1" s="536"/>
      <c r="DDS1" s="536"/>
      <c r="DDT1" s="536"/>
      <c r="DDU1" s="536"/>
      <c r="DDV1" s="536"/>
      <c r="DDW1" s="536"/>
      <c r="DDX1" s="536"/>
      <c r="DDY1" s="536"/>
      <c r="DDZ1" s="536"/>
      <c r="DEA1" s="536"/>
      <c r="DEB1" s="536"/>
      <c r="DEC1" s="536"/>
      <c r="DED1" s="536"/>
      <c r="DEE1" s="536"/>
      <c r="DEF1" s="536"/>
      <c r="DEG1" s="536"/>
      <c r="DEH1" s="536"/>
      <c r="DEI1" s="536"/>
      <c r="DEJ1" s="536"/>
      <c r="DEK1" s="536"/>
      <c r="DEL1" s="536"/>
      <c r="DEM1" s="536"/>
      <c r="DEN1" s="536"/>
      <c r="DEO1" s="536" t="s">
        <v>354</v>
      </c>
      <c r="DEP1" s="536"/>
      <c r="DEQ1" s="536"/>
      <c r="DER1" s="536"/>
      <c r="DES1" s="536"/>
      <c r="DET1" s="536"/>
      <c r="DEU1" s="536"/>
      <c r="DEV1" s="536"/>
      <c r="DEW1" s="536"/>
      <c r="DEX1" s="536"/>
      <c r="DEY1" s="536"/>
      <c r="DEZ1" s="536"/>
      <c r="DFA1" s="536"/>
      <c r="DFB1" s="536"/>
      <c r="DFC1" s="536"/>
      <c r="DFD1" s="536"/>
      <c r="DFE1" s="536"/>
      <c r="DFF1" s="536"/>
      <c r="DFG1" s="536"/>
      <c r="DFH1" s="536"/>
      <c r="DFI1" s="536"/>
      <c r="DFJ1" s="536"/>
      <c r="DFK1" s="536"/>
      <c r="DFL1" s="536"/>
      <c r="DFM1" s="536"/>
      <c r="DFN1" s="536"/>
      <c r="DFO1" s="536"/>
      <c r="DFP1" s="536"/>
      <c r="DFQ1" s="536"/>
      <c r="DFR1" s="536"/>
      <c r="DFS1" s="536"/>
      <c r="DFT1" s="536"/>
      <c r="DFU1" s="536" t="s">
        <v>354</v>
      </c>
      <c r="DFV1" s="536"/>
      <c r="DFW1" s="536"/>
      <c r="DFX1" s="536"/>
      <c r="DFY1" s="536"/>
      <c r="DFZ1" s="536"/>
      <c r="DGA1" s="536"/>
      <c r="DGB1" s="536"/>
      <c r="DGC1" s="536"/>
      <c r="DGD1" s="536"/>
      <c r="DGE1" s="536"/>
      <c r="DGF1" s="536"/>
      <c r="DGG1" s="536"/>
      <c r="DGH1" s="536"/>
      <c r="DGI1" s="536"/>
      <c r="DGJ1" s="536"/>
      <c r="DGK1" s="536"/>
      <c r="DGL1" s="536"/>
      <c r="DGM1" s="536"/>
      <c r="DGN1" s="536"/>
      <c r="DGO1" s="536"/>
      <c r="DGP1" s="536"/>
      <c r="DGQ1" s="536"/>
      <c r="DGR1" s="536"/>
      <c r="DGS1" s="536"/>
      <c r="DGT1" s="536"/>
      <c r="DGU1" s="536"/>
      <c r="DGV1" s="536"/>
      <c r="DGW1" s="536"/>
      <c r="DGX1" s="536"/>
      <c r="DGY1" s="536"/>
      <c r="DGZ1" s="536"/>
      <c r="DHA1" s="536" t="s">
        <v>354</v>
      </c>
      <c r="DHB1" s="536"/>
      <c r="DHC1" s="536"/>
      <c r="DHD1" s="536"/>
      <c r="DHE1" s="536"/>
      <c r="DHF1" s="536"/>
      <c r="DHG1" s="536"/>
      <c r="DHH1" s="536"/>
      <c r="DHI1" s="536"/>
      <c r="DHJ1" s="536"/>
      <c r="DHK1" s="536"/>
      <c r="DHL1" s="536"/>
      <c r="DHM1" s="536"/>
      <c r="DHN1" s="536"/>
      <c r="DHO1" s="536"/>
      <c r="DHP1" s="536"/>
      <c r="DHQ1" s="536"/>
      <c r="DHR1" s="536"/>
      <c r="DHS1" s="536"/>
      <c r="DHT1" s="536"/>
      <c r="DHU1" s="536"/>
      <c r="DHV1" s="536"/>
      <c r="DHW1" s="536"/>
      <c r="DHX1" s="536"/>
      <c r="DHY1" s="536"/>
      <c r="DHZ1" s="536"/>
      <c r="DIA1" s="536"/>
      <c r="DIB1" s="536"/>
      <c r="DIC1" s="536"/>
      <c r="DID1" s="536"/>
      <c r="DIE1" s="536"/>
      <c r="DIF1" s="536"/>
      <c r="DIG1" s="536" t="s">
        <v>354</v>
      </c>
      <c r="DIH1" s="536"/>
      <c r="DII1" s="536"/>
      <c r="DIJ1" s="536"/>
      <c r="DIK1" s="536"/>
      <c r="DIL1" s="536"/>
      <c r="DIM1" s="536"/>
      <c r="DIN1" s="536"/>
      <c r="DIO1" s="536"/>
      <c r="DIP1" s="536"/>
      <c r="DIQ1" s="536"/>
      <c r="DIR1" s="536"/>
      <c r="DIS1" s="536"/>
      <c r="DIT1" s="536"/>
      <c r="DIU1" s="536"/>
      <c r="DIV1" s="536"/>
      <c r="DIW1" s="536"/>
      <c r="DIX1" s="536"/>
      <c r="DIY1" s="536"/>
      <c r="DIZ1" s="536"/>
      <c r="DJA1" s="536"/>
      <c r="DJB1" s="536"/>
      <c r="DJC1" s="536"/>
      <c r="DJD1" s="536"/>
      <c r="DJE1" s="536"/>
      <c r="DJF1" s="536"/>
      <c r="DJG1" s="536"/>
      <c r="DJH1" s="536"/>
      <c r="DJI1" s="536"/>
      <c r="DJJ1" s="536"/>
      <c r="DJK1" s="536"/>
      <c r="DJL1" s="536"/>
      <c r="DJM1" s="536" t="s">
        <v>354</v>
      </c>
      <c r="DJN1" s="536"/>
      <c r="DJO1" s="536"/>
      <c r="DJP1" s="536"/>
      <c r="DJQ1" s="536"/>
      <c r="DJR1" s="536"/>
      <c r="DJS1" s="536"/>
      <c r="DJT1" s="536"/>
      <c r="DJU1" s="536"/>
      <c r="DJV1" s="536"/>
      <c r="DJW1" s="536"/>
      <c r="DJX1" s="536"/>
      <c r="DJY1" s="536"/>
      <c r="DJZ1" s="536"/>
      <c r="DKA1" s="536"/>
      <c r="DKB1" s="536"/>
      <c r="DKC1" s="536"/>
      <c r="DKD1" s="536"/>
      <c r="DKE1" s="536"/>
      <c r="DKF1" s="536"/>
      <c r="DKG1" s="536"/>
      <c r="DKH1" s="536"/>
      <c r="DKI1" s="536"/>
      <c r="DKJ1" s="536"/>
      <c r="DKK1" s="536"/>
      <c r="DKL1" s="536"/>
      <c r="DKM1" s="536"/>
      <c r="DKN1" s="536"/>
      <c r="DKO1" s="536"/>
      <c r="DKP1" s="536"/>
      <c r="DKQ1" s="536"/>
      <c r="DKR1" s="536"/>
      <c r="DKS1" s="536" t="s">
        <v>354</v>
      </c>
      <c r="DKT1" s="536"/>
      <c r="DKU1" s="536"/>
      <c r="DKV1" s="536"/>
      <c r="DKW1" s="536"/>
      <c r="DKX1" s="536"/>
      <c r="DKY1" s="536"/>
      <c r="DKZ1" s="536"/>
      <c r="DLA1" s="536"/>
      <c r="DLB1" s="536"/>
      <c r="DLC1" s="536"/>
      <c r="DLD1" s="536"/>
      <c r="DLE1" s="536"/>
      <c r="DLF1" s="536"/>
      <c r="DLG1" s="536"/>
      <c r="DLH1" s="536"/>
      <c r="DLI1" s="536"/>
      <c r="DLJ1" s="536"/>
      <c r="DLK1" s="536"/>
      <c r="DLL1" s="536"/>
      <c r="DLM1" s="536"/>
      <c r="DLN1" s="536"/>
      <c r="DLO1" s="536"/>
      <c r="DLP1" s="536"/>
      <c r="DLQ1" s="536"/>
      <c r="DLR1" s="536"/>
      <c r="DLS1" s="536"/>
      <c r="DLT1" s="536"/>
      <c r="DLU1" s="536"/>
      <c r="DLV1" s="536"/>
      <c r="DLW1" s="536"/>
      <c r="DLX1" s="536"/>
      <c r="DLY1" s="536" t="s">
        <v>354</v>
      </c>
      <c r="DLZ1" s="536"/>
      <c r="DMA1" s="536"/>
      <c r="DMB1" s="536"/>
      <c r="DMC1" s="536"/>
      <c r="DMD1" s="536"/>
      <c r="DME1" s="536"/>
      <c r="DMF1" s="536"/>
      <c r="DMG1" s="536"/>
      <c r="DMH1" s="536"/>
      <c r="DMI1" s="536"/>
      <c r="DMJ1" s="536"/>
      <c r="DMK1" s="536"/>
      <c r="DML1" s="536"/>
      <c r="DMM1" s="536"/>
      <c r="DMN1" s="536"/>
      <c r="DMO1" s="536"/>
      <c r="DMP1" s="536"/>
      <c r="DMQ1" s="536"/>
      <c r="DMR1" s="536"/>
      <c r="DMS1" s="536"/>
      <c r="DMT1" s="536"/>
      <c r="DMU1" s="536"/>
      <c r="DMV1" s="536"/>
      <c r="DMW1" s="536"/>
      <c r="DMX1" s="536"/>
      <c r="DMY1" s="536"/>
      <c r="DMZ1" s="536"/>
      <c r="DNA1" s="536"/>
      <c r="DNB1" s="536"/>
      <c r="DNC1" s="536"/>
      <c r="DND1" s="536"/>
      <c r="DNE1" s="536" t="s">
        <v>354</v>
      </c>
      <c r="DNF1" s="536"/>
      <c r="DNG1" s="536"/>
      <c r="DNH1" s="536"/>
      <c r="DNI1" s="536"/>
      <c r="DNJ1" s="536"/>
      <c r="DNK1" s="536"/>
      <c r="DNL1" s="536"/>
      <c r="DNM1" s="536"/>
      <c r="DNN1" s="536"/>
      <c r="DNO1" s="536"/>
      <c r="DNP1" s="536"/>
      <c r="DNQ1" s="536"/>
      <c r="DNR1" s="536"/>
      <c r="DNS1" s="536"/>
      <c r="DNT1" s="536"/>
      <c r="DNU1" s="536"/>
      <c r="DNV1" s="536"/>
      <c r="DNW1" s="536"/>
      <c r="DNX1" s="536"/>
      <c r="DNY1" s="536"/>
      <c r="DNZ1" s="536"/>
      <c r="DOA1" s="536"/>
      <c r="DOB1" s="536"/>
      <c r="DOC1" s="536"/>
      <c r="DOD1" s="536"/>
      <c r="DOE1" s="536"/>
      <c r="DOF1" s="536"/>
      <c r="DOG1" s="536"/>
      <c r="DOH1" s="536"/>
      <c r="DOI1" s="536"/>
      <c r="DOJ1" s="536"/>
      <c r="DOK1" s="536" t="s">
        <v>354</v>
      </c>
      <c r="DOL1" s="536"/>
      <c r="DOM1" s="536"/>
      <c r="DON1" s="536"/>
      <c r="DOO1" s="536"/>
      <c r="DOP1" s="536"/>
      <c r="DOQ1" s="536"/>
      <c r="DOR1" s="536"/>
      <c r="DOS1" s="536"/>
      <c r="DOT1" s="536"/>
      <c r="DOU1" s="536"/>
      <c r="DOV1" s="536"/>
      <c r="DOW1" s="536"/>
      <c r="DOX1" s="536"/>
      <c r="DOY1" s="536"/>
      <c r="DOZ1" s="536"/>
      <c r="DPA1" s="536"/>
      <c r="DPB1" s="536"/>
      <c r="DPC1" s="536"/>
      <c r="DPD1" s="536"/>
      <c r="DPE1" s="536"/>
      <c r="DPF1" s="536"/>
      <c r="DPG1" s="536"/>
      <c r="DPH1" s="536"/>
      <c r="DPI1" s="536"/>
      <c r="DPJ1" s="536"/>
      <c r="DPK1" s="536"/>
      <c r="DPL1" s="536"/>
      <c r="DPM1" s="536"/>
      <c r="DPN1" s="536"/>
      <c r="DPO1" s="536"/>
      <c r="DPP1" s="536"/>
      <c r="DPQ1" s="536" t="s">
        <v>354</v>
      </c>
      <c r="DPR1" s="536"/>
      <c r="DPS1" s="536"/>
      <c r="DPT1" s="536"/>
      <c r="DPU1" s="536"/>
      <c r="DPV1" s="536"/>
      <c r="DPW1" s="536"/>
      <c r="DPX1" s="536"/>
      <c r="DPY1" s="536"/>
      <c r="DPZ1" s="536"/>
      <c r="DQA1" s="536"/>
      <c r="DQB1" s="536"/>
      <c r="DQC1" s="536"/>
      <c r="DQD1" s="536"/>
      <c r="DQE1" s="536"/>
      <c r="DQF1" s="536"/>
      <c r="DQG1" s="536"/>
      <c r="DQH1" s="536"/>
      <c r="DQI1" s="536"/>
      <c r="DQJ1" s="536"/>
      <c r="DQK1" s="536"/>
      <c r="DQL1" s="536"/>
      <c r="DQM1" s="536"/>
      <c r="DQN1" s="536"/>
      <c r="DQO1" s="536"/>
      <c r="DQP1" s="536"/>
      <c r="DQQ1" s="536"/>
      <c r="DQR1" s="536"/>
      <c r="DQS1" s="536"/>
      <c r="DQT1" s="536"/>
      <c r="DQU1" s="536"/>
      <c r="DQV1" s="536"/>
      <c r="DQW1" s="536" t="s">
        <v>354</v>
      </c>
      <c r="DQX1" s="536"/>
      <c r="DQY1" s="536"/>
      <c r="DQZ1" s="536"/>
      <c r="DRA1" s="536"/>
      <c r="DRB1" s="536"/>
      <c r="DRC1" s="536"/>
      <c r="DRD1" s="536"/>
      <c r="DRE1" s="536"/>
      <c r="DRF1" s="536"/>
      <c r="DRG1" s="536"/>
      <c r="DRH1" s="536"/>
      <c r="DRI1" s="536"/>
      <c r="DRJ1" s="536"/>
      <c r="DRK1" s="536"/>
      <c r="DRL1" s="536"/>
      <c r="DRM1" s="536"/>
      <c r="DRN1" s="536"/>
      <c r="DRO1" s="536"/>
      <c r="DRP1" s="536"/>
      <c r="DRQ1" s="536"/>
      <c r="DRR1" s="536"/>
      <c r="DRS1" s="536"/>
      <c r="DRT1" s="536"/>
      <c r="DRU1" s="536"/>
      <c r="DRV1" s="536"/>
      <c r="DRW1" s="536"/>
      <c r="DRX1" s="536"/>
      <c r="DRY1" s="536"/>
      <c r="DRZ1" s="536"/>
      <c r="DSA1" s="536"/>
      <c r="DSB1" s="536"/>
      <c r="DSC1" s="536" t="s">
        <v>354</v>
      </c>
      <c r="DSD1" s="536"/>
      <c r="DSE1" s="536"/>
      <c r="DSF1" s="536"/>
      <c r="DSG1" s="536"/>
      <c r="DSH1" s="536"/>
      <c r="DSI1" s="536"/>
      <c r="DSJ1" s="536"/>
      <c r="DSK1" s="536"/>
      <c r="DSL1" s="536"/>
      <c r="DSM1" s="536"/>
      <c r="DSN1" s="536"/>
      <c r="DSO1" s="536"/>
      <c r="DSP1" s="536"/>
      <c r="DSQ1" s="536"/>
      <c r="DSR1" s="536"/>
      <c r="DSS1" s="536"/>
      <c r="DST1" s="536"/>
      <c r="DSU1" s="536"/>
      <c r="DSV1" s="536"/>
      <c r="DSW1" s="536"/>
      <c r="DSX1" s="536"/>
      <c r="DSY1" s="536"/>
      <c r="DSZ1" s="536"/>
      <c r="DTA1" s="536"/>
      <c r="DTB1" s="536"/>
      <c r="DTC1" s="536"/>
      <c r="DTD1" s="536"/>
      <c r="DTE1" s="536"/>
      <c r="DTF1" s="536"/>
      <c r="DTG1" s="536"/>
      <c r="DTH1" s="536"/>
      <c r="DTI1" s="536" t="s">
        <v>354</v>
      </c>
      <c r="DTJ1" s="536"/>
      <c r="DTK1" s="536"/>
      <c r="DTL1" s="536"/>
      <c r="DTM1" s="536"/>
      <c r="DTN1" s="536"/>
      <c r="DTO1" s="536"/>
      <c r="DTP1" s="536"/>
      <c r="DTQ1" s="536"/>
      <c r="DTR1" s="536"/>
      <c r="DTS1" s="536"/>
      <c r="DTT1" s="536"/>
      <c r="DTU1" s="536"/>
      <c r="DTV1" s="536"/>
      <c r="DTW1" s="536"/>
      <c r="DTX1" s="536"/>
      <c r="DTY1" s="536"/>
      <c r="DTZ1" s="536"/>
      <c r="DUA1" s="536"/>
      <c r="DUB1" s="536"/>
      <c r="DUC1" s="536"/>
      <c r="DUD1" s="536"/>
      <c r="DUE1" s="536"/>
      <c r="DUF1" s="536"/>
      <c r="DUG1" s="536"/>
      <c r="DUH1" s="536"/>
      <c r="DUI1" s="536"/>
      <c r="DUJ1" s="536"/>
      <c r="DUK1" s="536"/>
      <c r="DUL1" s="536"/>
      <c r="DUM1" s="536"/>
      <c r="DUN1" s="536"/>
      <c r="DUO1" s="536" t="s">
        <v>354</v>
      </c>
      <c r="DUP1" s="536"/>
      <c r="DUQ1" s="536"/>
      <c r="DUR1" s="536"/>
      <c r="DUS1" s="536"/>
      <c r="DUT1" s="536"/>
      <c r="DUU1" s="536"/>
      <c r="DUV1" s="536"/>
      <c r="DUW1" s="536"/>
      <c r="DUX1" s="536"/>
      <c r="DUY1" s="536"/>
      <c r="DUZ1" s="536"/>
      <c r="DVA1" s="536"/>
      <c r="DVB1" s="536"/>
      <c r="DVC1" s="536"/>
      <c r="DVD1" s="536"/>
      <c r="DVE1" s="536"/>
      <c r="DVF1" s="536"/>
      <c r="DVG1" s="536"/>
      <c r="DVH1" s="536"/>
      <c r="DVI1" s="536"/>
      <c r="DVJ1" s="536"/>
      <c r="DVK1" s="536"/>
      <c r="DVL1" s="536"/>
      <c r="DVM1" s="536"/>
      <c r="DVN1" s="536"/>
      <c r="DVO1" s="536"/>
      <c r="DVP1" s="536"/>
      <c r="DVQ1" s="536"/>
      <c r="DVR1" s="536"/>
      <c r="DVS1" s="536"/>
      <c r="DVT1" s="536"/>
      <c r="DVU1" s="536" t="s">
        <v>354</v>
      </c>
      <c r="DVV1" s="536"/>
      <c r="DVW1" s="536"/>
      <c r="DVX1" s="536"/>
      <c r="DVY1" s="536"/>
      <c r="DVZ1" s="536"/>
      <c r="DWA1" s="536"/>
      <c r="DWB1" s="536"/>
      <c r="DWC1" s="536"/>
      <c r="DWD1" s="536"/>
      <c r="DWE1" s="536"/>
      <c r="DWF1" s="536"/>
      <c r="DWG1" s="536"/>
      <c r="DWH1" s="536"/>
      <c r="DWI1" s="536"/>
      <c r="DWJ1" s="536"/>
      <c r="DWK1" s="536"/>
      <c r="DWL1" s="536"/>
      <c r="DWM1" s="536"/>
      <c r="DWN1" s="536"/>
      <c r="DWO1" s="536"/>
      <c r="DWP1" s="536"/>
      <c r="DWQ1" s="536"/>
      <c r="DWR1" s="536"/>
      <c r="DWS1" s="536"/>
      <c r="DWT1" s="536"/>
      <c r="DWU1" s="536"/>
      <c r="DWV1" s="536"/>
      <c r="DWW1" s="536"/>
      <c r="DWX1" s="536"/>
      <c r="DWY1" s="536"/>
      <c r="DWZ1" s="536"/>
      <c r="DXA1" s="536" t="s">
        <v>354</v>
      </c>
      <c r="DXB1" s="536"/>
      <c r="DXC1" s="536"/>
      <c r="DXD1" s="536"/>
      <c r="DXE1" s="536"/>
      <c r="DXF1" s="536"/>
      <c r="DXG1" s="536"/>
      <c r="DXH1" s="536"/>
      <c r="DXI1" s="536"/>
      <c r="DXJ1" s="536"/>
      <c r="DXK1" s="536"/>
      <c r="DXL1" s="536"/>
      <c r="DXM1" s="536"/>
      <c r="DXN1" s="536"/>
      <c r="DXO1" s="536"/>
      <c r="DXP1" s="536"/>
      <c r="DXQ1" s="536"/>
      <c r="DXR1" s="536"/>
      <c r="DXS1" s="536"/>
      <c r="DXT1" s="536"/>
      <c r="DXU1" s="536"/>
      <c r="DXV1" s="536"/>
      <c r="DXW1" s="536"/>
      <c r="DXX1" s="536"/>
      <c r="DXY1" s="536"/>
      <c r="DXZ1" s="536"/>
      <c r="DYA1" s="536"/>
      <c r="DYB1" s="536"/>
      <c r="DYC1" s="536"/>
      <c r="DYD1" s="536"/>
      <c r="DYE1" s="536"/>
      <c r="DYF1" s="536"/>
      <c r="DYG1" s="536" t="s">
        <v>354</v>
      </c>
      <c r="DYH1" s="536"/>
      <c r="DYI1" s="536"/>
      <c r="DYJ1" s="536"/>
      <c r="DYK1" s="536"/>
      <c r="DYL1" s="536"/>
      <c r="DYM1" s="536"/>
      <c r="DYN1" s="536"/>
      <c r="DYO1" s="536"/>
      <c r="DYP1" s="536"/>
      <c r="DYQ1" s="536"/>
      <c r="DYR1" s="536"/>
      <c r="DYS1" s="536"/>
      <c r="DYT1" s="536"/>
      <c r="DYU1" s="536"/>
      <c r="DYV1" s="536"/>
      <c r="DYW1" s="536"/>
      <c r="DYX1" s="536"/>
      <c r="DYY1" s="536"/>
      <c r="DYZ1" s="536"/>
      <c r="DZA1" s="536"/>
      <c r="DZB1" s="536"/>
      <c r="DZC1" s="536"/>
      <c r="DZD1" s="536"/>
      <c r="DZE1" s="536"/>
      <c r="DZF1" s="536"/>
      <c r="DZG1" s="536"/>
      <c r="DZH1" s="536"/>
      <c r="DZI1" s="536"/>
      <c r="DZJ1" s="536"/>
      <c r="DZK1" s="536"/>
      <c r="DZL1" s="536"/>
      <c r="DZM1" s="536" t="s">
        <v>354</v>
      </c>
      <c r="DZN1" s="536"/>
      <c r="DZO1" s="536"/>
      <c r="DZP1" s="536"/>
      <c r="DZQ1" s="536"/>
      <c r="DZR1" s="536"/>
      <c r="DZS1" s="536"/>
      <c r="DZT1" s="536"/>
      <c r="DZU1" s="536"/>
      <c r="DZV1" s="536"/>
      <c r="DZW1" s="536"/>
      <c r="DZX1" s="536"/>
      <c r="DZY1" s="536"/>
      <c r="DZZ1" s="536"/>
      <c r="EAA1" s="536"/>
      <c r="EAB1" s="536"/>
      <c r="EAC1" s="536"/>
      <c r="EAD1" s="536"/>
      <c r="EAE1" s="536"/>
      <c r="EAF1" s="536"/>
      <c r="EAG1" s="536"/>
      <c r="EAH1" s="536"/>
      <c r="EAI1" s="536"/>
      <c r="EAJ1" s="536"/>
      <c r="EAK1" s="536"/>
      <c r="EAL1" s="536"/>
      <c r="EAM1" s="536"/>
      <c r="EAN1" s="536"/>
      <c r="EAO1" s="536"/>
      <c r="EAP1" s="536"/>
      <c r="EAQ1" s="536"/>
      <c r="EAR1" s="536"/>
      <c r="EAS1" s="536" t="s">
        <v>354</v>
      </c>
      <c r="EAT1" s="536"/>
      <c r="EAU1" s="536"/>
      <c r="EAV1" s="536"/>
      <c r="EAW1" s="536"/>
      <c r="EAX1" s="536"/>
      <c r="EAY1" s="536"/>
      <c r="EAZ1" s="536"/>
      <c r="EBA1" s="536"/>
      <c r="EBB1" s="536"/>
      <c r="EBC1" s="536"/>
      <c r="EBD1" s="536"/>
      <c r="EBE1" s="536"/>
      <c r="EBF1" s="536"/>
      <c r="EBG1" s="536"/>
      <c r="EBH1" s="536"/>
      <c r="EBI1" s="536"/>
      <c r="EBJ1" s="536"/>
      <c r="EBK1" s="536"/>
      <c r="EBL1" s="536"/>
      <c r="EBM1" s="536"/>
      <c r="EBN1" s="536"/>
      <c r="EBO1" s="536"/>
      <c r="EBP1" s="536"/>
      <c r="EBQ1" s="536"/>
      <c r="EBR1" s="536"/>
      <c r="EBS1" s="536"/>
      <c r="EBT1" s="536"/>
      <c r="EBU1" s="536"/>
      <c r="EBV1" s="536"/>
      <c r="EBW1" s="536"/>
      <c r="EBX1" s="536"/>
      <c r="EBY1" s="536" t="s">
        <v>354</v>
      </c>
      <c r="EBZ1" s="536"/>
      <c r="ECA1" s="536"/>
      <c r="ECB1" s="536"/>
      <c r="ECC1" s="536"/>
      <c r="ECD1" s="536"/>
      <c r="ECE1" s="536"/>
      <c r="ECF1" s="536"/>
      <c r="ECG1" s="536"/>
      <c r="ECH1" s="536"/>
      <c r="ECI1" s="536"/>
      <c r="ECJ1" s="536"/>
      <c r="ECK1" s="536"/>
      <c r="ECL1" s="536"/>
      <c r="ECM1" s="536"/>
      <c r="ECN1" s="536"/>
      <c r="ECO1" s="536"/>
      <c r="ECP1" s="536"/>
      <c r="ECQ1" s="536"/>
      <c r="ECR1" s="536"/>
      <c r="ECS1" s="536"/>
      <c r="ECT1" s="536"/>
      <c r="ECU1" s="536"/>
      <c r="ECV1" s="536"/>
      <c r="ECW1" s="536"/>
      <c r="ECX1" s="536"/>
      <c r="ECY1" s="536"/>
      <c r="ECZ1" s="536"/>
      <c r="EDA1" s="536"/>
      <c r="EDB1" s="536"/>
      <c r="EDC1" s="536"/>
      <c r="EDD1" s="536"/>
      <c r="EDE1" s="536" t="s">
        <v>354</v>
      </c>
      <c r="EDF1" s="536"/>
      <c r="EDG1" s="536"/>
      <c r="EDH1" s="536"/>
      <c r="EDI1" s="536"/>
      <c r="EDJ1" s="536"/>
      <c r="EDK1" s="536"/>
      <c r="EDL1" s="536"/>
      <c r="EDM1" s="536"/>
      <c r="EDN1" s="536"/>
      <c r="EDO1" s="536"/>
      <c r="EDP1" s="536"/>
      <c r="EDQ1" s="536"/>
      <c r="EDR1" s="536"/>
      <c r="EDS1" s="536"/>
      <c r="EDT1" s="536"/>
      <c r="EDU1" s="536"/>
      <c r="EDV1" s="536"/>
      <c r="EDW1" s="536"/>
      <c r="EDX1" s="536"/>
      <c r="EDY1" s="536"/>
      <c r="EDZ1" s="536"/>
      <c r="EEA1" s="536"/>
      <c r="EEB1" s="536"/>
      <c r="EEC1" s="536"/>
      <c r="EED1" s="536"/>
      <c r="EEE1" s="536"/>
      <c r="EEF1" s="536"/>
      <c r="EEG1" s="536"/>
      <c r="EEH1" s="536"/>
      <c r="EEI1" s="536"/>
      <c r="EEJ1" s="536"/>
      <c r="EEK1" s="536" t="s">
        <v>354</v>
      </c>
      <c r="EEL1" s="536"/>
      <c r="EEM1" s="536"/>
      <c r="EEN1" s="536"/>
      <c r="EEO1" s="536"/>
      <c r="EEP1" s="536"/>
      <c r="EEQ1" s="536"/>
      <c r="EER1" s="536"/>
      <c r="EES1" s="536"/>
      <c r="EET1" s="536"/>
      <c r="EEU1" s="536"/>
      <c r="EEV1" s="536"/>
      <c r="EEW1" s="536"/>
      <c r="EEX1" s="536"/>
      <c r="EEY1" s="536"/>
      <c r="EEZ1" s="536"/>
      <c r="EFA1" s="536"/>
      <c r="EFB1" s="536"/>
      <c r="EFC1" s="536"/>
      <c r="EFD1" s="536"/>
      <c r="EFE1" s="536"/>
      <c r="EFF1" s="536"/>
      <c r="EFG1" s="536"/>
      <c r="EFH1" s="536"/>
      <c r="EFI1" s="536"/>
      <c r="EFJ1" s="536"/>
      <c r="EFK1" s="536"/>
      <c r="EFL1" s="536"/>
      <c r="EFM1" s="536"/>
      <c r="EFN1" s="536"/>
      <c r="EFO1" s="536"/>
      <c r="EFP1" s="536"/>
      <c r="EFQ1" s="536" t="s">
        <v>354</v>
      </c>
      <c r="EFR1" s="536"/>
      <c r="EFS1" s="536"/>
      <c r="EFT1" s="536"/>
      <c r="EFU1" s="536"/>
      <c r="EFV1" s="536"/>
      <c r="EFW1" s="536"/>
      <c r="EFX1" s="536"/>
      <c r="EFY1" s="536"/>
      <c r="EFZ1" s="536"/>
      <c r="EGA1" s="536"/>
      <c r="EGB1" s="536"/>
      <c r="EGC1" s="536"/>
      <c r="EGD1" s="536"/>
      <c r="EGE1" s="536"/>
      <c r="EGF1" s="536"/>
      <c r="EGG1" s="536"/>
      <c r="EGH1" s="536"/>
      <c r="EGI1" s="536"/>
      <c r="EGJ1" s="536"/>
      <c r="EGK1" s="536"/>
      <c r="EGL1" s="536"/>
      <c r="EGM1" s="536"/>
      <c r="EGN1" s="536"/>
      <c r="EGO1" s="536"/>
      <c r="EGP1" s="536"/>
      <c r="EGQ1" s="536"/>
      <c r="EGR1" s="536"/>
      <c r="EGS1" s="536"/>
      <c r="EGT1" s="536"/>
      <c r="EGU1" s="536"/>
      <c r="EGV1" s="536"/>
      <c r="EGW1" s="536" t="s">
        <v>354</v>
      </c>
      <c r="EGX1" s="536"/>
      <c r="EGY1" s="536"/>
      <c r="EGZ1" s="536"/>
      <c r="EHA1" s="536"/>
      <c r="EHB1" s="536"/>
      <c r="EHC1" s="536"/>
      <c r="EHD1" s="536"/>
      <c r="EHE1" s="536"/>
      <c r="EHF1" s="536"/>
      <c r="EHG1" s="536"/>
      <c r="EHH1" s="536"/>
      <c r="EHI1" s="536"/>
      <c r="EHJ1" s="536"/>
      <c r="EHK1" s="536"/>
      <c r="EHL1" s="536"/>
      <c r="EHM1" s="536"/>
      <c r="EHN1" s="536"/>
      <c r="EHO1" s="536"/>
      <c r="EHP1" s="536"/>
      <c r="EHQ1" s="536"/>
      <c r="EHR1" s="536"/>
      <c r="EHS1" s="536"/>
      <c r="EHT1" s="536"/>
      <c r="EHU1" s="536"/>
      <c r="EHV1" s="536"/>
      <c r="EHW1" s="536"/>
      <c r="EHX1" s="536"/>
      <c r="EHY1" s="536"/>
      <c r="EHZ1" s="536"/>
      <c r="EIA1" s="536"/>
      <c r="EIB1" s="536"/>
      <c r="EIC1" s="536" t="s">
        <v>354</v>
      </c>
      <c r="EID1" s="536"/>
      <c r="EIE1" s="536"/>
      <c r="EIF1" s="536"/>
      <c r="EIG1" s="536"/>
      <c r="EIH1" s="536"/>
      <c r="EII1" s="536"/>
      <c r="EIJ1" s="536"/>
      <c r="EIK1" s="536"/>
      <c r="EIL1" s="536"/>
      <c r="EIM1" s="536"/>
      <c r="EIN1" s="536"/>
      <c r="EIO1" s="536"/>
      <c r="EIP1" s="536"/>
      <c r="EIQ1" s="536"/>
      <c r="EIR1" s="536"/>
      <c r="EIS1" s="536"/>
      <c r="EIT1" s="536"/>
      <c r="EIU1" s="536"/>
      <c r="EIV1" s="536"/>
      <c r="EIW1" s="536"/>
      <c r="EIX1" s="536"/>
      <c r="EIY1" s="536"/>
      <c r="EIZ1" s="536"/>
      <c r="EJA1" s="536"/>
      <c r="EJB1" s="536"/>
      <c r="EJC1" s="536"/>
      <c r="EJD1" s="536"/>
      <c r="EJE1" s="536"/>
      <c r="EJF1" s="536"/>
      <c r="EJG1" s="536"/>
      <c r="EJH1" s="536"/>
      <c r="EJI1" s="536" t="s">
        <v>354</v>
      </c>
      <c r="EJJ1" s="536"/>
      <c r="EJK1" s="536"/>
      <c r="EJL1" s="536"/>
      <c r="EJM1" s="536"/>
      <c r="EJN1" s="536"/>
      <c r="EJO1" s="536"/>
      <c r="EJP1" s="536"/>
      <c r="EJQ1" s="536"/>
      <c r="EJR1" s="536"/>
      <c r="EJS1" s="536"/>
      <c r="EJT1" s="536"/>
      <c r="EJU1" s="536"/>
      <c r="EJV1" s="536"/>
      <c r="EJW1" s="536"/>
      <c r="EJX1" s="536"/>
      <c r="EJY1" s="536"/>
      <c r="EJZ1" s="536"/>
      <c r="EKA1" s="536"/>
      <c r="EKB1" s="536"/>
      <c r="EKC1" s="536"/>
      <c r="EKD1" s="536"/>
      <c r="EKE1" s="536"/>
      <c r="EKF1" s="536"/>
      <c r="EKG1" s="536"/>
      <c r="EKH1" s="536"/>
      <c r="EKI1" s="536"/>
      <c r="EKJ1" s="536"/>
      <c r="EKK1" s="536"/>
      <c r="EKL1" s="536"/>
      <c r="EKM1" s="536"/>
      <c r="EKN1" s="536"/>
      <c r="EKO1" s="536" t="s">
        <v>354</v>
      </c>
      <c r="EKP1" s="536"/>
      <c r="EKQ1" s="536"/>
      <c r="EKR1" s="536"/>
      <c r="EKS1" s="536"/>
      <c r="EKT1" s="536"/>
      <c r="EKU1" s="536"/>
      <c r="EKV1" s="536"/>
      <c r="EKW1" s="536"/>
      <c r="EKX1" s="536"/>
      <c r="EKY1" s="536"/>
      <c r="EKZ1" s="536"/>
      <c r="ELA1" s="536"/>
      <c r="ELB1" s="536"/>
      <c r="ELC1" s="536"/>
      <c r="ELD1" s="536"/>
      <c r="ELE1" s="536"/>
      <c r="ELF1" s="536"/>
      <c r="ELG1" s="536"/>
      <c r="ELH1" s="536"/>
      <c r="ELI1" s="536"/>
      <c r="ELJ1" s="536"/>
      <c r="ELK1" s="536"/>
      <c r="ELL1" s="536"/>
      <c r="ELM1" s="536"/>
      <c r="ELN1" s="536"/>
      <c r="ELO1" s="536"/>
      <c r="ELP1" s="536"/>
      <c r="ELQ1" s="536"/>
      <c r="ELR1" s="536"/>
      <c r="ELS1" s="536"/>
      <c r="ELT1" s="536"/>
      <c r="ELU1" s="536" t="s">
        <v>354</v>
      </c>
      <c r="ELV1" s="536"/>
      <c r="ELW1" s="536"/>
      <c r="ELX1" s="536"/>
      <c r="ELY1" s="536"/>
      <c r="ELZ1" s="536"/>
      <c r="EMA1" s="536"/>
      <c r="EMB1" s="536"/>
      <c r="EMC1" s="536"/>
      <c r="EMD1" s="536"/>
      <c r="EME1" s="536"/>
      <c r="EMF1" s="536"/>
      <c r="EMG1" s="536"/>
      <c r="EMH1" s="536"/>
      <c r="EMI1" s="536"/>
      <c r="EMJ1" s="536"/>
      <c r="EMK1" s="536"/>
      <c r="EML1" s="536"/>
      <c r="EMM1" s="536"/>
      <c r="EMN1" s="536"/>
      <c r="EMO1" s="536"/>
      <c r="EMP1" s="536"/>
      <c r="EMQ1" s="536"/>
      <c r="EMR1" s="536"/>
      <c r="EMS1" s="536"/>
      <c r="EMT1" s="536"/>
      <c r="EMU1" s="536"/>
      <c r="EMV1" s="536"/>
      <c r="EMW1" s="536"/>
      <c r="EMX1" s="536"/>
      <c r="EMY1" s="536"/>
      <c r="EMZ1" s="536"/>
      <c r="ENA1" s="536" t="s">
        <v>354</v>
      </c>
      <c r="ENB1" s="536"/>
      <c r="ENC1" s="536"/>
      <c r="END1" s="536"/>
      <c r="ENE1" s="536"/>
      <c r="ENF1" s="536"/>
      <c r="ENG1" s="536"/>
      <c r="ENH1" s="536"/>
      <c r="ENI1" s="536"/>
      <c r="ENJ1" s="536"/>
      <c r="ENK1" s="536"/>
      <c r="ENL1" s="536"/>
      <c r="ENM1" s="536"/>
      <c r="ENN1" s="536"/>
      <c r="ENO1" s="536"/>
      <c r="ENP1" s="536"/>
      <c r="ENQ1" s="536"/>
      <c r="ENR1" s="536"/>
      <c r="ENS1" s="536"/>
      <c r="ENT1" s="536"/>
      <c r="ENU1" s="536"/>
      <c r="ENV1" s="536"/>
      <c r="ENW1" s="536"/>
      <c r="ENX1" s="536"/>
      <c r="ENY1" s="536"/>
      <c r="ENZ1" s="536"/>
      <c r="EOA1" s="536"/>
      <c r="EOB1" s="536"/>
      <c r="EOC1" s="536"/>
      <c r="EOD1" s="536"/>
      <c r="EOE1" s="536"/>
      <c r="EOF1" s="536"/>
      <c r="EOG1" s="536" t="s">
        <v>354</v>
      </c>
      <c r="EOH1" s="536"/>
      <c r="EOI1" s="536"/>
      <c r="EOJ1" s="536"/>
      <c r="EOK1" s="536"/>
      <c r="EOL1" s="536"/>
      <c r="EOM1" s="536"/>
      <c r="EON1" s="536"/>
      <c r="EOO1" s="536"/>
      <c r="EOP1" s="536"/>
      <c r="EOQ1" s="536"/>
      <c r="EOR1" s="536"/>
      <c r="EOS1" s="536"/>
      <c r="EOT1" s="536"/>
      <c r="EOU1" s="536"/>
      <c r="EOV1" s="536"/>
      <c r="EOW1" s="536"/>
      <c r="EOX1" s="536"/>
      <c r="EOY1" s="536"/>
      <c r="EOZ1" s="536"/>
      <c r="EPA1" s="536"/>
      <c r="EPB1" s="536"/>
      <c r="EPC1" s="536"/>
      <c r="EPD1" s="536"/>
      <c r="EPE1" s="536"/>
      <c r="EPF1" s="536"/>
      <c r="EPG1" s="536"/>
      <c r="EPH1" s="536"/>
      <c r="EPI1" s="536"/>
      <c r="EPJ1" s="536"/>
      <c r="EPK1" s="536"/>
      <c r="EPL1" s="536"/>
      <c r="EPM1" s="536" t="s">
        <v>354</v>
      </c>
      <c r="EPN1" s="536"/>
      <c r="EPO1" s="536"/>
      <c r="EPP1" s="536"/>
      <c r="EPQ1" s="536"/>
      <c r="EPR1" s="536"/>
      <c r="EPS1" s="536"/>
      <c r="EPT1" s="536"/>
      <c r="EPU1" s="536"/>
      <c r="EPV1" s="536"/>
      <c r="EPW1" s="536"/>
      <c r="EPX1" s="536"/>
      <c r="EPY1" s="536"/>
      <c r="EPZ1" s="536"/>
      <c r="EQA1" s="536"/>
      <c r="EQB1" s="536"/>
      <c r="EQC1" s="536"/>
      <c r="EQD1" s="536"/>
      <c r="EQE1" s="536"/>
      <c r="EQF1" s="536"/>
      <c r="EQG1" s="536"/>
      <c r="EQH1" s="536"/>
      <c r="EQI1" s="536"/>
      <c r="EQJ1" s="536"/>
      <c r="EQK1" s="536"/>
      <c r="EQL1" s="536"/>
      <c r="EQM1" s="536"/>
      <c r="EQN1" s="536"/>
      <c r="EQO1" s="536"/>
      <c r="EQP1" s="536"/>
      <c r="EQQ1" s="536"/>
      <c r="EQR1" s="536"/>
      <c r="EQS1" s="536" t="s">
        <v>354</v>
      </c>
      <c r="EQT1" s="536"/>
      <c r="EQU1" s="536"/>
      <c r="EQV1" s="536"/>
      <c r="EQW1" s="536"/>
      <c r="EQX1" s="536"/>
      <c r="EQY1" s="536"/>
      <c r="EQZ1" s="536"/>
      <c r="ERA1" s="536"/>
      <c r="ERB1" s="536"/>
      <c r="ERC1" s="536"/>
      <c r="ERD1" s="536"/>
      <c r="ERE1" s="536"/>
      <c r="ERF1" s="536"/>
      <c r="ERG1" s="536"/>
      <c r="ERH1" s="536"/>
      <c r="ERI1" s="536"/>
      <c r="ERJ1" s="536"/>
      <c r="ERK1" s="536"/>
      <c r="ERL1" s="536"/>
      <c r="ERM1" s="536"/>
      <c r="ERN1" s="536"/>
      <c r="ERO1" s="536"/>
      <c r="ERP1" s="536"/>
      <c r="ERQ1" s="536"/>
      <c r="ERR1" s="536"/>
      <c r="ERS1" s="536"/>
      <c r="ERT1" s="536"/>
      <c r="ERU1" s="536"/>
      <c r="ERV1" s="536"/>
      <c r="ERW1" s="536"/>
      <c r="ERX1" s="536"/>
      <c r="ERY1" s="536" t="s">
        <v>354</v>
      </c>
      <c r="ERZ1" s="536"/>
      <c r="ESA1" s="536"/>
      <c r="ESB1" s="536"/>
      <c r="ESC1" s="536"/>
      <c r="ESD1" s="536"/>
      <c r="ESE1" s="536"/>
      <c r="ESF1" s="536"/>
      <c r="ESG1" s="536"/>
      <c r="ESH1" s="536"/>
      <c r="ESI1" s="536"/>
      <c r="ESJ1" s="536"/>
      <c r="ESK1" s="536"/>
      <c r="ESL1" s="536"/>
      <c r="ESM1" s="536"/>
      <c r="ESN1" s="536"/>
      <c r="ESO1" s="536"/>
      <c r="ESP1" s="536"/>
      <c r="ESQ1" s="536"/>
      <c r="ESR1" s="536"/>
      <c r="ESS1" s="536"/>
      <c r="EST1" s="536"/>
      <c r="ESU1" s="536"/>
      <c r="ESV1" s="536"/>
      <c r="ESW1" s="536"/>
      <c r="ESX1" s="536"/>
      <c r="ESY1" s="536"/>
      <c r="ESZ1" s="536"/>
      <c r="ETA1" s="536"/>
      <c r="ETB1" s="536"/>
      <c r="ETC1" s="536"/>
      <c r="ETD1" s="536"/>
      <c r="ETE1" s="536" t="s">
        <v>354</v>
      </c>
      <c r="ETF1" s="536"/>
      <c r="ETG1" s="536"/>
      <c r="ETH1" s="536"/>
      <c r="ETI1" s="536"/>
      <c r="ETJ1" s="536"/>
      <c r="ETK1" s="536"/>
      <c r="ETL1" s="536"/>
      <c r="ETM1" s="536"/>
      <c r="ETN1" s="536"/>
      <c r="ETO1" s="536"/>
      <c r="ETP1" s="536"/>
      <c r="ETQ1" s="536"/>
      <c r="ETR1" s="536"/>
      <c r="ETS1" s="536"/>
      <c r="ETT1" s="536"/>
      <c r="ETU1" s="536"/>
      <c r="ETV1" s="536"/>
      <c r="ETW1" s="536"/>
      <c r="ETX1" s="536"/>
      <c r="ETY1" s="536"/>
      <c r="ETZ1" s="536"/>
      <c r="EUA1" s="536"/>
      <c r="EUB1" s="536"/>
      <c r="EUC1" s="536"/>
      <c r="EUD1" s="536"/>
      <c r="EUE1" s="536"/>
      <c r="EUF1" s="536"/>
      <c r="EUG1" s="536"/>
      <c r="EUH1" s="536"/>
      <c r="EUI1" s="536"/>
      <c r="EUJ1" s="536"/>
      <c r="EUK1" s="536" t="s">
        <v>354</v>
      </c>
      <c r="EUL1" s="536"/>
      <c r="EUM1" s="536"/>
      <c r="EUN1" s="536"/>
      <c r="EUO1" s="536"/>
      <c r="EUP1" s="536"/>
      <c r="EUQ1" s="536"/>
      <c r="EUR1" s="536"/>
      <c r="EUS1" s="536"/>
      <c r="EUT1" s="536"/>
      <c r="EUU1" s="536"/>
      <c r="EUV1" s="536"/>
      <c r="EUW1" s="536"/>
      <c r="EUX1" s="536"/>
      <c r="EUY1" s="536"/>
      <c r="EUZ1" s="536"/>
      <c r="EVA1" s="536"/>
      <c r="EVB1" s="536"/>
      <c r="EVC1" s="536"/>
      <c r="EVD1" s="536"/>
      <c r="EVE1" s="536"/>
      <c r="EVF1" s="536"/>
      <c r="EVG1" s="536"/>
      <c r="EVH1" s="536"/>
      <c r="EVI1" s="536"/>
      <c r="EVJ1" s="536"/>
      <c r="EVK1" s="536"/>
      <c r="EVL1" s="536"/>
      <c r="EVM1" s="536"/>
      <c r="EVN1" s="536"/>
      <c r="EVO1" s="536"/>
      <c r="EVP1" s="536"/>
      <c r="EVQ1" s="536" t="s">
        <v>354</v>
      </c>
      <c r="EVR1" s="536"/>
      <c r="EVS1" s="536"/>
      <c r="EVT1" s="536"/>
      <c r="EVU1" s="536"/>
      <c r="EVV1" s="536"/>
      <c r="EVW1" s="536"/>
      <c r="EVX1" s="536"/>
      <c r="EVY1" s="536"/>
      <c r="EVZ1" s="536"/>
      <c r="EWA1" s="536"/>
      <c r="EWB1" s="536"/>
      <c r="EWC1" s="536"/>
      <c r="EWD1" s="536"/>
      <c r="EWE1" s="536"/>
      <c r="EWF1" s="536"/>
      <c r="EWG1" s="536"/>
      <c r="EWH1" s="536"/>
      <c r="EWI1" s="536"/>
      <c r="EWJ1" s="536"/>
      <c r="EWK1" s="536"/>
      <c r="EWL1" s="536"/>
      <c r="EWM1" s="536"/>
      <c r="EWN1" s="536"/>
      <c r="EWO1" s="536"/>
      <c r="EWP1" s="536"/>
      <c r="EWQ1" s="536"/>
      <c r="EWR1" s="536"/>
      <c r="EWS1" s="536"/>
      <c r="EWT1" s="536"/>
      <c r="EWU1" s="536"/>
      <c r="EWV1" s="536"/>
      <c r="EWW1" s="536" t="s">
        <v>354</v>
      </c>
      <c r="EWX1" s="536"/>
      <c r="EWY1" s="536"/>
      <c r="EWZ1" s="536"/>
      <c r="EXA1" s="536"/>
      <c r="EXB1" s="536"/>
      <c r="EXC1" s="536"/>
      <c r="EXD1" s="536"/>
      <c r="EXE1" s="536"/>
      <c r="EXF1" s="536"/>
      <c r="EXG1" s="536"/>
      <c r="EXH1" s="536"/>
      <c r="EXI1" s="536"/>
      <c r="EXJ1" s="536"/>
      <c r="EXK1" s="536"/>
      <c r="EXL1" s="536"/>
      <c r="EXM1" s="536"/>
      <c r="EXN1" s="536"/>
      <c r="EXO1" s="536"/>
      <c r="EXP1" s="536"/>
      <c r="EXQ1" s="536"/>
      <c r="EXR1" s="536"/>
      <c r="EXS1" s="536"/>
      <c r="EXT1" s="536"/>
      <c r="EXU1" s="536"/>
      <c r="EXV1" s="536"/>
      <c r="EXW1" s="536"/>
      <c r="EXX1" s="536"/>
      <c r="EXY1" s="536"/>
      <c r="EXZ1" s="536"/>
      <c r="EYA1" s="536"/>
      <c r="EYB1" s="536"/>
      <c r="EYC1" s="536" t="s">
        <v>354</v>
      </c>
      <c r="EYD1" s="536"/>
      <c r="EYE1" s="536"/>
      <c r="EYF1" s="536"/>
      <c r="EYG1" s="536"/>
      <c r="EYH1" s="536"/>
      <c r="EYI1" s="536"/>
      <c r="EYJ1" s="536"/>
      <c r="EYK1" s="536"/>
      <c r="EYL1" s="536"/>
      <c r="EYM1" s="536"/>
      <c r="EYN1" s="536"/>
      <c r="EYO1" s="536"/>
      <c r="EYP1" s="536"/>
      <c r="EYQ1" s="536"/>
      <c r="EYR1" s="536"/>
      <c r="EYS1" s="536"/>
      <c r="EYT1" s="536"/>
      <c r="EYU1" s="536"/>
      <c r="EYV1" s="536"/>
      <c r="EYW1" s="536"/>
      <c r="EYX1" s="536"/>
      <c r="EYY1" s="536"/>
      <c r="EYZ1" s="536"/>
      <c r="EZA1" s="536"/>
      <c r="EZB1" s="536"/>
      <c r="EZC1" s="536"/>
      <c r="EZD1" s="536"/>
      <c r="EZE1" s="536"/>
      <c r="EZF1" s="536"/>
      <c r="EZG1" s="536"/>
      <c r="EZH1" s="536"/>
      <c r="EZI1" s="536" t="s">
        <v>354</v>
      </c>
      <c r="EZJ1" s="536"/>
      <c r="EZK1" s="536"/>
      <c r="EZL1" s="536"/>
      <c r="EZM1" s="536"/>
      <c r="EZN1" s="536"/>
      <c r="EZO1" s="536"/>
      <c r="EZP1" s="536"/>
      <c r="EZQ1" s="536"/>
      <c r="EZR1" s="536"/>
      <c r="EZS1" s="536"/>
      <c r="EZT1" s="536"/>
      <c r="EZU1" s="536"/>
      <c r="EZV1" s="536"/>
      <c r="EZW1" s="536"/>
      <c r="EZX1" s="536"/>
      <c r="EZY1" s="536"/>
      <c r="EZZ1" s="536"/>
      <c r="FAA1" s="536"/>
      <c r="FAB1" s="536"/>
      <c r="FAC1" s="536"/>
      <c r="FAD1" s="536"/>
      <c r="FAE1" s="536"/>
      <c r="FAF1" s="536"/>
      <c r="FAG1" s="536"/>
      <c r="FAH1" s="536"/>
      <c r="FAI1" s="536"/>
      <c r="FAJ1" s="536"/>
      <c r="FAK1" s="536"/>
      <c r="FAL1" s="536"/>
      <c r="FAM1" s="536"/>
      <c r="FAN1" s="536"/>
      <c r="FAO1" s="536" t="s">
        <v>354</v>
      </c>
      <c r="FAP1" s="536"/>
      <c r="FAQ1" s="536"/>
      <c r="FAR1" s="536"/>
      <c r="FAS1" s="536"/>
      <c r="FAT1" s="536"/>
      <c r="FAU1" s="536"/>
      <c r="FAV1" s="536"/>
      <c r="FAW1" s="536"/>
      <c r="FAX1" s="536"/>
      <c r="FAY1" s="536"/>
      <c r="FAZ1" s="536"/>
      <c r="FBA1" s="536"/>
      <c r="FBB1" s="536"/>
      <c r="FBC1" s="536"/>
      <c r="FBD1" s="536"/>
      <c r="FBE1" s="536"/>
      <c r="FBF1" s="536"/>
      <c r="FBG1" s="536"/>
      <c r="FBH1" s="536"/>
      <c r="FBI1" s="536"/>
      <c r="FBJ1" s="536"/>
      <c r="FBK1" s="536"/>
      <c r="FBL1" s="536"/>
      <c r="FBM1" s="536"/>
      <c r="FBN1" s="536"/>
      <c r="FBO1" s="536"/>
      <c r="FBP1" s="536"/>
      <c r="FBQ1" s="536"/>
      <c r="FBR1" s="536"/>
      <c r="FBS1" s="536"/>
      <c r="FBT1" s="536"/>
      <c r="FBU1" s="536" t="s">
        <v>354</v>
      </c>
      <c r="FBV1" s="536"/>
      <c r="FBW1" s="536"/>
      <c r="FBX1" s="536"/>
      <c r="FBY1" s="536"/>
      <c r="FBZ1" s="536"/>
      <c r="FCA1" s="536"/>
      <c r="FCB1" s="536"/>
      <c r="FCC1" s="536"/>
      <c r="FCD1" s="536"/>
      <c r="FCE1" s="536"/>
      <c r="FCF1" s="536"/>
      <c r="FCG1" s="536"/>
      <c r="FCH1" s="536"/>
      <c r="FCI1" s="536"/>
      <c r="FCJ1" s="536"/>
      <c r="FCK1" s="536"/>
      <c r="FCL1" s="536"/>
      <c r="FCM1" s="536"/>
      <c r="FCN1" s="536"/>
      <c r="FCO1" s="536"/>
      <c r="FCP1" s="536"/>
      <c r="FCQ1" s="536"/>
      <c r="FCR1" s="536"/>
      <c r="FCS1" s="536"/>
      <c r="FCT1" s="536"/>
      <c r="FCU1" s="536"/>
      <c r="FCV1" s="536"/>
      <c r="FCW1" s="536"/>
      <c r="FCX1" s="536"/>
      <c r="FCY1" s="536"/>
      <c r="FCZ1" s="536"/>
      <c r="FDA1" s="536" t="s">
        <v>354</v>
      </c>
      <c r="FDB1" s="536"/>
      <c r="FDC1" s="536"/>
      <c r="FDD1" s="536"/>
      <c r="FDE1" s="536"/>
      <c r="FDF1" s="536"/>
      <c r="FDG1" s="536"/>
      <c r="FDH1" s="536"/>
      <c r="FDI1" s="536"/>
      <c r="FDJ1" s="536"/>
      <c r="FDK1" s="536"/>
      <c r="FDL1" s="536"/>
      <c r="FDM1" s="536"/>
      <c r="FDN1" s="536"/>
      <c r="FDO1" s="536"/>
      <c r="FDP1" s="536"/>
      <c r="FDQ1" s="536"/>
      <c r="FDR1" s="536"/>
      <c r="FDS1" s="536"/>
      <c r="FDT1" s="536"/>
      <c r="FDU1" s="536"/>
      <c r="FDV1" s="536"/>
      <c r="FDW1" s="536"/>
      <c r="FDX1" s="536"/>
      <c r="FDY1" s="536"/>
      <c r="FDZ1" s="536"/>
      <c r="FEA1" s="536"/>
      <c r="FEB1" s="536"/>
      <c r="FEC1" s="536"/>
      <c r="FED1" s="536"/>
      <c r="FEE1" s="536"/>
      <c r="FEF1" s="536"/>
      <c r="FEG1" s="536" t="s">
        <v>354</v>
      </c>
      <c r="FEH1" s="536"/>
      <c r="FEI1" s="536"/>
      <c r="FEJ1" s="536"/>
      <c r="FEK1" s="536"/>
      <c r="FEL1" s="536"/>
      <c r="FEM1" s="536"/>
      <c r="FEN1" s="536"/>
      <c r="FEO1" s="536"/>
      <c r="FEP1" s="536"/>
      <c r="FEQ1" s="536"/>
      <c r="FER1" s="536"/>
      <c r="FES1" s="536"/>
      <c r="FET1" s="536"/>
      <c r="FEU1" s="536"/>
      <c r="FEV1" s="536"/>
      <c r="FEW1" s="536"/>
      <c r="FEX1" s="536"/>
      <c r="FEY1" s="536"/>
      <c r="FEZ1" s="536"/>
      <c r="FFA1" s="536"/>
      <c r="FFB1" s="536"/>
      <c r="FFC1" s="536"/>
      <c r="FFD1" s="536"/>
      <c r="FFE1" s="536"/>
      <c r="FFF1" s="536"/>
      <c r="FFG1" s="536"/>
      <c r="FFH1" s="536"/>
      <c r="FFI1" s="536"/>
      <c r="FFJ1" s="536"/>
      <c r="FFK1" s="536"/>
      <c r="FFL1" s="536"/>
      <c r="FFM1" s="536" t="s">
        <v>354</v>
      </c>
      <c r="FFN1" s="536"/>
      <c r="FFO1" s="536"/>
      <c r="FFP1" s="536"/>
      <c r="FFQ1" s="536"/>
      <c r="FFR1" s="536"/>
      <c r="FFS1" s="536"/>
      <c r="FFT1" s="536"/>
      <c r="FFU1" s="536"/>
      <c r="FFV1" s="536"/>
      <c r="FFW1" s="536"/>
      <c r="FFX1" s="536"/>
      <c r="FFY1" s="536"/>
      <c r="FFZ1" s="536"/>
      <c r="FGA1" s="536"/>
      <c r="FGB1" s="536"/>
      <c r="FGC1" s="536"/>
      <c r="FGD1" s="536"/>
      <c r="FGE1" s="536"/>
      <c r="FGF1" s="536"/>
      <c r="FGG1" s="536"/>
      <c r="FGH1" s="536"/>
      <c r="FGI1" s="536"/>
      <c r="FGJ1" s="536"/>
      <c r="FGK1" s="536"/>
      <c r="FGL1" s="536"/>
      <c r="FGM1" s="536"/>
      <c r="FGN1" s="536"/>
      <c r="FGO1" s="536"/>
      <c r="FGP1" s="536"/>
      <c r="FGQ1" s="536"/>
      <c r="FGR1" s="536"/>
      <c r="FGS1" s="536" t="s">
        <v>354</v>
      </c>
      <c r="FGT1" s="536"/>
      <c r="FGU1" s="536"/>
      <c r="FGV1" s="536"/>
      <c r="FGW1" s="536"/>
      <c r="FGX1" s="536"/>
      <c r="FGY1" s="536"/>
      <c r="FGZ1" s="536"/>
      <c r="FHA1" s="536"/>
      <c r="FHB1" s="536"/>
      <c r="FHC1" s="536"/>
      <c r="FHD1" s="536"/>
      <c r="FHE1" s="536"/>
      <c r="FHF1" s="536"/>
      <c r="FHG1" s="536"/>
      <c r="FHH1" s="536"/>
      <c r="FHI1" s="536"/>
      <c r="FHJ1" s="536"/>
      <c r="FHK1" s="536"/>
      <c r="FHL1" s="536"/>
      <c r="FHM1" s="536"/>
      <c r="FHN1" s="536"/>
      <c r="FHO1" s="536"/>
      <c r="FHP1" s="536"/>
      <c r="FHQ1" s="536"/>
      <c r="FHR1" s="536"/>
      <c r="FHS1" s="536"/>
      <c r="FHT1" s="536"/>
      <c r="FHU1" s="536"/>
      <c r="FHV1" s="536"/>
      <c r="FHW1" s="536"/>
      <c r="FHX1" s="536"/>
      <c r="FHY1" s="536" t="s">
        <v>354</v>
      </c>
      <c r="FHZ1" s="536"/>
      <c r="FIA1" s="536"/>
      <c r="FIB1" s="536"/>
      <c r="FIC1" s="536"/>
      <c r="FID1" s="536"/>
      <c r="FIE1" s="536"/>
      <c r="FIF1" s="536"/>
      <c r="FIG1" s="536"/>
      <c r="FIH1" s="536"/>
      <c r="FII1" s="536"/>
      <c r="FIJ1" s="536"/>
      <c r="FIK1" s="536"/>
      <c r="FIL1" s="536"/>
      <c r="FIM1" s="536"/>
      <c r="FIN1" s="536"/>
      <c r="FIO1" s="536"/>
      <c r="FIP1" s="536"/>
      <c r="FIQ1" s="536"/>
      <c r="FIR1" s="536"/>
      <c r="FIS1" s="536"/>
      <c r="FIT1" s="536"/>
      <c r="FIU1" s="536"/>
      <c r="FIV1" s="536"/>
      <c r="FIW1" s="536"/>
      <c r="FIX1" s="536"/>
      <c r="FIY1" s="536"/>
      <c r="FIZ1" s="536"/>
      <c r="FJA1" s="536"/>
      <c r="FJB1" s="536"/>
      <c r="FJC1" s="536"/>
      <c r="FJD1" s="536"/>
      <c r="FJE1" s="536" t="s">
        <v>354</v>
      </c>
      <c r="FJF1" s="536"/>
      <c r="FJG1" s="536"/>
      <c r="FJH1" s="536"/>
      <c r="FJI1" s="536"/>
      <c r="FJJ1" s="536"/>
      <c r="FJK1" s="536"/>
      <c r="FJL1" s="536"/>
      <c r="FJM1" s="536"/>
      <c r="FJN1" s="536"/>
      <c r="FJO1" s="536"/>
      <c r="FJP1" s="536"/>
      <c r="FJQ1" s="536"/>
      <c r="FJR1" s="536"/>
      <c r="FJS1" s="536"/>
      <c r="FJT1" s="536"/>
      <c r="FJU1" s="536"/>
      <c r="FJV1" s="536"/>
      <c r="FJW1" s="536"/>
      <c r="FJX1" s="536"/>
      <c r="FJY1" s="536"/>
      <c r="FJZ1" s="536"/>
      <c r="FKA1" s="536"/>
      <c r="FKB1" s="536"/>
      <c r="FKC1" s="536"/>
      <c r="FKD1" s="536"/>
      <c r="FKE1" s="536"/>
      <c r="FKF1" s="536"/>
      <c r="FKG1" s="536"/>
      <c r="FKH1" s="536"/>
      <c r="FKI1" s="536"/>
      <c r="FKJ1" s="536"/>
      <c r="FKK1" s="536" t="s">
        <v>354</v>
      </c>
      <c r="FKL1" s="536"/>
      <c r="FKM1" s="536"/>
      <c r="FKN1" s="536"/>
      <c r="FKO1" s="536"/>
      <c r="FKP1" s="536"/>
      <c r="FKQ1" s="536"/>
      <c r="FKR1" s="536"/>
      <c r="FKS1" s="536"/>
      <c r="FKT1" s="536"/>
      <c r="FKU1" s="536"/>
      <c r="FKV1" s="536"/>
      <c r="FKW1" s="536"/>
      <c r="FKX1" s="536"/>
      <c r="FKY1" s="536"/>
      <c r="FKZ1" s="536"/>
      <c r="FLA1" s="536"/>
      <c r="FLB1" s="536"/>
      <c r="FLC1" s="536"/>
      <c r="FLD1" s="536"/>
      <c r="FLE1" s="536"/>
      <c r="FLF1" s="536"/>
      <c r="FLG1" s="536"/>
      <c r="FLH1" s="536"/>
      <c r="FLI1" s="536"/>
      <c r="FLJ1" s="536"/>
      <c r="FLK1" s="536"/>
      <c r="FLL1" s="536"/>
      <c r="FLM1" s="536"/>
      <c r="FLN1" s="536"/>
      <c r="FLO1" s="536"/>
      <c r="FLP1" s="536"/>
      <c r="FLQ1" s="536" t="s">
        <v>354</v>
      </c>
      <c r="FLR1" s="536"/>
      <c r="FLS1" s="536"/>
      <c r="FLT1" s="536"/>
      <c r="FLU1" s="536"/>
      <c r="FLV1" s="536"/>
      <c r="FLW1" s="536"/>
      <c r="FLX1" s="536"/>
      <c r="FLY1" s="536"/>
      <c r="FLZ1" s="536"/>
      <c r="FMA1" s="536"/>
      <c r="FMB1" s="536"/>
      <c r="FMC1" s="536"/>
      <c r="FMD1" s="536"/>
      <c r="FME1" s="536"/>
      <c r="FMF1" s="536"/>
      <c r="FMG1" s="536"/>
      <c r="FMH1" s="536"/>
      <c r="FMI1" s="536"/>
      <c r="FMJ1" s="536"/>
      <c r="FMK1" s="536"/>
      <c r="FML1" s="536"/>
      <c r="FMM1" s="536"/>
      <c r="FMN1" s="536"/>
      <c r="FMO1" s="536"/>
      <c r="FMP1" s="536"/>
      <c r="FMQ1" s="536"/>
      <c r="FMR1" s="536"/>
      <c r="FMS1" s="536"/>
      <c r="FMT1" s="536"/>
      <c r="FMU1" s="536"/>
      <c r="FMV1" s="536"/>
      <c r="FMW1" s="536" t="s">
        <v>354</v>
      </c>
      <c r="FMX1" s="536"/>
      <c r="FMY1" s="536"/>
      <c r="FMZ1" s="536"/>
      <c r="FNA1" s="536"/>
      <c r="FNB1" s="536"/>
      <c r="FNC1" s="536"/>
      <c r="FND1" s="536"/>
      <c r="FNE1" s="536"/>
      <c r="FNF1" s="536"/>
      <c r="FNG1" s="536"/>
      <c r="FNH1" s="536"/>
      <c r="FNI1" s="536"/>
      <c r="FNJ1" s="536"/>
      <c r="FNK1" s="536"/>
      <c r="FNL1" s="536"/>
      <c r="FNM1" s="536"/>
      <c r="FNN1" s="536"/>
      <c r="FNO1" s="536"/>
      <c r="FNP1" s="536"/>
      <c r="FNQ1" s="536"/>
      <c r="FNR1" s="536"/>
      <c r="FNS1" s="536"/>
      <c r="FNT1" s="536"/>
      <c r="FNU1" s="536"/>
      <c r="FNV1" s="536"/>
      <c r="FNW1" s="536"/>
      <c r="FNX1" s="536"/>
      <c r="FNY1" s="536"/>
      <c r="FNZ1" s="536"/>
      <c r="FOA1" s="536"/>
      <c r="FOB1" s="536"/>
      <c r="FOC1" s="536" t="s">
        <v>354</v>
      </c>
      <c r="FOD1" s="536"/>
      <c r="FOE1" s="536"/>
      <c r="FOF1" s="536"/>
      <c r="FOG1" s="536"/>
      <c r="FOH1" s="536"/>
      <c r="FOI1" s="536"/>
      <c r="FOJ1" s="536"/>
      <c r="FOK1" s="536"/>
      <c r="FOL1" s="536"/>
      <c r="FOM1" s="536"/>
      <c r="FON1" s="536"/>
      <c r="FOO1" s="536"/>
      <c r="FOP1" s="536"/>
      <c r="FOQ1" s="536"/>
      <c r="FOR1" s="536"/>
      <c r="FOS1" s="536"/>
      <c r="FOT1" s="536"/>
      <c r="FOU1" s="536"/>
      <c r="FOV1" s="536"/>
      <c r="FOW1" s="536"/>
      <c r="FOX1" s="536"/>
      <c r="FOY1" s="536"/>
      <c r="FOZ1" s="536"/>
      <c r="FPA1" s="536"/>
      <c r="FPB1" s="536"/>
      <c r="FPC1" s="536"/>
      <c r="FPD1" s="536"/>
      <c r="FPE1" s="536"/>
      <c r="FPF1" s="536"/>
      <c r="FPG1" s="536"/>
      <c r="FPH1" s="536"/>
      <c r="FPI1" s="536" t="s">
        <v>354</v>
      </c>
      <c r="FPJ1" s="536"/>
      <c r="FPK1" s="536"/>
      <c r="FPL1" s="536"/>
      <c r="FPM1" s="536"/>
      <c r="FPN1" s="536"/>
      <c r="FPO1" s="536"/>
      <c r="FPP1" s="536"/>
      <c r="FPQ1" s="536"/>
      <c r="FPR1" s="536"/>
      <c r="FPS1" s="536"/>
      <c r="FPT1" s="536"/>
      <c r="FPU1" s="536"/>
      <c r="FPV1" s="536"/>
      <c r="FPW1" s="536"/>
      <c r="FPX1" s="536"/>
      <c r="FPY1" s="536"/>
      <c r="FPZ1" s="536"/>
      <c r="FQA1" s="536"/>
      <c r="FQB1" s="536"/>
      <c r="FQC1" s="536"/>
      <c r="FQD1" s="536"/>
      <c r="FQE1" s="536"/>
      <c r="FQF1" s="536"/>
      <c r="FQG1" s="536"/>
      <c r="FQH1" s="536"/>
      <c r="FQI1" s="536"/>
      <c r="FQJ1" s="536"/>
      <c r="FQK1" s="536"/>
      <c r="FQL1" s="536"/>
      <c r="FQM1" s="536"/>
      <c r="FQN1" s="536"/>
      <c r="FQO1" s="536" t="s">
        <v>354</v>
      </c>
      <c r="FQP1" s="536"/>
      <c r="FQQ1" s="536"/>
      <c r="FQR1" s="536"/>
      <c r="FQS1" s="536"/>
      <c r="FQT1" s="536"/>
      <c r="FQU1" s="536"/>
      <c r="FQV1" s="536"/>
      <c r="FQW1" s="536"/>
      <c r="FQX1" s="536"/>
      <c r="FQY1" s="536"/>
      <c r="FQZ1" s="536"/>
      <c r="FRA1" s="536"/>
      <c r="FRB1" s="536"/>
      <c r="FRC1" s="536"/>
      <c r="FRD1" s="536"/>
      <c r="FRE1" s="536"/>
      <c r="FRF1" s="536"/>
      <c r="FRG1" s="536"/>
      <c r="FRH1" s="536"/>
      <c r="FRI1" s="536"/>
      <c r="FRJ1" s="536"/>
      <c r="FRK1" s="536"/>
      <c r="FRL1" s="536"/>
      <c r="FRM1" s="536"/>
      <c r="FRN1" s="536"/>
      <c r="FRO1" s="536"/>
      <c r="FRP1" s="536"/>
      <c r="FRQ1" s="536"/>
      <c r="FRR1" s="536"/>
      <c r="FRS1" s="536"/>
      <c r="FRT1" s="536"/>
      <c r="FRU1" s="536" t="s">
        <v>354</v>
      </c>
      <c r="FRV1" s="536"/>
      <c r="FRW1" s="536"/>
      <c r="FRX1" s="536"/>
      <c r="FRY1" s="536"/>
      <c r="FRZ1" s="536"/>
      <c r="FSA1" s="536"/>
      <c r="FSB1" s="536"/>
      <c r="FSC1" s="536"/>
      <c r="FSD1" s="536"/>
      <c r="FSE1" s="536"/>
      <c r="FSF1" s="536"/>
      <c r="FSG1" s="536"/>
      <c r="FSH1" s="536"/>
      <c r="FSI1" s="536"/>
      <c r="FSJ1" s="536"/>
      <c r="FSK1" s="536"/>
      <c r="FSL1" s="536"/>
      <c r="FSM1" s="536"/>
      <c r="FSN1" s="536"/>
      <c r="FSO1" s="536"/>
      <c r="FSP1" s="536"/>
      <c r="FSQ1" s="536"/>
      <c r="FSR1" s="536"/>
      <c r="FSS1" s="536"/>
      <c r="FST1" s="536"/>
      <c r="FSU1" s="536"/>
      <c r="FSV1" s="536"/>
      <c r="FSW1" s="536"/>
      <c r="FSX1" s="536"/>
      <c r="FSY1" s="536"/>
      <c r="FSZ1" s="536"/>
      <c r="FTA1" s="536" t="s">
        <v>354</v>
      </c>
      <c r="FTB1" s="536"/>
      <c r="FTC1" s="536"/>
      <c r="FTD1" s="536"/>
      <c r="FTE1" s="536"/>
      <c r="FTF1" s="536"/>
      <c r="FTG1" s="536"/>
      <c r="FTH1" s="536"/>
      <c r="FTI1" s="536"/>
      <c r="FTJ1" s="536"/>
      <c r="FTK1" s="536"/>
      <c r="FTL1" s="536"/>
      <c r="FTM1" s="536"/>
      <c r="FTN1" s="536"/>
      <c r="FTO1" s="536"/>
      <c r="FTP1" s="536"/>
      <c r="FTQ1" s="536"/>
      <c r="FTR1" s="536"/>
      <c r="FTS1" s="536"/>
      <c r="FTT1" s="536"/>
      <c r="FTU1" s="536"/>
      <c r="FTV1" s="536"/>
      <c r="FTW1" s="536"/>
      <c r="FTX1" s="536"/>
      <c r="FTY1" s="536"/>
      <c r="FTZ1" s="536"/>
      <c r="FUA1" s="536"/>
      <c r="FUB1" s="536"/>
      <c r="FUC1" s="536"/>
      <c r="FUD1" s="536"/>
      <c r="FUE1" s="536"/>
      <c r="FUF1" s="536"/>
      <c r="FUG1" s="536" t="s">
        <v>354</v>
      </c>
      <c r="FUH1" s="536"/>
      <c r="FUI1" s="536"/>
      <c r="FUJ1" s="536"/>
      <c r="FUK1" s="536"/>
      <c r="FUL1" s="536"/>
      <c r="FUM1" s="536"/>
      <c r="FUN1" s="536"/>
      <c r="FUO1" s="536"/>
      <c r="FUP1" s="536"/>
      <c r="FUQ1" s="536"/>
      <c r="FUR1" s="536"/>
      <c r="FUS1" s="536"/>
      <c r="FUT1" s="536"/>
      <c r="FUU1" s="536"/>
      <c r="FUV1" s="536"/>
      <c r="FUW1" s="536"/>
      <c r="FUX1" s="536"/>
      <c r="FUY1" s="536"/>
      <c r="FUZ1" s="536"/>
      <c r="FVA1" s="536"/>
      <c r="FVB1" s="536"/>
      <c r="FVC1" s="536"/>
      <c r="FVD1" s="536"/>
      <c r="FVE1" s="536"/>
      <c r="FVF1" s="536"/>
      <c r="FVG1" s="536"/>
      <c r="FVH1" s="536"/>
      <c r="FVI1" s="536"/>
      <c r="FVJ1" s="536"/>
      <c r="FVK1" s="536"/>
      <c r="FVL1" s="536"/>
      <c r="FVM1" s="536" t="s">
        <v>354</v>
      </c>
      <c r="FVN1" s="536"/>
      <c r="FVO1" s="536"/>
      <c r="FVP1" s="536"/>
      <c r="FVQ1" s="536"/>
      <c r="FVR1" s="536"/>
      <c r="FVS1" s="536"/>
      <c r="FVT1" s="536"/>
      <c r="FVU1" s="536"/>
      <c r="FVV1" s="536"/>
      <c r="FVW1" s="536"/>
      <c r="FVX1" s="536"/>
      <c r="FVY1" s="536"/>
      <c r="FVZ1" s="536"/>
      <c r="FWA1" s="536"/>
      <c r="FWB1" s="536"/>
      <c r="FWC1" s="536"/>
      <c r="FWD1" s="536"/>
      <c r="FWE1" s="536"/>
      <c r="FWF1" s="536"/>
      <c r="FWG1" s="536"/>
      <c r="FWH1" s="536"/>
      <c r="FWI1" s="536"/>
      <c r="FWJ1" s="536"/>
      <c r="FWK1" s="536"/>
      <c r="FWL1" s="536"/>
      <c r="FWM1" s="536"/>
      <c r="FWN1" s="536"/>
      <c r="FWO1" s="536"/>
      <c r="FWP1" s="536"/>
      <c r="FWQ1" s="536"/>
      <c r="FWR1" s="536"/>
      <c r="FWS1" s="536" t="s">
        <v>354</v>
      </c>
      <c r="FWT1" s="536"/>
      <c r="FWU1" s="536"/>
      <c r="FWV1" s="536"/>
      <c r="FWW1" s="536"/>
      <c r="FWX1" s="536"/>
      <c r="FWY1" s="536"/>
      <c r="FWZ1" s="536"/>
      <c r="FXA1" s="536"/>
      <c r="FXB1" s="536"/>
      <c r="FXC1" s="536"/>
      <c r="FXD1" s="536"/>
      <c r="FXE1" s="536"/>
      <c r="FXF1" s="536"/>
      <c r="FXG1" s="536"/>
      <c r="FXH1" s="536"/>
      <c r="FXI1" s="536"/>
      <c r="FXJ1" s="536"/>
      <c r="FXK1" s="536"/>
      <c r="FXL1" s="536"/>
      <c r="FXM1" s="536"/>
      <c r="FXN1" s="536"/>
      <c r="FXO1" s="536"/>
      <c r="FXP1" s="536"/>
      <c r="FXQ1" s="536"/>
      <c r="FXR1" s="536"/>
      <c r="FXS1" s="536"/>
      <c r="FXT1" s="536"/>
      <c r="FXU1" s="536"/>
      <c r="FXV1" s="536"/>
      <c r="FXW1" s="536"/>
      <c r="FXX1" s="536"/>
      <c r="FXY1" s="536" t="s">
        <v>354</v>
      </c>
      <c r="FXZ1" s="536"/>
      <c r="FYA1" s="536"/>
      <c r="FYB1" s="536"/>
      <c r="FYC1" s="536"/>
      <c r="FYD1" s="536"/>
      <c r="FYE1" s="536"/>
      <c r="FYF1" s="536"/>
      <c r="FYG1" s="536"/>
      <c r="FYH1" s="536"/>
      <c r="FYI1" s="536"/>
      <c r="FYJ1" s="536"/>
      <c r="FYK1" s="536"/>
      <c r="FYL1" s="536"/>
      <c r="FYM1" s="536"/>
      <c r="FYN1" s="536"/>
      <c r="FYO1" s="536"/>
      <c r="FYP1" s="536"/>
      <c r="FYQ1" s="536"/>
      <c r="FYR1" s="536"/>
      <c r="FYS1" s="536"/>
      <c r="FYT1" s="536"/>
      <c r="FYU1" s="536"/>
      <c r="FYV1" s="536"/>
      <c r="FYW1" s="536"/>
      <c r="FYX1" s="536"/>
      <c r="FYY1" s="536"/>
      <c r="FYZ1" s="536"/>
      <c r="FZA1" s="536"/>
      <c r="FZB1" s="536"/>
      <c r="FZC1" s="536"/>
      <c r="FZD1" s="536"/>
      <c r="FZE1" s="536" t="s">
        <v>354</v>
      </c>
      <c r="FZF1" s="536"/>
      <c r="FZG1" s="536"/>
      <c r="FZH1" s="536"/>
      <c r="FZI1" s="536"/>
      <c r="FZJ1" s="536"/>
      <c r="FZK1" s="536"/>
      <c r="FZL1" s="536"/>
      <c r="FZM1" s="536"/>
      <c r="FZN1" s="536"/>
      <c r="FZO1" s="536"/>
      <c r="FZP1" s="536"/>
      <c r="FZQ1" s="536"/>
      <c r="FZR1" s="536"/>
      <c r="FZS1" s="536"/>
      <c r="FZT1" s="536"/>
      <c r="FZU1" s="536"/>
      <c r="FZV1" s="536"/>
      <c r="FZW1" s="536"/>
      <c r="FZX1" s="536"/>
      <c r="FZY1" s="536"/>
      <c r="FZZ1" s="536"/>
      <c r="GAA1" s="536"/>
      <c r="GAB1" s="536"/>
      <c r="GAC1" s="536"/>
      <c r="GAD1" s="536"/>
      <c r="GAE1" s="536"/>
      <c r="GAF1" s="536"/>
      <c r="GAG1" s="536"/>
      <c r="GAH1" s="536"/>
      <c r="GAI1" s="536"/>
      <c r="GAJ1" s="536"/>
      <c r="GAK1" s="536" t="s">
        <v>354</v>
      </c>
      <c r="GAL1" s="536"/>
      <c r="GAM1" s="536"/>
      <c r="GAN1" s="536"/>
      <c r="GAO1" s="536"/>
      <c r="GAP1" s="536"/>
      <c r="GAQ1" s="536"/>
      <c r="GAR1" s="536"/>
      <c r="GAS1" s="536"/>
      <c r="GAT1" s="536"/>
      <c r="GAU1" s="536"/>
      <c r="GAV1" s="536"/>
      <c r="GAW1" s="536"/>
      <c r="GAX1" s="536"/>
      <c r="GAY1" s="536"/>
      <c r="GAZ1" s="536"/>
      <c r="GBA1" s="536"/>
      <c r="GBB1" s="536"/>
      <c r="GBC1" s="536"/>
      <c r="GBD1" s="536"/>
      <c r="GBE1" s="536"/>
      <c r="GBF1" s="536"/>
      <c r="GBG1" s="536"/>
      <c r="GBH1" s="536"/>
      <c r="GBI1" s="536"/>
      <c r="GBJ1" s="536"/>
      <c r="GBK1" s="536"/>
      <c r="GBL1" s="536"/>
      <c r="GBM1" s="536"/>
      <c r="GBN1" s="536"/>
      <c r="GBO1" s="536"/>
      <c r="GBP1" s="536"/>
      <c r="GBQ1" s="536" t="s">
        <v>354</v>
      </c>
      <c r="GBR1" s="536"/>
      <c r="GBS1" s="536"/>
      <c r="GBT1" s="536"/>
      <c r="GBU1" s="536"/>
      <c r="GBV1" s="536"/>
      <c r="GBW1" s="536"/>
      <c r="GBX1" s="536"/>
      <c r="GBY1" s="536"/>
      <c r="GBZ1" s="536"/>
      <c r="GCA1" s="536"/>
      <c r="GCB1" s="536"/>
      <c r="GCC1" s="536"/>
      <c r="GCD1" s="536"/>
      <c r="GCE1" s="536"/>
      <c r="GCF1" s="536"/>
      <c r="GCG1" s="536"/>
      <c r="GCH1" s="536"/>
      <c r="GCI1" s="536"/>
      <c r="GCJ1" s="536"/>
      <c r="GCK1" s="536"/>
      <c r="GCL1" s="536"/>
      <c r="GCM1" s="536"/>
      <c r="GCN1" s="536"/>
      <c r="GCO1" s="536"/>
      <c r="GCP1" s="536"/>
      <c r="GCQ1" s="536"/>
      <c r="GCR1" s="536"/>
      <c r="GCS1" s="536"/>
      <c r="GCT1" s="536"/>
      <c r="GCU1" s="536"/>
      <c r="GCV1" s="536"/>
      <c r="GCW1" s="536" t="s">
        <v>354</v>
      </c>
      <c r="GCX1" s="536"/>
      <c r="GCY1" s="536"/>
      <c r="GCZ1" s="536"/>
      <c r="GDA1" s="536"/>
      <c r="GDB1" s="536"/>
      <c r="GDC1" s="536"/>
      <c r="GDD1" s="536"/>
      <c r="GDE1" s="536"/>
      <c r="GDF1" s="536"/>
      <c r="GDG1" s="536"/>
      <c r="GDH1" s="536"/>
      <c r="GDI1" s="536"/>
      <c r="GDJ1" s="536"/>
      <c r="GDK1" s="536"/>
      <c r="GDL1" s="536"/>
      <c r="GDM1" s="536"/>
      <c r="GDN1" s="536"/>
      <c r="GDO1" s="536"/>
      <c r="GDP1" s="536"/>
      <c r="GDQ1" s="536"/>
      <c r="GDR1" s="536"/>
      <c r="GDS1" s="536"/>
      <c r="GDT1" s="536"/>
      <c r="GDU1" s="536"/>
      <c r="GDV1" s="536"/>
      <c r="GDW1" s="536"/>
      <c r="GDX1" s="536"/>
      <c r="GDY1" s="536"/>
      <c r="GDZ1" s="536"/>
      <c r="GEA1" s="536"/>
      <c r="GEB1" s="536"/>
      <c r="GEC1" s="536" t="s">
        <v>354</v>
      </c>
      <c r="GED1" s="536"/>
      <c r="GEE1" s="536"/>
      <c r="GEF1" s="536"/>
      <c r="GEG1" s="536"/>
      <c r="GEH1" s="536"/>
      <c r="GEI1" s="536"/>
      <c r="GEJ1" s="536"/>
      <c r="GEK1" s="536"/>
      <c r="GEL1" s="536"/>
      <c r="GEM1" s="536"/>
      <c r="GEN1" s="536"/>
      <c r="GEO1" s="536"/>
      <c r="GEP1" s="536"/>
      <c r="GEQ1" s="536"/>
      <c r="GER1" s="536"/>
      <c r="GES1" s="536"/>
      <c r="GET1" s="536"/>
      <c r="GEU1" s="536"/>
      <c r="GEV1" s="536"/>
      <c r="GEW1" s="536"/>
      <c r="GEX1" s="536"/>
      <c r="GEY1" s="536"/>
      <c r="GEZ1" s="536"/>
      <c r="GFA1" s="536"/>
      <c r="GFB1" s="536"/>
      <c r="GFC1" s="536"/>
      <c r="GFD1" s="536"/>
      <c r="GFE1" s="536"/>
      <c r="GFF1" s="536"/>
      <c r="GFG1" s="536"/>
      <c r="GFH1" s="536"/>
      <c r="GFI1" s="536" t="s">
        <v>354</v>
      </c>
      <c r="GFJ1" s="536"/>
      <c r="GFK1" s="536"/>
      <c r="GFL1" s="536"/>
      <c r="GFM1" s="536"/>
      <c r="GFN1" s="536"/>
      <c r="GFO1" s="536"/>
      <c r="GFP1" s="536"/>
      <c r="GFQ1" s="536"/>
      <c r="GFR1" s="536"/>
      <c r="GFS1" s="536"/>
      <c r="GFT1" s="536"/>
      <c r="GFU1" s="536"/>
      <c r="GFV1" s="536"/>
      <c r="GFW1" s="536"/>
      <c r="GFX1" s="536"/>
      <c r="GFY1" s="536"/>
      <c r="GFZ1" s="536"/>
      <c r="GGA1" s="536"/>
      <c r="GGB1" s="536"/>
      <c r="GGC1" s="536"/>
      <c r="GGD1" s="536"/>
      <c r="GGE1" s="536"/>
      <c r="GGF1" s="536"/>
      <c r="GGG1" s="536"/>
      <c r="GGH1" s="536"/>
      <c r="GGI1" s="536"/>
      <c r="GGJ1" s="536"/>
      <c r="GGK1" s="536"/>
      <c r="GGL1" s="536"/>
      <c r="GGM1" s="536"/>
      <c r="GGN1" s="536"/>
      <c r="GGO1" s="536" t="s">
        <v>354</v>
      </c>
      <c r="GGP1" s="536"/>
      <c r="GGQ1" s="536"/>
      <c r="GGR1" s="536"/>
      <c r="GGS1" s="536"/>
      <c r="GGT1" s="536"/>
      <c r="GGU1" s="536"/>
      <c r="GGV1" s="536"/>
      <c r="GGW1" s="536"/>
      <c r="GGX1" s="536"/>
      <c r="GGY1" s="536"/>
      <c r="GGZ1" s="536"/>
      <c r="GHA1" s="536"/>
      <c r="GHB1" s="536"/>
      <c r="GHC1" s="536"/>
      <c r="GHD1" s="536"/>
      <c r="GHE1" s="536"/>
      <c r="GHF1" s="536"/>
      <c r="GHG1" s="536"/>
      <c r="GHH1" s="536"/>
      <c r="GHI1" s="536"/>
      <c r="GHJ1" s="536"/>
      <c r="GHK1" s="536"/>
      <c r="GHL1" s="536"/>
      <c r="GHM1" s="536"/>
      <c r="GHN1" s="536"/>
      <c r="GHO1" s="536"/>
      <c r="GHP1" s="536"/>
      <c r="GHQ1" s="536"/>
      <c r="GHR1" s="536"/>
      <c r="GHS1" s="536"/>
      <c r="GHT1" s="536"/>
      <c r="GHU1" s="536" t="s">
        <v>354</v>
      </c>
      <c r="GHV1" s="536"/>
      <c r="GHW1" s="536"/>
      <c r="GHX1" s="536"/>
      <c r="GHY1" s="536"/>
      <c r="GHZ1" s="536"/>
      <c r="GIA1" s="536"/>
      <c r="GIB1" s="536"/>
      <c r="GIC1" s="536"/>
      <c r="GID1" s="536"/>
      <c r="GIE1" s="536"/>
      <c r="GIF1" s="536"/>
      <c r="GIG1" s="536"/>
      <c r="GIH1" s="536"/>
      <c r="GII1" s="536"/>
      <c r="GIJ1" s="536"/>
      <c r="GIK1" s="536"/>
      <c r="GIL1" s="536"/>
      <c r="GIM1" s="536"/>
      <c r="GIN1" s="536"/>
      <c r="GIO1" s="536"/>
      <c r="GIP1" s="536"/>
      <c r="GIQ1" s="536"/>
      <c r="GIR1" s="536"/>
      <c r="GIS1" s="536"/>
      <c r="GIT1" s="536"/>
      <c r="GIU1" s="536"/>
      <c r="GIV1" s="536"/>
      <c r="GIW1" s="536"/>
      <c r="GIX1" s="536"/>
      <c r="GIY1" s="536"/>
      <c r="GIZ1" s="536"/>
      <c r="GJA1" s="536" t="s">
        <v>354</v>
      </c>
      <c r="GJB1" s="536"/>
      <c r="GJC1" s="536"/>
      <c r="GJD1" s="536"/>
      <c r="GJE1" s="536"/>
      <c r="GJF1" s="536"/>
      <c r="GJG1" s="536"/>
      <c r="GJH1" s="536"/>
      <c r="GJI1" s="536"/>
      <c r="GJJ1" s="536"/>
      <c r="GJK1" s="536"/>
      <c r="GJL1" s="536"/>
      <c r="GJM1" s="536"/>
      <c r="GJN1" s="536"/>
      <c r="GJO1" s="536"/>
      <c r="GJP1" s="536"/>
      <c r="GJQ1" s="536"/>
      <c r="GJR1" s="536"/>
      <c r="GJS1" s="536"/>
      <c r="GJT1" s="536"/>
      <c r="GJU1" s="536"/>
      <c r="GJV1" s="536"/>
      <c r="GJW1" s="536"/>
      <c r="GJX1" s="536"/>
      <c r="GJY1" s="536"/>
      <c r="GJZ1" s="536"/>
      <c r="GKA1" s="536"/>
      <c r="GKB1" s="536"/>
      <c r="GKC1" s="536"/>
      <c r="GKD1" s="536"/>
      <c r="GKE1" s="536"/>
      <c r="GKF1" s="536"/>
      <c r="GKG1" s="536" t="s">
        <v>354</v>
      </c>
      <c r="GKH1" s="536"/>
      <c r="GKI1" s="536"/>
      <c r="GKJ1" s="536"/>
      <c r="GKK1" s="536"/>
      <c r="GKL1" s="536"/>
      <c r="GKM1" s="536"/>
      <c r="GKN1" s="536"/>
      <c r="GKO1" s="536"/>
      <c r="GKP1" s="536"/>
      <c r="GKQ1" s="536"/>
      <c r="GKR1" s="536"/>
      <c r="GKS1" s="536"/>
      <c r="GKT1" s="536"/>
      <c r="GKU1" s="536"/>
      <c r="GKV1" s="536"/>
      <c r="GKW1" s="536"/>
      <c r="GKX1" s="536"/>
      <c r="GKY1" s="536"/>
      <c r="GKZ1" s="536"/>
      <c r="GLA1" s="536"/>
      <c r="GLB1" s="536"/>
      <c r="GLC1" s="536"/>
      <c r="GLD1" s="536"/>
      <c r="GLE1" s="536"/>
      <c r="GLF1" s="536"/>
      <c r="GLG1" s="536"/>
      <c r="GLH1" s="536"/>
      <c r="GLI1" s="536"/>
      <c r="GLJ1" s="536"/>
      <c r="GLK1" s="536"/>
      <c r="GLL1" s="536"/>
      <c r="GLM1" s="536" t="s">
        <v>354</v>
      </c>
      <c r="GLN1" s="536"/>
      <c r="GLO1" s="536"/>
      <c r="GLP1" s="536"/>
      <c r="GLQ1" s="536"/>
      <c r="GLR1" s="536"/>
      <c r="GLS1" s="536"/>
      <c r="GLT1" s="536"/>
      <c r="GLU1" s="536"/>
      <c r="GLV1" s="536"/>
      <c r="GLW1" s="536"/>
      <c r="GLX1" s="536"/>
      <c r="GLY1" s="536"/>
      <c r="GLZ1" s="536"/>
      <c r="GMA1" s="536"/>
      <c r="GMB1" s="536"/>
      <c r="GMC1" s="536"/>
      <c r="GMD1" s="536"/>
      <c r="GME1" s="536"/>
      <c r="GMF1" s="536"/>
      <c r="GMG1" s="536"/>
      <c r="GMH1" s="536"/>
      <c r="GMI1" s="536"/>
      <c r="GMJ1" s="536"/>
      <c r="GMK1" s="536"/>
      <c r="GML1" s="536"/>
      <c r="GMM1" s="536"/>
      <c r="GMN1" s="536"/>
      <c r="GMO1" s="536"/>
      <c r="GMP1" s="536"/>
      <c r="GMQ1" s="536"/>
      <c r="GMR1" s="536"/>
      <c r="GMS1" s="536" t="s">
        <v>354</v>
      </c>
      <c r="GMT1" s="536"/>
      <c r="GMU1" s="536"/>
      <c r="GMV1" s="536"/>
      <c r="GMW1" s="536"/>
      <c r="GMX1" s="536"/>
      <c r="GMY1" s="536"/>
      <c r="GMZ1" s="536"/>
      <c r="GNA1" s="536"/>
      <c r="GNB1" s="536"/>
      <c r="GNC1" s="536"/>
      <c r="GND1" s="536"/>
      <c r="GNE1" s="536"/>
      <c r="GNF1" s="536"/>
      <c r="GNG1" s="536"/>
      <c r="GNH1" s="536"/>
      <c r="GNI1" s="536"/>
      <c r="GNJ1" s="536"/>
      <c r="GNK1" s="536"/>
      <c r="GNL1" s="536"/>
      <c r="GNM1" s="536"/>
      <c r="GNN1" s="536"/>
      <c r="GNO1" s="536"/>
      <c r="GNP1" s="536"/>
      <c r="GNQ1" s="536"/>
      <c r="GNR1" s="536"/>
      <c r="GNS1" s="536"/>
      <c r="GNT1" s="536"/>
      <c r="GNU1" s="536"/>
      <c r="GNV1" s="536"/>
      <c r="GNW1" s="536"/>
      <c r="GNX1" s="536"/>
      <c r="GNY1" s="536" t="s">
        <v>354</v>
      </c>
      <c r="GNZ1" s="536"/>
      <c r="GOA1" s="536"/>
      <c r="GOB1" s="536"/>
      <c r="GOC1" s="536"/>
      <c r="GOD1" s="536"/>
      <c r="GOE1" s="536"/>
      <c r="GOF1" s="536"/>
      <c r="GOG1" s="536"/>
      <c r="GOH1" s="536"/>
      <c r="GOI1" s="536"/>
      <c r="GOJ1" s="536"/>
      <c r="GOK1" s="536"/>
      <c r="GOL1" s="536"/>
      <c r="GOM1" s="536"/>
      <c r="GON1" s="536"/>
      <c r="GOO1" s="536"/>
      <c r="GOP1" s="536"/>
      <c r="GOQ1" s="536"/>
      <c r="GOR1" s="536"/>
      <c r="GOS1" s="536"/>
      <c r="GOT1" s="536"/>
      <c r="GOU1" s="536"/>
      <c r="GOV1" s="536"/>
      <c r="GOW1" s="536"/>
      <c r="GOX1" s="536"/>
      <c r="GOY1" s="536"/>
      <c r="GOZ1" s="536"/>
      <c r="GPA1" s="536"/>
      <c r="GPB1" s="536"/>
      <c r="GPC1" s="536"/>
      <c r="GPD1" s="536"/>
      <c r="GPE1" s="536" t="s">
        <v>354</v>
      </c>
      <c r="GPF1" s="536"/>
      <c r="GPG1" s="536"/>
      <c r="GPH1" s="536"/>
      <c r="GPI1" s="536"/>
      <c r="GPJ1" s="536"/>
      <c r="GPK1" s="536"/>
      <c r="GPL1" s="536"/>
      <c r="GPM1" s="536"/>
      <c r="GPN1" s="536"/>
      <c r="GPO1" s="536"/>
      <c r="GPP1" s="536"/>
      <c r="GPQ1" s="536"/>
      <c r="GPR1" s="536"/>
      <c r="GPS1" s="536"/>
      <c r="GPT1" s="536"/>
      <c r="GPU1" s="536"/>
      <c r="GPV1" s="536"/>
      <c r="GPW1" s="536"/>
      <c r="GPX1" s="536"/>
      <c r="GPY1" s="536"/>
      <c r="GPZ1" s="536"/>
      <c r="GQA1" s="536"/>
      <c r="GQB1" s="536"/>
      <c r="GQC1" s="536"/>
      <c r="GQD1" s="536"/>
      <c r="GQE1" s="536"/>
      <c r="GQF1" s="536"/>
      <c r="GQG1" s="536"/>
      <c r="GQH1" s="536"/>
      <c r="GQI1" s="536"/>
      <c r="GQJ1" s="536"/>
      <c r="GQK1" s="536" t="s">
        <v>354</v>
      </c>
      <c r="GQL1" s="536"/>
      <c r="GQM1" s="536"/>
      <c r="GQN1" s="536"/>
      <c r="GQO1" s="536"/>
      <c r="GQP1" s="536"/>
      <c r="GQQ1" s="536"/>
      <c r="GQR1" s="536"/>
      <c r="GQS1" s="536"/>
      <c r="GQT1" s="536"/>
      <c r="GQU1" s="536"/>
      <c r="GQV1" s="536"/>
      <c r="GQW1" s="536"/>
      <c r="GQX1" s="536"/>
      <c r="GQY1" s="536"/>
      <c r="GQZ1" s="536"/>
      <c r="GRA1" s="536"/>
      <c r="GRB1" s="536"/>
      <c r="GRC1" s="536"/>
      <c r="GRD1" s="536"/>
      <c r="GRE1" s="536"/>
      <c r="GRF1" s="536"/>
      <c r="GRG1" s="536"/>
      <c r="GRH1" s="536"/>
      <c r="GRI1" s="536"/>
      <c r="GRJ1" s="536"/>
      <c r="GRK1" s="536"/>
      <c r="GRL1" s="536"/>
      <c r="GRM1" s="536"/>
      <c r="GRN1" s="536"/>
      <c r="GRO1" s="536"/>
      <c r="GRP1" s="536"/>
      <c r="GRQ1" s="536" t="s">
        <v>354</v>
      </c>
      <c r="GRR1" s="536"/>
      <c r="GRS1" s="536"/>
      <c r="GRT1" s="536"/>
      <c r="GRU1" s="536"/>
      <c r="GRV1" s="536"/>
      <c r="GRW1" s="536"/>
      <c r="GRX1" s="536"/>
      <c r="GRY1" s="536"/>
      <c r="GRZ1" s="536"/>
      <c r="GSA1" s="536"/>
      <c r="GSB1" s="536"/>
      <c r="GSC1" s="536"/>
      <c r="GSD1" s="536"/>
      <c r="GSE1" s="536"/>
      <c r="GSF1" s="536"/>
      <c r="GSG1" s="536"/>
      <c r="GSH1" s="536"/>
      <c r="GSI1" s="536"/>
      <c r="GSJ1" s="536"/>
      <c r="GSK1" s="536"/>
      <c r="GSL1" s="536"/>
      <c r="GSM1" s="536"/>
      <c r="GSN1" s="536"/>
      <c r="GSO1" s="536"/>
      <c r="GSP1" s="536"/>
      <c r="GSQ1" s="536"/>
      <c r="GSR1" s="536"/>
      <c r="GSS1" s="536"/>
      <c r="GST1" s="536"/>
      <c r="GSU1" s="536"/>
      <c r="GSV1" s="536"/>
      <c r="GSW1" s="536" t="s">
        <v>354</v>
      </c>
      <c r="GSX1" s="536"/>
      <c r="GSY1" s="536"/>
      <c r="GSZ1" s="536"/>
      <c r="GTA1" s="536"/>
      <c r="GTB1" s="536"/>
      <c r="GTC1" s="536"/>
      <c r="GTD1" s="536"/>
      <c r="GTE1" s="536"/>
      <c r="GTF1" s="536"/>
      <c r="GTG1" s="536"/>
      <c r="GTH1" s="536"/>
      <c r="GTI1" s="536"/>
      <c r="GTJ1" s="536"/>
      <c r="GTK1" s="536"/>
      <c r="GTL1" s="536"/>
      <c r="GTM1" s="536"/>
      <c r="GTN1" s="536"/>
      <c r="GTO1" s="536"/>
      <c r="GTP1" s="536"/>
      <c r="GTQ1" s="536"/>
      <c r="GTR1" s="536"/>
      <c r="GTS1" s="536"/>
      <c r="GTT1" s="536"/>
      <c r="GTU1" s="536"/>
      <c r="GTV1" s="536"/>
      <c r="GTW1" s="536"/>
      <c r="GTX1" s="536"/>
      <c r="GTY1" s="536"/>
      <c r="GTZ1" s="536"/>
      <c r="GUA1" s="536"/>
      <c r="GUB1" s="536"/>
      <c r="GUC1" s="536" t="s">
        <v>354</v>
      </c>
      <c r="GUD1" s="536"/>
      <c r="GUE1" s="536"/>
      <c r="GUF1" s="536"/>
      <c r="GUG1" s="536"/>
      <c r="GUH1" s="536"/>
      <c r="GUI1" s="536"/>
      <c r="GUJ1" s="536"/>
      <c r="GUK1" s="536"/>
      <c r="GUL1" s="536"/>
      <c r="GUM1" s="536"/>
      <c r="GUN1" s="536"/>
      <c r="GUO1" s="536"/>
      <c r="GUP1" s="536"/>
      <c r="GUQ1" s="536"/>
      <c r="GUR1" s="536"/>
      <c r="GUS1" s="536"/>
      <c r="GUT1" s="536"/>
      <c r="GUU1" s="536"/>
      <c r="GUV1" s="536"/>
      <c r="GUW1" s="536"/>
      <c r="GUX1" s="536"/>
      <c r="GUY1" s="536"/>
      <c r="GUZ1" s="536"/>
      <c r="GVA1" s="536"/>
      <c r="GVB1" s="536"/>
      <c r="GVC1" s="536"/>
      <c r="GVD1" s="536"/>
      <c r="GVE1" s="536"/>
      <c r="GVF1" s="536"/>
      <c r="GVG1" s="536"/>
      <c r="GVH1" s="536"/>
      <c r="GVI1" s="536" t="s">
        <v>354</v>
      </c>
      <c r="GVJ1" s="536"/>
      <c r="GVK1" s="536"/>
      <c r="GVL1" s="536"/>
      <c r="GVM1" s="536"/>
      <c r="GVN1" s="536"/>
      <c r="GVO1" s="536"/>
      <c r="GVP1" s="536"/>
      <c r="GVQ1" s="536"/>
      <c r="GVR1" s="536"/>
      <c r="GVS1" s="536"/>
      <c r="GVT1" s="536"/>
      <c r="GVU1" s="536"/>
      <c r="GVV1" s="536"/>
      <c r="GVW1" s="536"/>
      <c r="GVX1" s="536"/>
      <c r="GVY1" s="536"/>
      <c r="GVZ1" s="536"/>
      <c r="GWA1" s="536"/>
      <c r="GWB1" s="536"/>
      <c r="GWC1" s="536"/>
      <c r="GWD1" s="536"/>
      <c r="GWE1" s="536"/>
      <c r="GWF1" s="536"/>
      <c r="GWG1" s="536"/>
      <c r="GWH1" s="536"/>
      <c r="GWI1" s="536"/>
      <c r="GWJ1" s="536"/>
      <c r="GWK1" s="536"/>
      <c r="GWL1" s="536"/>
      <c r="GWM1" s="536"/>
      <c r="GWN1" s="536"/>
      <c r="GWO1" s="536" t="s">
        <v>354</v>
      </c>
      <c r="GWP1" s="536"/>
      <c r="GWQ1" s="536"/>
      <c r="GWR1" s="536"/>
      <c r="GWS1" s="536"/>
      <c r="GWT1" s="536"/>
      <c r="GWU1" s="536"/>
      <c r="GWV1" s="536"/>
      <c r="GWW1" s="536"/>
      <c r="GWX1" s="536"/>
      <c r="GWY1" s="536"/>
      <c r="GWZ1" s="536"/>
      <c r="GXA1" s="536"/>
      <c r="GXB1" s="536"/>
      <c r="GXC1" s="536"/>
      <c r="GXD1" s="536"/>
      <c r="GXE1" s="536"/>
      <c r="GXF1" s="536"/>
      <c r="GXG1" s="536"/>
      <c r="GXH1" s="536"/>
      <c r="GXI1" s="536"/>
      <c r="GXJ1" s="536"/>
      <c r="GXK1" s="536"/>
      <c r="GXL1" s="536"/>
      <c r="GXM1" s="536"/>
      <c r="GXN1" s="536"/>
      <c r="GXO1" s="536"/>
      <c r="GXP1" s="536"/>
      <c r="GXQ1" s="536"/>
      <c r="GXR1" s="536"/>
      <c r="GXS1" s="536"/>
      <c r="GXT1" s="536"/>
      <c r="GXU1" s="536" t="s">
        <v>354</v>
      </c>
      <c r="GXV1" s="536"/>
      <c r="GXW1" s="536"/>
      <c r="GXX1" s="536"/>
      <c r="GXY1" s="536"/>
      <c r="GXZ1" s="536"/>
      <c r="GYA1" s="536"/>
      <c r="GYB1" s="536"/>
      <c r="GYC1" s="536"/>
      <c r="GYD1" s="536"/>
      <c r="GYE1" s="536"/>
      <c r="GYF1" s="536"/>
      <c r="GYG1" s="536"/>
      <c r="GYH1" s="536"/>
      <c r="GYI1" s="536"/>
      <c r="GYJ1" s="536"/>
      <c r="GYK1" s="536"/>
      <c r="GYL1" s="536"/>
      <c r="GYM1" s="536"/>
      <c r="GYN1" s="536"/>
      <c r="GYO1" s="536"/>
      <c r="GYP1" s="536"/>
      <c r="GYQ1" s="536"/>
      <c r="GYR1" s="536"/>
      <c r="GYS1" s="536"/>
      <c r="GYT1" s="536"/>
      <c r="GYU1" s="536"/>
      <c r="GYV1" s="536"/>
      <c r="GYW1" s="536"/>
      <c r="GYX1" s="536"/>
      <c r="GYY1" s="536"/>
      <c r="GYZ1" s="536"/>
      <c r="GZA1" s="536" t="s">
        <v>354</v>
      </c>
      <c r="GZB1" s="536"/>
      <c r="GZC1" s="536"/>
      <c r="GZD1" s="536"/>
      <c r="GZE1" s="536"/>
      <c r="GZF1" s="536"/>
      <c r="GZG1" s="536"/>
      <c r="GZH1" s="536"/>
      <c r="GZI1" s="536"/>
      <c r="GZJ1" s="536"/>
      <c r="GZK1" s="536"/>
      <c r="GZL1" s="536"/>
      <c r="GZM1" s="536"/>
      <c r="GZN1" s="536"/>
      <c r="GZO1" s="536"/>
      <c r="GZP1" s="536"/>
      <c r="GZQ1" s="536"/>
      <c r="GZR1" s="536"/>
      <c r="GZS1" s="536"/>
      <c r="GZT1" s="536"/>
      <c r="GZU1" s="536"/>
      <c r="GZV1" s="536"/>
      <c r="GZW1" s="536"/>
      <c r="GZX1" s="536"/>
      <c r="GZY1" s="536"/>
      <c r="GZZ1" s="536"/>
      <c r="HAA1" s="536"/>
      <c r="HAB1" s="536"/>
      <c r="HAC1" s="536"/>
      <c r="HAD1" s="536"/>
      <c r="HAE1" s="536"/>
      <c r="HAF1" s="536"/>
      <c r="HAG1" s="536" t="s">
        <v>354</v>
      </c>
      <c r="HAH1" s="536"/>
      <c r="HAI1" s="536"/>
      <c r="HAJ1" s="536"/>
      <c r="HAK1" s="536"/>
      <c r="HAL1" s="536"/>
      <c r="HAM1" s="536"/>
      <c r="HAN1" s="536"/>
      <c r="HAO1" s="536"/>
      <c r="HAP1" s="536"/>
      <c r="HAQ1" s="536"/>
      <c r="HAR1" s="536"/>
      <c r="HAS1" s="536"/>
      <c r="HAT1" s="536"/>
      <c r="HAU1" s="536"/>
      <c r="HAV1" s="536"/>
      <c r="HAW1" s="536"/>
      <c r="HAX1" s="536"/>
      <c r="HAY1" s="536"/>
      <c r="HAZ1" s="536"/>
      <c r="HBA1" s="536"/>
      <c r="HBB1" s="536"/>
      <c r="HBC1" s="536"/>
      <c r="HBD1" s="536"/>
      <c r="HBE1" s="536"/>
      <c r="HBF1" s="536"/>
      <c r="HBG1" s="536"/>
      <c r="HBH1" s="536"/>
      <c r="HBI1" s="536"/>
      <c r="HBJ1" s="536"/>
      <c r="HBK1" s="536"/>
      <c r="HBL1" s="536"/>
      <c r="HBM1" s="536" t="s">
        <v>354</v>
      </c>
      <c r="HBN1" s="536"/>
      <c r="HBO1" s="536"/>
      <c r="HBP1" s="536"/>
      <c r="HBQ1" s="536"/>
      <c r="HBR1" s="536"/>
      <c r="HBS1" s="536"/>
      <c r="HBT1" s="536"/>
      <c r="HBU1" s="536"/>
      <c r="HBV1" s="536"/>
      <c r="HBW1" s="536"/>
      <c r="HBX1" s="536"/>
      <c r="HBY1" s="536"/>
      <c r="HBZ1" s="536"/>
      <c r="HCA1" s="536"/>
      <c r="HCB1" s="536"/>
      <c r="HCC1" s="536"/>
      <c r="HCD1" s="536"/>
      <c r="HCE1" s="536"/>
      <c r="HCF1" s="536"/>
      <c r="HCG1" s="536"/>
      <c r="HCH1" s="536"/>
      <c r="HCI1" s="536"/>
      <c r="HCJ1" s="536"/>
      <c r="HCK1" s="536"/>
      <c r="HCL1" s="536"/>
      <c r="HCM1" s="536"/>
      <c r="HCN1" s="536"/>
      <c r="HCO1" s="536"/>
      <c r="HCP1" s="536"/>
      <c r="HCQ1" s="536"/>
      <c r="HCR1" s="536"/>
      <c r="HCS1" s="536" t="s">
        <v>354</v>
      </c>
      <c r="HCT1" s="536"/>
      <c r="HCU1" s="536"/>
      <c r="HCV1" s="536"/>
      <c r="HCW1" s="536"/>
      <c r="HCX1" s="536"/>
      <c r="HCY1" s="536"/>
      <c r="HCZ1" s="536"/>
      <c r="HDA1" s="536"/>
      <c r="HDB1" s="536"/>
      <c r="HDC1" s="536"/>
      <c r="HDD1" s="536"/>
      <c r="HDE1" s="536"/>
      <c r="HDF1" s="536"/>
      <c r="HDG1" s="536"/>
      <c r="HDH1" s="536"/>
      <c r="HDI1" s="536"/>
      <c r="HDJ1" s="536"/>
      <c r="HDK1" s="536"/>
      <c r="HDL1" s="536"/>
      <c r="HDM1" s="536"/>
      <c r="HDN1" s="536"/>
      <c r="HDO1" s="536"/>
      <c r="HDP1" s="536"/>
      <c r="HDQ1" s="536"/>
      <c r="HDR1" s="536"/>
      <c r="HDS1" s="536"/>
      <c r="HDT1" s="536"/>
      <c r="HDU1" s="536"/>
      <c r="HDV1" s="536"/>
      <c r="HDW1" s="536"/>
      <c r="HDX1" s="536"/>
      <c r="HDY1" s="536" t="s">
        <v>354</v>
      </c>
      <c r="HDZ1" s="536"/>
      <c r="HEA1" s="536"/>
      <c r="HEB1" s="536"/>
      <c r="HEC1" s="536"/>
      <c r="HED1" s="536"/>
      <c r="HEE1" s="536"/>
      <c r="HEF1" s="536"/>
      <c r="HEG1" s="536"/>
      <c r="HEH1" s="536"/>
      <c r="HEI1" s="536"/>
      <c r="HEJ1" s="536"/>
      <c r="HEK1" s="536"/>
      <c r="HEL1" s="536"/>
      <c r="HEM1" s="536"/>
      <c r="HEN1" s="536"/>
      <c r="HEO1" s="536"/>
      <c r="HEP1" s="536"/>
      <c r="HEQ1" s="536"/>
      <c r="HER1" s="536"/>
      <c r="HES1" s="536"/>
      <c r="HET1" s="536"/>
      <c r="HEU1" s="536"/>
      <c r="HEV1" s="536"/>
      <c r="HEW1" s="536"/>
      <c r="HEX1" s="536"/>
      <c r="HEY1" s="536"/>
      <c r="HEZ1" s="536"/>
      <c r="HFA1" s="536"/>
      <c r="HFB1" s="536"/>
      <c r="HFC1" s="536"/>
      <c r="HFD1" s="536"/>
      <c r="HFE1" s="536" t="s">
        <v>354</v>
      </c>
      <c r="HFF1" s="536"/>
      <c r="HFG1" s="536"/>
      <c r="HFH1" s="536"/>
      <c r="HFI1" s="536"/>
      <c r="HFJ1" s="536"/>
      <c r="HFK1" s="536"/>
      <c r="HFL1" s="536"/>
      <c r="HFM1" s="536"/>
      <c r="HFN1" s="536"/>
      <c r="HFO1" s="536"/>
      <c r="HFP1" s="536"/>
      <c r="HFQ1" s="536"/>
      <c r="HFR1" s="536"/>
      <c r="HFS1" s="536"/>
      <c r="HFT1" s="536"/>
      <c r="HFU1" s="536"/>
      <c r="HFV1" s="536"/>
      <c r="HFW1" s="536"/>
      <c r="HFX1" s="536"/>
      <c r="HFY1" s="536"/>
      <c r="HFZ1" s="536"/>
      <c r="HGA1" s="536"/>
      <c r="HGB1" s="536"/>
      <c r="HGC1" s="536"/>
      <c r="HGD1" s="536"/>
      <c r="HGE1" s="536"/>
      <c r="HGF1" s="536"/>
      <c r="HGG1" s="536"/>
      <c r="HGH1" s="536"/>
      <c r="HGI1" s="536"/>
      <c r="HGJ1" s="536"/>
      <c r="HGK1" s="536" t="s">
        <v>354</v>
      </c>
      <c r="HGL1" s="536"/>
      <c r="HGM1" s="536"/>
      <c r="HGN1" s="536"/>
      <c r="HGO1" s="536"/>
      <c r="HGP1" s="536"/>
      <c r="HGQ1" s="536"/>
      <c r="HGR1" s="536"/>
      <c r="HGS1" s="536"/>
      <c r="HGT1" s="536"/>
      <c r="HGU1" s="536"/>
      <c r="HGV1" s="536"/>
      <c r="HGW1" s="536"/>
      <c r="HGX1" s="536"/>
      <c r="HGY1" s="536"/>
      <c r="HGZ1" s="536"/>
      <c r="HHA1" s="536"/>
      <c r="HHB1" s="536"/>
      <c r="HHC1" s="536"/>
      <c r="HHD1" s="536"/>
      <c r="HHE1" s="536"/>
      <c r="HHF1" s="536"/>
      <c r="HHG1" s="536"/>
      <c r="HHH1" s="536"/>
      <c r="HHI1" s="536"/>
      <c r="HHJ1" s="536"/>
      <c r="HHK1" s="536"/>
      <c r="HHL1" s="536"/>
      <c r="HHM1" s="536"/>
      <c r="HHN1" s="536"/>
      <c r="HHO1" s="536"/>
      <c r="HHP1" s="536"/>
      <c r="HHQ1" s="536" t="s">
        <v>354</v>
      </c>
      <c r="HHR1" s="536"/>
      <c r="HHS1" s="536"/>
      <c r="HHT1" s="536"/>
      <c r="HHU1" s="536"/>
      <c r="HHV1" s="536"/>
      <c r="HHW1" s="536"/>
      <c r="HHX1" s="536"/>
      <c r="HHY1" s="536"/>
      <c r="HHZ1" s="536"/>
      <c r="HIA1" s="536"/>
      <c r="HIB1" s="536"/>
      <c r="HIC1" s="536"/>
      <c r="HID1" s="536"/>
      <c r="HIE1" s="536"/>
      <c r="HIF1" s="536"/>
      <c r="HIG1" s="536"/>
      <c r="HIH1" s="536"/>
      <c r="HII1" s="536"/>
      <c r="HIJ1" s="536"/>
      <c r="HIK1" s="536"/>
      <c r="HIL1" s="536"/>
      <c r="HIM1" s="536"/>
      <c r="HIN1" s="536"/>
      <c r="HIO1" s="536"/>
      <c r="HIP1" s="536"/>
      <c r="HIQ1" s="536"/>
      <c r="HIR1" s="536"/>
      <c r="HIS1" s="536"/>
      <c r="HIT1" s="536"/>
      <c r="HIU1" s="536"/>
      <c r="HIV1" s="536"/>
      <c r="HIW1" s="536" t="s">
        <v>354</v>
      </c>
      <c r="HIX1" s="536"/>
      <c r="HIY1" s="536"/>
      <c r="HIZ1" s="536"/>
      <c r="HJA1" s="536"/>
      <c r="HJB1" s="536"/>
      <c r="HJC1" s="536"/>
      <c r="HJD1" s="536"/>
      <c r="HJE1" s="536"/>
      <c r="HJF1" s="536"/>
      <c r="HJG1" s="536"/>
      <c r="HJH1" s="536"/>
      <c r="HJI1" s="536"/>
      <c r="HJJ1" s="536"/>
      <c r="HJK1" s="536"/>
      <c r="HJL1" s="536"/>
      <c r="HJM1" s="536"/>
      <c r="HJN1" s="536"/>
      <c r="HJO1" s="536"/>
      <c r="HJP1" s="536"/>
      <c r="HJQ1" s="536"/>
      <c r="HJR1" s="536"/>
      <c r="HJS1" s="536"/>
      <c r="HJT1" s="536"/>
      <c r="HJU1" s="536"/>
      <c r="HJV1" s="536"/>
      <c r="HJW1" s="536"/>
      <c r="HJX1" s="536"/>
      <c r="HJY1" s="536"/>
      <c r="HJZ1" s="536"/>
      <c r="HKA1" s="536"/>
      <c r="HKB1" s="536"/>
      <c r="HKC1" s="536" t="s">
        <v>354</v>
      </c>
      <c r="HKD1" s="536"/>
      <c r="HKE1" s="536"/>
      <c r="HKF1" s="536"/>
      <c r="HKG1" s="536"/>
      <c r="HKH1" s="536"/>
      <c r="HKI1" s="536"/>
      <c r="HKJ1" s="536"/>
      <c r="HKK1" s="536"/>
      <c r="HKL1" s="536"/>
      <c r="HKM1" s="536"/>
      <c r="HKN1" s="536"/>
      <c r="HKO1" s="536"/>
      <c r="HKP1" s="536"/>
      <c r="HKQ1" s="536"/>
      <c r="HKR1" s="536"/>
      <c r="HKS1" s="536"/>
      <c r="HKT1" s="536"/>
      <c r="HKU1" s="536"/>
      <c r="HKV1" s="536"/>
      <c r="HKW1" s="536"/>
      <c r="HKX1" s="536"/>
      <c r="HKY1" s="536"/>
      <c r="HKZ1" s="536"/>
      <c r="HLA1" s="536"/>
      <c r="HLB1" s="536"/>
      <c r="HLC1" s="536"/>
      <c r="HLD1" s="536"/>
      <c r="HLE1" s="536"/>
      <c r="HLF1" s="536"/>
      <c r="HLG1" s="536"/>
      <c r="HLH1" s="536"/>
      <c r="HLI1" s="536" t="s">
        <v>354</v>
      </c>
      <c r="HLJ1" s="536"/>
      <c r="HLK1" s="536"/>
      <c r="HLL1" s="536"/>
      <c r="HLM1" s="536"/>
      <c r="HLN1" s="536"/>
      <c r="HLO1" s="536"/>
      <c r="HLP1" s="536"/>
      <c r="HLQ1" s="536"/>
      <c r="HLR1" s="536"/>
      <c r="HLS1" s="536"/>
      <c r="HLT1" s="536"/>
      <c r="HLU1" s="536"/>
      <c r="HLV1" s="536"/>
      <c r="HLW1" s="536"/>
      <c r="HLX1" s="536"/>
      <c r="HLY1" s="536"/>
      <c r="HLZ1" s="536"/>
      <c r="HMA1" s="536"/>
      <c r="HMB1" s="536"/>
      <c r="HMC1" s="536"/>
      <c r="HMD1" s="536"/>
      <c r="HME1" s="536"/>
      <c r="HMF1" s="536"/>
      <c r="HMG1" s="536"/>
      <c r="HMH1" s="536"/>
      <c r="HMI1" s="536"/>
      <c r="HMJ1" s="536"/>
      <c r="HMK1" s="536"/>
      <c r="HML1" s="536"/>
      <c r="HMM1" s="536"/>
      <c r="HMN1" s="536"/>
      <c r="HMO1" s="536" t="s">
        <v>354</v>
      </c>
      <c r="HMP1" s="536"/>
      <c r="HMQ1" s="536"/>
      <c r="HMR1" s="536"/>
      <c r="HMS1" s="536"/>
      <c r="HMT1" s="536"/>
      <c r="HMU1" s="536"/>
      <c r="HMV1" s="536"/>
      <c r="HMW1" s="536"/>
      <c r="HMX1" s="536"/>
      <c r="HMY1" s="536"/>
      <c r="HMZ1" s="536"/>
      <c r="HNA1" s="536"/>
      <c r="HNB1" s="536"/>
      <c r="HNC1" s="536"/>
      <c r="HND1" s="536"/>
      <c r="HNE1" s="536"/>
      <c r="HNF1" s="536"/>
      <c r="HNG1" s="536"/>
      <c r="HNH1" s="536"/>
      <c r="HNI1" s="536"/>
      <c r="HNJ1" s="536"/>
      <c r="HNK1" s="536"/>
      <c r="HNL1" s="536"/>
      <c r="HNM1" s="536"/>
      <c r="HNN1" s="536"/>
      <c r="HNO1" s="536"/>
      <c r="HNP1" s="536"/>
      <c r="HNQ1" s="536"/>
      <c r="HNR1" s="536"/>
      <c r="HNS1" s="536"/>
      <c r="HNT1" s="536"/>
      <c r="HNU1" s="536" t="s">
        <v>354</v>
      </c>
      <c r="HNV1" s="536"/>
      <c r="HNW1" s="536"/>
      <c r="HNX1" s="536"/>
      <c r="HNY1" s="536"/>
      <c r="HNZ1" s="536"/>
      <c r="HOA1" s="536"/>
      <c r="HOB1" s="536"/>
      <c r="HOC1" s="536"/>
      <c r="HOD1" s="536"/>
      <c r="HOE1" s="536"/>
      <c r="HOF1" s="536"/>
      <c r="HOG1" s="536"/>
      <c r="HOH1" s="536"/>
      <c r="HOI1" s="536"/>
      <c r="HOJ1" s="536"/>
      <c r="HOK1" s="536"/>
      <c r="HOL1" s="536"/>
      <c r="HOM1" s="536"/>
      <c r="HON1" s="536"/>
      <c r="HOO1" s="536"/>
      <c r="HOP1" s="536"/>
      <c r="HOQ1" s="536"/>
      <c r="HOR1" s="536"/>
      <c r="HOS1" s="536"/>
      <c r="HOT1" s="536"/>
      <c r="HOU1" s="536"/>
      <c r="HOV1" s="536"/>
      <c r="HOW1" s="536"/>
      <c r="HOX1" s="536"/>
      <c r="HOY1" s="536"/>
      <c r="HOZ1" s="536"/>
      <c r="HPA1" s="536" t="s">
        <v>354</v>
      </c>
      <c r="HPB1" s="536"/>
      <c r="HPC1" s="536"/>
      <c r="HPD1" s="536"/>
      <c r="HPE1" s="536"/>
      <c r="HPF1" s="536"/>
      <c r="HPG1" s="536"/>
      <c r="HPH1" s="536"/>
      <c r="HPI1" s="536"/>
      <c r="HPJ1" s="536"/>
      <c r="HPK1" s="536"/>
      <c r="HPL1" s="536"/>
      <c r="HPM1" s="536"/>
      <c r="HPN1" s="536"/>
      <c r="HPO1" s="536"/>
      <c r="HPP1" s="536"/>
      <c r="HPQ1" s="536"/>
      <c r="HPR1" s="536"/>
      <c r="HPS1" s="536"/>
      <c r="HPT1" s="536"/>
      <c r="HPU1" s="536"/>
      <c r="HPV1" s="536"/>
      <c r="HPW1" s="536"/>
      <c r="HPX1" s="536"/>
      <c r="HPY1" s="536"/>
      <c r="HPZ1" s="536"/>
      <c r="HQA1" s="536"/>
      <c r="HQB1" s="536"/>
      <c r="HQC1" s="536"/>
      <c r="HQD1" s="536"/>
      <c r="HQE1" s="536"/>
      <c r="HQF1" s="536"/>
      <c r="HQG1" s="536" t="s">
        <v>354</v>
      </c>
      <c r="HQH1" s="536"/>
      <c r="HQI1" s="536"/>
      <c r="HQJ1" s="536"/>
      <c r="HQK1" s="536"/>
      <c r="HQL1" s="536"/>
      <c r="HQM1" s="536"/>
      <c r="HQN1" s="536"/>
      <c r="HQO1" s="536"/>
      <c r="HQP1" s="536"/>
      <c r="HQQ1" s="536"/>
      <c r="HQR1" s="536"/>
      <c r="HQS1" s="536"/>
      <c r="HQT1" s="536"/>
      <c r="HQU1" s="536"/>
      <c r="HQV1" s="536"/>
      <c r="HQW1" s="536"/>
      <c r="HQX1" s="536"/>
      <c r="HQY1" s="536"/>
      <c r="HQZ1" s="536"/>
      <c r="HRA1" s="536"/>
      <c r="HRB1" s="536"/>
      <c r="HRC1" s="536"/>
      <c r="HRD1" s="536"/>
      <c r="HRE1" s="536"/>
      <c r="HRF1" s="536"/>
      <c r="HRG1" s="536"/>
      <c r="HRH1" s="536"/>
      <c r="HRI1" s="536"/>
      <c r="HRJ1" s="536"/>
      <c r="HRK1" s="536"/>
      <c r="HRL1" s="536"/>
      <c r="HRM1" s="536" t="s">
        <v>354</v>
      </c>
      <c r="HRN1" s="536"/>
      <c r="HRO1" s="536"/>
      <c r="HRP1" s="536"/>
      <c r="HRQ1" s="536"/>
      <c r="HRR1" s="536"/>
      <c r="HRS1" s="536"/>
      <c r="HRT1" s="536"/>
      <c r="HRU1" s="536"/>
      <c r="HRV1" s="536"/>
      <c r="HRW1" s="536"/>
      <c r="HRX1" s="536"/>
      <c r="HRY1" s="536"/>
      <c r="HRZ1" s="536"/>
      <c r="HSA1" s="536"/>
      <c r="HSB1" s="536"/>
      <c r="HSC1" s="536"/>
      <c r="HSD1" s="536"/>
      <c r="HSE1" s="536"/>
      <c r="HSF1" s="536"/>
      <c r="HSG1" s="536"/>
      <c r="HSH1" s="536"/>
      <c r="HSI1" s="536"/>
      <c r="HSJ1" s="536"/>
      <c r="HSK1" s="536"/>
      <c r="HSL1" s="536"/>
      <c r="HSM1" s="536"/>
      <c r="HSN1" s="536"/>
      <c r="HSO1" s="536"/>
      <c r="HSP1" s="536"/>
      <c r="HSQ1" s="536"/>
      <c r="HSR1" s="536"/>
      <c r="HSS1" s="536" t="s">
        <v>354</v>
      </c>
      <c r="HST1" s="536"/>
      <c r="HSU1" s="536"/>
      <c r="HSV1" s="536"/>
      <c r="HSW1" s="536"/>
      <c r="HSX1" s="536"/>
      <c r="HSY1" s="536"/>
      <c r="HSZ1" s="536"/>
      <c r="HTA1" s="536"/>
      <c r="HTB1" s="536"/>
      <c r="HTC1" s="536"/>
      <c r="HTD1" s="536"/>
      <c r="HTE1" s="536"/>
      <c r="HTF1" s="536"/>
      <c r="HTG1" s="536"/>
      <c r="HTH1" s="536"/>
      <c r="HTI1" s="536"/>
      <c r="HTJ1" s="536"/>
      <c r="HTK1" s="536"/>
      <c r="HTL1" s="536"/>
      <c r="HTM1" s="536"/>
      <c r="HTN1" s="536"/>
      <c r="HTO1" s="536"/>
      <c r="HTP1" s="536"/>
      <c r="HTQ1" s="536"/>
      <c r="HTR1" s="536"/>
      <c r="HTS1" s="536"/>
      <c r="HTT1" s="536"/>
      <c r="HTU1" s="536"/>
      <c r="HTV1" s="536"/>
      <c r="HTW1" s="536"/>
      <c r="HTX1" s="536"/>
      <c r="HTY1" s="536" t="s">
        <v>354</v>
      </c>
      <c r="HTZ1" s="536"/>
      <c r="HUA1" s="536"/>
      <c r="HUB1" s="536"/>
      <c r="HUC1" s="536"/>
      <c r="HUD1" s="536"/>
      <c r="HUE1" s="536"/>
      <c r="HUF1" s="536"/>
      <c r="HUG1" s="536"/>
      <c r="HUH1" s="536"/>
      <c r="HUI1" s="536"/>
      <c r="HUJ1" s="536"/>
      <c r="HUK1" s="536"/>
      <c r="HUL1" s="536"/>
      <c r="HUM1" s="536"/>
      <c r="HUN1" s="536"/>
      <c r="HUO1" s="536"/>
      <c r="HUP1" s="536"/>
      <c r="HUQ1" s="536"/>
      <c r="HUR1" s="536"/>
      <c r="HUS1" s="536"/>
      <c r="HUT1" s="536"/>
      <c r="HUU1" s="536"/>
      <c r="HUV1" s="536"/>
      <c r="HUW1" s="536"/>
      <c r="HUX1" s="536"/>
      <c r="HUY1" s="536"/>
      <c r="HUZ1" s="536"/>
      <c r="HVA1" s="536"/>
      <c r="HVB1" s="536"/>
      <c r="HVC1" s="536"/>
      <c r="HVD1" s="536"/>
      <c r="HVE1" s="536" t="s">
        <v>354</v>
      </c>
      <c r="HVF1" s="536"/>
      <c r="HVG1" s="536"/>
      <c r="HVH1" s="536"/>
      <c r="HVI1" s="536"/>
      <c r="HVJ1" s="536"/>
      <c r="HVK1" s="536"/>
      <c r="HVL1" s="536"/>
      <c r="HVM1" s="536"/>
      <c r="HVN1" s="536"/>
      <c r="HVO1" s="536"/>
      <c r="HVP1" s="536"/>
      <c r="HVQ1" s="536"/>
      <c r="HVR1" s="536"/>
      <c r="HVS1" s="536"/>
      <c r="HVT1" s="536"/>
      <c r="HVU1" s="536"/>
      <c r="HVV1" s="536"/>
      <c r="HVW1" s="536"/>
      <c r="HVX1" s="536"/>
      <c r="HVY1" s="536"/>
      <c r="HVZ1" s="536"/>
      <c r="HWA1" s="536"/>
      <c r="HWB1" s="536"/>
      <c r="HWC1" s="536"/>
      <c r="HWD1" s="536"/>
      <c r="HWE1" s="536"/>
      <c r="HWF1" s="536"/>
      <c r="HWG1" s="536"/>
      <c r="HWH1" s="536"/>
      <c r="HWI1" s="536"/>
      <c r="HWJ1" s="536"/>
      <c r="HWK1" s="536" t="s">
        <v>354</v>
      </c>
      <c r="HWL1" s="536"/>
      <c r="HWM1" s="536"/>
      <c r="HWN1" s="536"/>
      <c r="HWO1" s="536"/>
      <c r="HWP1" s="536"/>
      <c r="HWQ1" s="536"/>
      <c r="HWR1" s="536"/>
      <c r="HWS1" s="536"/>
      <c r="HWT1" s="536"/>
      <c r="HWU1" s="536"/>
      <c r="HWV1" s="536"/>
      <c r="HWW1" s="536"/>
      <c r="HWX1" s="536"/>
      <c r="HWY1" s="536"/>
      <c r="HWZ1" s="536"/>
      <c r="HXA1" s="536"/>
      <c r="HXB1" s="536"/>
      <c r="HXC1" s="536"/>
      <c r="HXD1" s="536"/>
      <c r="HXE1" s="536"/>
      <c r="HXF1" s="536"/>
      <c r="HXG1" s="536"/>
      <c r="HXH1" s="536"/>
      <c r="HXI1" s="536"/>
      <c r="HXJ1" s="536"/>
      <c r="HXK1" s="536"/>
      <c r="HXL1" s="536"/>
      <c r="HXM1" s="536"/>
      <c r="HXN1" s="536"/>
      <c r="HXO1" s="536"/>
      <c r="HXP1" s="536"/>
      <c r="HXQ1" s="536" t="s">
        <v>354</v>
      </c>
      <c r="HXR1" s="536"/>
      <c r="HXS1" s="536"/>
      <c r="HXT1" s="536"/>
      <c r="HXU1" s="536"/>
      <c r="HXV1" s="536"/>
      <c r="HXW1" s="536"/>
      <c r="HXX1" s="536"/>
      <c r="HXY1" s="536"/>
      <c r="HXZ1" s="536"/>
      <c r="HYA1" s="536"/>
      <c r="HYB1" s="536"/>
      <c r="HYC1" s="536"/>
      <c r="HYD1" s="536"/>
      <c r="HYE1" s="536"/>
      <c r="HYF1" s="536"/>
      <c r="HYG1" s="536"/>
      <c r="HYH1" s="536"/>
      <c r="HYI1" s="536"/>
      <c r="HYJ1" s="536"/>
      <c r="HYK1" s="536"/>
      <c r="HYL1" s="536"/>
      <c r="HYM1" s="536"/>
      <c r="HYN1" s="536"/>
      <c r="HYO1" s="536"/>
      <c r="HYP1" s="536"/>
      <c r="HYQ1" s="536"/>
      <c r="HYR1" s="536"/>
      <c r="HYS1" s="536"/>
      <c r="HYT1" s="536"/>
      <c r="HYU1" s="536"/>
      <c r="HYV1" s="536"/>
      <c r="HYW1" s="536" t="s">
        <v>354</v>
      </c>
      <c r="HYX1" s="536"/>
      <c r="HYY1" s="536"/>
      <c r="HYZ1" s="536"/>
      <c r="HZA1" s="536"/>
      <c r="HZB1" s="536"/>
      <c r="HZC1" s="536"/>
      <c r="HZD1" s="536"/>
      <c r="HZE1" s="536"/>
      <c r="HZF1" s="536"/>
      <c r="HZG1" s="536"/>
      <c r="HZH1" s="536"/>
      <c r="HZI1" s="536"/>
      <c r="HZJ1" s="536"/>
      <c r="HZK1" s="536"/>
      <c r="HZL1" s="536"/>
      <c r="HZM1" s="536"/>
      <c r="HZN1" s="536"/>
      <c r="HZO1" s="536"/>
      <c r="HZP1" s="536"/>
      <c r="HZQ1" s="536"/>
      <c r="HZR1" s="536"/>
      <c r="HZS1" s="536"/>
      <c r="HZT1" s="536"/>
      <c r="HZU1" s="536"/>
      <c r="HZV1" s="536"/>
      <c r="HZW1" s="536"/>
      <c r="HZX1" s="536"/>
      <c r="HZY1" s="536"/>
      <c r="HZZ1" s="536"/>
      <c r="IAA1" s="536"/>
      <c r="IAB1" s="536"/>
      <c r="IAC1" s="536" t="s">
        <v>354</v>
      </c>
      <c r="IAD1" s="536"/>
      <c r="IAE1" s="536"/>
      <c r="IAF1" s="536"/>
      <c r="IAG1" s="536"/>
      <c r="IAH1" s="536"/>
      <c r="IAI1" s="536"/>
      <c r="IAJ1" s="536"/>
      <c r="IAK1" s="536"/>
      <c r="IAL1" s="536"/>
      <c r="IAM1" s="536"/>
      <c r="IAN1" s="536"/>
      <c r="IAO1" s="536"/>
      <c r="IAP1" s="536"/>
      <c r="IAQ1" s="536"/>
      <c r="IAR1" s="536"/>
      <c r="IAS1" s="536"/>
      <c r="IAT1" s="536"/>
      <c r="IAU1" s="536"/>
      <c r="IAV1" s="536"/>
      <c r="IAW1" s="536"/>
      <c r="IAX1" s="536"/>
      <c r="IAY1" s="536"/>
      <c r="IAZ1" s="536"/>
      <c r="IBA1" s="536"/>
      <c r="IBB1" s="536"/>
      <c r="IBC1" s="536"/>
      <c r="IBD1" s="536"/>
      <c r="IBE1" s="536"/>
      <c r="IBF1" s="536"/>
      <c r="IBG1" s="536"/>
      <c r="IBH1" s="536"/>
      <c r="IBI1" s="536" t="s">
        <v>354</v>
      </c>
      <c r="IBJ1" s="536"/>
      <c r="IBK1" s="536"/>
      <c r="IBL1" s="536"/>
      <c r="IBM1" s="536"/>
      <c r="IBN1" s="536"/>
      <c r="IBO1" s="536"/>
      <c r="IBP1" s="536"/>
      <c r="IBQ1" s="536"/>
      <c r="IBR1" s="536"/>
      <c r="IBS1" s="536"/>
      <c r="IBT1" s="536"/>
      <c r="IBU1" s="536"/>
      <c r="IBV1" s="536"/>
      <c r="IBW1" s="536"/>
      <c r="IBX1" s="536"/>
      <c r="IBY1" s="536"/>
      <c r="IBZ1" s="536"/>
      <c r="ICA1" s="536"/>
      <c r="ICB1" s="536"/>
      <c r="ICC1" s="536"/>
      <c r="ICD1" s="536"/>
      <c r="ICE1" s="536"/>
      <c r="ICF1" s="536"/>
      <c r="ICG1" s="536"/>
      <c r="ICH1" s="536"/>
      <c r="ICI1" s="536"/>
      <c r="ICJ1" s="536"/>
      <c r="ICK1" s="536"/>
      <c r="ICL1" s="536"/>
      <c r="ICM1" s="536"/>
      <c r="ICN1" s="536"/>
      <c r="ICO1" s="536" t="s">
        <v>354</v>
      </c>
      <c r="ICP1" s="536"/>
      <c r="ICQ1" s="536"/>
      <c r="ICR1" s="536"/>
      <c r="ICS1" s="536"/>
      <c r="ICT1" s="536"/>
      <c r="ICU1" s="536"/>
      <c r="ICV1" s="536"/>
      <c r="ICW1" s="536"/>
      <c r="ICX1" s="536"/>
      <c r="ICY1" s="536"/>
      <c r="ICZ1" s="536"/>
      <c r="IDA1" s="536"/>
      <c r="IDB1" s="536"/>
      <c r="IDC1" s="536"/>
      <c r="IDD1" s="536"/>
      <c r="IDE1" s="536"/>
      <c r="IDF1" s="536"/>
      <c r="IDG1" s="536"/>
      <c r="IDH1" s="536"/>
      <c r="IDI1" s="536"/>
      <c r="IDJ1" s="536"/>
      <c r="IDK1" s="536"/>
      <c r="IDL1" s="536"/>
      <c r="IDM1" s="536"/>
      <c r="IDN1" s="536"/>
      <c r="IDO1" s="536"/>
      <c r="IDP1" s="536"/>
      <c r="IDQ1" s="536"/>
      <c r="IDR1" s="536"/>
      <c r="IDS1" s="536"/>
      <c r="IDT1" s="536"/>
      <c r="IDU1" s="536" t="s">
        <v>354</v>
      </c>
      <c r="IDV1" s="536"/>
      <c r="IDW1" s="536"/>
      <c r="IDX1" s="536"/>
      <c r="IDY1" s="536"/>
      <c r="IDZ1" s="536"/>
      <c r="IEA1" s="536"/>
      <c r="IEB1" s="536"/>
      <c r="IEC1" s="536"/>
      <c r="IED1" s="536"/>
      <c r="IEE1" s="536"/>
      <c r="IEF1" s="536"/>
      <c r="IEG1" s="536"/>
      <c r="IEH1" s="536"/>
      <c r="IEI1" s="536"/>
      <c r="IEJ1" s="536"/>
      <c r="IEK1" s="536"/>
      <c r="IEL1" s="536"/>
      <c r="IEM1" s="536"/>
      <c r="IEN1" s="536"/>
      <c r="IEO1" s="536"/>
      <c r="IEP1" s="536"/>
      <c r="IEQ1" s="536"/>
      <c r="IER1" s="536"/>
      <c r="IES1" s="536"/>
      <c r="IET1" s="536"/>
      <c r="IEU1" s="536"/>
      <c r="IEV1" s="536"/>
      <c r="IEW1" s="536"/>
      <c r="IEX1" s="536"/>
      <c r="IEY1" s="536"/>
      <c r="IEZ1" s="536"/>
      <c r="IFA1" s="536" t="s">
        <v>354</v>
      </c>
      <c r="IFB1" s="536"/>
      <c r="IFC1" s="536"/>
      <c r="IFD1" s="536"/>
      <c r="IFE1" s="536"/>
      <c r="IFF1" s="536"/>
      <c r="IFG1" s="536"/>
      <c r="IFH1" s="536"/>
      <c r="IFI1" s="536"/>
      <c r="IFJ1" s="536"/>
      <c r="IFK1" s="536"/>
      <c r="IFL1" s="536"/>
      <c r="IFM1" s="536"/>
      <c r="IFN1" s="536"/>
      <c r="IFO1" s="536"/>
      <c r="IFP1" s="536"/>
      <c r="IFQ1" s="536"/>
      <c r="IFR1" s="536"/>
      <c r="IFS1" s="536"/>
      <c r="IFT1" s="536"/>
      <c r="IFU1" s="536"/>
      <c r="IFV1" s="536"/>
      <c r="IFW1" s="536"/>
      <c r="IFX1" s="536"/>
      <c r="IFY1" s="536"/>
      <c r="IFZ1" s="536"/>
      <c r="IGA1" s="536"/>
      <c r="IGB1" s="536"/>
      <c r="IGC1" s="536"/>
      <c r="IGD1" s="536"/>
      <c r="IGE1" s="536"/>
      <c r="IGF1" s="536"/>
      <c r="IGG1" s="536" t="s">
        <v>354</v>
      </c>
      <c r="IGH1" s="536"/>
      <c r="IGI1" s="536"/>
      <c r="IGJ1" s="536"/>
      <c r="IGK1" s="536"/>
      <c r="IGL1" s="536"/>
      <c r="IGM1" s="536"/>
      <c r="IGN1" s="536"/>
      <c r="IGO1" s="536"/>
      <c r="IGP1" s="536"/>
      <c r="IGQ1" s="536"/>
      <c r="IGR1" s="536"/>
      <c r="IGS1" s="536"/>
      <c r="IGT1" s="536"/>
      <c r="IGU1" s="536"/>
      <c r="IGV1" s="536"/>
      <c r="IGW1" s="536"/>
      <c r="IGX1" s="536"/>
      <c r="IGY1" s="536"/>
      <c r="IGZ1" s="536"/>
      <c r="IHA1" s="536"/>
      <c r="IHB1" s="536"/>
      <c r="IHC1" s="536"/>
      <c r="IHD1" s="536"/>
      <c r="IHE1" s="536"/>
      <c r="IHF1" s="536"/>
      <c r="IHG1" s="536"/>
      <c r="IHH1" s="536"/>
      <c r="IHI1" s="536"/>
      <c r="IHJ1" s="536"/>
      <c r="IHK1" s="536"/>
      <c r="IHL1" s="536"/>
      <c r="IHM1" s="536" t="s">
        <v>354</v>
      </c>
      <c r="IHN1" s="536"/>
      <c r="IHO1" s="536"/>
      <c r="IHP1" s="536"/>
      <c r="IHQ1" s="536"/>
      <c r="IHR1" s="536"/>
      <c r="IHS1" s="536"/>
      <c r="IHT1" s="536"/>
      <c r="IHU1" s="536"/>
      <c r="IHV1" s="536"/>
      <c r="IHW1" s="536"/>
      <c r="IHX1" s="536"/>
      <c r="IHY1" s="536"/>
      <c r="IHZ1" s="536"/>
      <c r="IIA1" s="536"/>
      <c r="IIB1" s="536"/>
      <c r="IIC1" s="536"/>
      <c r="IID1" s="536"/>
      <c r="IIE1" s="536"/>
      <c r="IIF1" s="536"/>
      <c r="IIG1" s="536"/>
      <c r="IIH1" s="536"/>
      <c r="III1" s="536"/>
      <c r="IIJ1" s="536"/>
      <c r="IIK1" s="536"/>
      <c r="IIL1" s="536"/>
      <c r="IIM1" s="536"/>
      <c r="IIN1" s="536"/>
      <c r="IIO1" s="536"/>
      <c r="IIP1" s="536"/>
      <c r="IIQ1" s="536"/>
      <c r="IIR1" s="536"/>
      <c r="IIS1" s="536" t="s">
        <v>354</v>
      </c>
      <c r="IIT1" s="536"/>
      <c r="IIU1" s="536"/>
      <c r="IIV1" s="536"/>
      <c r="IIW1" s="536"/>
      <c r="IIX1" s="536"/>
      <c r="IIY1" s="536"/>
      <c r="IIZ1" s="536"/>
      <c r="IJA1" s="536"/>
      <c r="IJB1" s="536"/>
      <c r="IJC1" s="536"/>
      <c r="IJD1" s="536"/>
      <c r="IJE1" s="536"/>
      <c r="IJF1" s="536"/>
      <c r="IJG1" s="536"/>
      <c r="IJH1" s="536"/>
      <c r="IJI1" s="536"/>
      <c r="IJJ1" s="536"/>
      <c r="IJK1" s="536"/>
      <c r="IJL1" s="536"/>
      <c r="IJM1" s="536"/>
      <c r="IJN1" s="536"/>
      <c r="IJO1" s="536"/>
      <c r="IJP1" s="536"/>
      <c r="IJQ1" s="536"/>
      <c r="IJR1" s="536"/>
      <c r="IJS1" s="536"/>
      <c r="IJT1" s="536"/>
      <c r="IJU1" s="536"/>
      <c r="IJV1" s="536"/>
      <c r="IJW1" s="536"/>
      <c r="IJX1" s="536"/>
      <c r="IJY1" s="536" t="s">
        <v>354</v>
      </c>
      <c r="IJZ1" s="536"/>
      <c r="IKA1" s="536"/>
      <c r="IKB1" s="536"/>
      <c r="IKC1" s="536"/>
      <c r="IKD1" s="536"/>
      <c r="IKE1" s="536"/>
      <c r="IKF1" s="536"/>
      <c r="IKG1" s="536"/>
      <c r="IKH1" s="536"/>
      <c r="IKI1" s="536"/>
      <c r="IKJ1" s="536"/>
      <c r="IKK1" s="536"/>
      <c r="IKL1" s="536"/>
      <c r="IKM1" s="536"/>
      <c r="IKN1" s="536"/>
      <c r="IKO1" s="536"/>
      <c r="IKP1" s="536"/>
      <c r="IKQ1" s="536"/>
      <c r="IKR1" s="536"/>
      <c r="IKS1" s="536"/>
      <c r="IKT1" s="536"/>
      <c r="IKU1" s="536"/>
      <c r="IKV1" s="536"/>
      <c r="IKW1" s="536"/>
      <c r="IKX1" s="536"/>
      <c r="IKY1" s="536"/>
      <c r="IKZ1" s="536"/>
      <c r="ILA1" s="536"/>
      <c r="ILB1" s="536"/>
      <c r="ILC1" s="536"/>
      <c r="ILD1" s="536"/>
      <c r="ILE1" s="536" t="s">
        <v>354</v>
      </c>
      <c r="ILF1" s="536"/>
      <c r="ILG1" s="536"/>
      <c r="ILH1" s="536"/>
      <c r="ILI1" s="536"/>
      <c r="ILJ1" s="536"/>
      <c r="ILK1" s="536"/>
      <c r="ILL1" s="536"/>
      <c r="ILM1" s="536"/>
      <c r="ILN1" s="536"/>
      <c r="ILO1" s="536"/>
      <c r="ILP1" s="536"/>
      <c r="ILQ1" s="536"/>
      <c r="ILR1" s="536"/>
      <c r="ILS1" s="536"/>
      <c r="ILT1" s="536"/>
      <c r="ILU1" s="536"/>
      <c r="ILV1" s="536"/>
      <c r="ILW1" s="536"/>
      <c r="ILX1" s="536"/>
      <c r="ILY1" s="536"/>
      <c r="ILZ1" s="536"/>
      <c r="IMA1" s="536"/>
      <c r="IMB1" s="536"/>
      <c r="IMC1" s="536"/>
      <c r="IMD1" s="536"/>
      <c r="IME1" s="536"/>
      <c r="IMF1" s="536"/>
      <c r="IMG1" s="536"/>
      <c r="IMH1" s="536"/>
      <c r="IMI1" s="536"/>
      <c r="IMJ1" s="536"/>
      <c r="IMK1" s="536" t="s">
        <v>354</v>
      </c>
      <c r="IML1" s="536"/>
      <c r="IMM1" s="536"/>
      <c r="IMN1" s="536"/>
      <c r="IMO1" s="536"/>
      <c r="IMP1" s="536"/>
      <c r="IMQ1" s="536"/>
      <c r="IMR1" s="536"/>
      <c r="IMS1" s="536"/>
      <c r="IMT1" s="536"/>
      <c r="IMU1" s="536"/>
      <c r="IMV1" s="536"/>
      <c r="IMW1" s="536"/>
      <c r="IMX1" s="536"/>
      <c r="IMY1" s="536"/>
      <c r="IMZ1" s="536"/>
      <c r="INA1" s="536"/>
      <c r="INB1" s="536"/>
      <c r="INC1" s="536"/>
      <c r="IND1" s="536"/>
      <c r="INE1" s="536"/>
      <c r="INF1" s="536"/>
      <c r="ING1" s="536"/>
      <c r="INH1" s="536"/>
      <c r="INI1" s="536"/>
      <c r="INJ1" s="536"/>
      <c r="INK1" s="536"/>
      <c r="INL1" s="536"/>
      <c r="INM1" s="536"/>
      <c r="INN1" s="536"/>
      <c r="INO1" s="536"/>
      <c r="INP1" s="536"/>
      <c r="INQ1" s="536" t="s">
        <v>354</v>
      </c>
      <c r="INR1" s="536"/>
      <c r="INS1" s="536"/>
      <c r="INT1" s="536"/>
      <c r="INU1" s="536"/>
      <c r="INV1" s="536"/>
      <c r="INW1" s="536"/>
      <c r="INX1" s="536"/>
      <c r="INY1" s="536"/>
      <c r="INZ1" s="536"/>
      <c r="IOA1" s="536"/>
      <c r="IOB1" s="536"/>
      <c r="IOC1" s="536"/>
      <c r="IOD1" s="536"/>
      <c r="IOE1" s="536"/>
      <c r="IOF1" s="536"/>
      <c r="IOG1" s="536"/>
      <c r="IOH1" s="536"/>
      <c r="IOI1" s="536"/>
      <c r="IOJ1" s="536"/>
      <c r="IOK1" s="536"/>
      <c r="IOL1" s="536"/>
      <c r="IOM1" s="536"/>
      <c r="ION1" s="536"/>
      <c r="IOO1" s="536"/>
      <c r="IOP1" s="536"/>
      <c r="IOQ1" s="536"/>
      <c r="IOR1" s="536"/>
      <c r="IOS1" s="536"/>
      <c r="IOT1" s="536"/>
      <c r="IOU1" s="536"/>
      <c r="IOV1" s="536"/>
      <c r="IOW1" s="536" t="s">
        <v>354</v>
      </c>
      <c r="IOX1" s="536"/>
      <c r="IOY1" s="536"/>
      <c r="IOZ1" s="536"/>
      <c r="IPA1" s="536"/>
      <c r="IPB1" s="536"/>
      <c r="IPC1" s="536"/>
      <c r="IPD1" s="536"/>
      <c r="IPE1" s="536"/>
      <c r="IPF1" s="536"/>
      <c r="IPG1" s="536"/>
      <c r="IPH1" s="536"/>
      <c r="IPI1" s="536"/>
      <c r="IPJ1" s="536"/>
      <c r="IPK1" s="536"/>
      <c r="IPL1" s="536"/>
      <c r="IPM1" s="536"/>
      <c r="IPN1" s="536"/>
      <c r="IPO1" s="536"/>
      <c r="IPP1" s="536"/>
      <c r="IPQ1" s="536"/>
      <c r="IPR1" s="536"/>
      <c r="IPS1" s="536"/>
      <c r="IPT1" s="536"/>
      <c r="IPU1" s="536"/>
      <c r="IPV1" s="536"/>
      <c r="IPW1" s="536"/>
      <c r="IPX1" s="536"/>
      <c r="IPY1" s="536"/>
      <c r="IPZ1" s="536"/>
      <c r="IQA1" s="536"/>
      <c r="IQB1" s="536"/>
      <c r="IQC1" s="536" t="s">
        <v>354</v>
      </c>
      <c r="IQD1" s="536"/>
      <c r="IQE1" s="536"/>
      <c r="IQF1" s="536"/>
      <c r="IQG1" s="536"/>
      <c r="IQH1" s="536"/>
      <c r="IQI1" s="536"/>
      <c r="IQJ1" s="536"/>
      <c r="IQK1" s="536"/>
      <c r="IQL1" s="536"/>
      <c r="IQM1" s="536"/>
      <c r="IQN1" s="536"/>
      <c r="IQO1" s="536"/>
      <c r="IQP1" s="536"/>
      <c r="IQQ1" s="536"/>
      <c r="IQR1" s="536"/>
      <c r="IQS1" s="536"/>
      <c r="IQT1" s="536"/>
      <c r="IQU1" s="536"/>
      <c r="IQV1" s="536"/>
      <c r="IQW1" s="536"/>
      <c r="IQX1" s="536"/>
      <c r="IQY1" s="536"/>
      <c r="IQZ1" s="536"/>
      <c r="IRA1" s="536"/>
      <c r="IRB1" s="536"/>
      <c r="IRC1" s="536"/>
      <c r="IRD1" s="536"/>
      <c r="IRE1" s="536"/>
      <c r="IRF1" s="536"/>
      <c r="IRG1" s="536"/>
      <c r="IRH1" s="536"/>
      <c r="IRI1" s="536" t="s">
        <v>354</v>
      </c>
      <c r="IRJ1" s="536"/>
      <c r="IRK1" s="536"/>
      <c r="IRL1" s="536"/>
      <c r="IRM1" s="536"/>
      <c r="IRN1" s="536"/>
      <c r="IRO1" s="536"/>
      <c r="IRP1" s="536"/>
      <c r="IRQ1" s="536"/>
      <c r="IRR1" s="536"/>
      <c r="IRS1" s="536"/>
      <c r="IRT1" s="536"/>
      <c r="IRU1" s="536"/>
      <c r="IRV1" s="536"/>
      <c r="IRW1" s="536"/>
      <c r="IRX1" s="536"/>
      <c r="IRY1" s="536"/>
      <c r="IRZ1" s="536"/>
      <c r="ISA1" s="536"/>
      <c r="ISB1" s="536"/>
      <c r="ISC1" s="536"/>
      <c r="ISD1" s="536"/>
      <c r="ISE1" s="536"/>
      <c r="ISF1" s="536"/>
      <c r="ISG1" s="536"/>
      <c r="ISH1" s="536"/>
      <c r="ISI1" s="536"/>
      <c r="ISJ1" s="536"/>
      <c r="ISK1" s="536"/>
      <c r="ISL1" s="536"/>
      <c r="ISM1" s="536"/>
      <c r="ISN1" s="536"/>
      <c r="ISO1" s="536" t="s">
        <v>354</v>
      </c>
      <c r="ISP1" s="536"/>
      <c r="ISQ1" s="536"/>
      <c r="ISR1" s="536"/>
      <c r="ISS1" s="536"/>
      <c r="IST1" s="536"/>
      <c r="ISU1" s="536"/>
      <c r="ISV1" s="536"/>
      <c r="ISW1" s="536"/>
      <c r="ISX1" s="536"/>
      <c r="ISY1" s="536"/>
      <c r="ISZ1" s="536"/>
      <c r="ITA1" s="536"/>
      <c r="ITB1" s="536"/>
      <c r="ITC1" s="536"/>
      <c r="ITD1" s="536"/>
      <c r="ITE1" s="536"/>
      <c r="ITF1" s="536"/>
      <c r="ITG1" s="536"/>
      <c r="ITH1" s="536"/>
      <c r="ITI1" s="536"/>
      <c r="ITJ1" s="536"/>
      <c r="ITK1" s="536"/>
      <c r="ITL1" s="536"/>
      <c r="ITM1" s="536"/>
      <c r="ITN1" s="536"/>
      <c r="ITO1" s="536"/>
      <c r="ITP1" s="536"/>
      <c r="ITQ1" s="536"/>
      <c r="ITR1" s="536"/>
      <c r="ITS1" s="536"/>
      <c r="ITT1" s="536"/>
      <c r="ITU1" s="536" t="s">
        <v>354</v>
      </c>
      <c r="ITV1" s="536"/>
      <c r="ITW1" s="536"/>
      <c r="ITX1" s="536"/>
      <c r="ITY1" s="536"/>
      <c r="ITZ1" s="536"/>
      <c r="IUA1" s="536"/>
      <c r="IUB1" s="536"/>
      <c r="IUC1" s="536"/>
      <c r="IUD1" s="536"/>
      <c r="IUE1" s="536"/>
      <c r="IUF1" s="536"/>
      <c r="IUG1" s="536"/>
      <c r="IUH1" s="536"/>
      <c r="IUI1" s="536"/>
      <c r="IUJ1" s="536"/>
      <c r="IUK1" s="536"/>
      <c r="IUL1" s="536"/>
      <c r="IUM1" s="536"/>
      <c r="IUN1" s="536"/>
      <c r="IUO1" s="536"/>
      <c r="IUP1" s="536"/>
      <c r="IUQ1" s="536"/>
      <c r="IUR1" s="536"/>
      <c r="IUS1" s="536"/>
      <c r="IUT1" s="536"/>
      <c r="IUU1" s="536"/>
      <c r="IUV1" s="536"/>
      <c r="IUW1" s="536"/>
      <c r="IUX1" s="536"/>
      <c r="IUY1" s="536"/>
      <c r="IUZ1" s="536"/>
      <c r="IVA1" s="536" t="s">
        <v>354</v>
      </c>
      <c r="IVB1" s="536"/>
      <c r="IVC1" s="536"/>
      <c r="IVD1" s="536"/>
      <c r="IVE1" s="536"/>
      <c r="IVF1" s="536"/>
      <c r="IVG1" s="536"/>
      <c r="IVH1" s="536"/>
      <c r="IVI1" s="536"/>
      <c r="IVJ1" s="536"/>
      <c r="IVK1" s="536"/>
      <c r="IVL1" s="536"/>
      <c r="IVM1" s="536"/>
      <c r="IVN1" s="536"/>
      <c r="IVO1" s="536"/>
      <c r="IVP1" s="536"/>
      <c r="IVQ1" s="536"/>
      <c r="IVR1" s="536"/>
      <c r="IVS1" s="536"/>
      <c r="IVT1" s="536"/>
      <c r="IVU1" s="536"/>
      <c r="IVV1" s="536"/>
      <c r="IVW1" s="536"/>
      <c r="IVX1" s="536"/>
      <c r="IVY1" s="536"/>
      <c r="IVZ1" s="536"/>
      <c r="IWA1" s="536"/>
      <c r="IWB1" s="536"/>
      <c r="IWC1" s="536"/>
      <c r="IWD1" s="536"/>
      <c r="IWE1" s="536"/>
      <c r="IWF1" s="536"/>
      <c r="IWG1" s="536" t="s">
        <v>354</v>
      </c>
      <c r="IWH1" s="536"/>
      <c r="IWI1" s="536"/>
      <c r="IWJ1" s="536"/>
      <c r="IWK1" s="536"/>
      <c r="IWL1" s="536"/>
      <c r="IWM1" s="536"/>
      <c r="IWN1" s="536"/>
      <c r="IWO1" s="536"/>
      <c r="IWP1" s="536"/>
      <c r="IWQ1" s="536"/>
      <c r="IWR1" s="536"/>
      <c r="IWS1" s="536"/>
      <c r="IWT1" s="536"/>
      <c r="IWU1" s="536"/>
      <c r="IWV1" s="536"/>
      <c r="IWW1" s="536"/>
      <c r="IWX1" s="536"/>
      <c r="IWY1" s="536"/>
      <c r="IWZ1" s="536"/>
      <c r="IXA1" s="536"/>
      <c r="IXB1" s="536"/>
      <c r="IXC1" s="536"/>
      <c r="IXD1" s="536"/>
      <c r="IXE1" s="536"/>
      <c r="IXF1" s="536"/>
      <c r="IXG1" s="536"/>
      <c r="IXH1" s="536"/>
      <c r="IXI1" s="536"/>
      <c r="IXJ1" s="536"/>
      <c r="IXK1" s="536"/>
      <c r="IXL1" s="536"/>
      <c r="IXM1" s="536" t="s">
        <v>354</v>
      </c>
      <c r="IXN1" s="536"/>
      <c r="IXO1" s="536"/>
      <c r="IXP1" s="536"/>
      <c r="IXQ1" s="536"/>
      <c r="IXR1" s="536"/>
      <c r="IXS1" s="536"/>
      <c r="IXT1" s="536"/>
      <c r="IXU1" s="536"/>
      <c r="IXV1" s="536"/>
      <c r="IXW1" s="536"/>
      <c r="IXX1" s="536"/>
      <c r="IXY1" s="536"/>
      <c r="IXZ1" s="536"/>
      <c r="IYA1" s="536"/>
      <c r="IYB1" s="536"/>
      <c r="IYC1" s="536"/>
      <c r="IYD1" s="536"/>
      <c r="IYE1" s="536"/>
      <c r="IYF1" s="536"/>
      <c r="IYG1" s="536"/>
      <c r="IYH1" s="536"/>
      <c r="IYI1" s="536"/>
      <c r="IYJ1" s="536"/>
      <c r="IYK1" s="536"/>
      <c r="IYL1" s="536"/>
      <c r="IYM1" s="536"/>
      <c r="IYN1" s="536"/>
      <c r="IYO1" s="536"/>
      <c r="IYP1" s="536"/>
      <c r="IYQ1" s="536"/>
      <c r="IYR1" s="536"/>
      <c r="IYS1" s="536" t="s">
        <v>354</v>
      </c>
      <c r="IYT1" s="536"/>
      <c r="IYU1" s="536"/>
      <c r="IYV1" s="536"/>
      <c r="IYW1" s="536"/>
      <c r="IYX1" s="536"/>
      <c r="IYY1" s="536"/>
      <c r="IYZ1" s="536"/>
      <c r="IZA1" s="536"/>
      <c r="IZB1" s="536"/>
      <c r="IZC1" s="536"/>
      <c r="IZD1" s="536"/>
      <c r="IZE1" s="536"/>
      <c r="IZF1" s="536"/>
      <c r="IZG1" s="536"/>
      <c r="IZH1" s="536"/>
      <c r="IZI1" s="536"/>
      <c r="IZJ1" s="536"/>
      <c r="IZK1" s="536"/>
      <c r="IZL1" s="536"/>
      <c r="IZM1" s="536"/>
      <c r="IZN1" s="536"/>
      <c r="IZO1" s="536"/>
      <c r="IZP1" s="536"/>
      <c r="IZQ1" s="536"/>
      <c r="IZR1" s="536"/>
      <c r="IZS1" s="536"/>
      <c r="IZT1" s="536"/>
      <c r="IZU1" s="536"/>
      <c r="IZV1" s="536"/>
      <c r="IZW1" s="536"/>
      <c r="IZX1" s="536"/>
      <c r="IZY1" s="536" t="s">
        <v>354</v>
      </c>
      <c r="IZZ1" s="536"/>
      <c r="JAA1" s="536"/>
      <c r="JAB1" s="536"/>
      <c r="JAC1" s="536"/>
      <c r="JAD1" s="536"/>
      <c r="JAE1" s="536"/>
      <c r="JAF1" s="536"/>
      <c r="JAG1" s="536"/>
      <c r="JAH1" s="536"/>
      <c r="JAI1" s="536"/>
      <c r="JAJ1" s="536"/>
      <c r="JAK1" s="536"/>
      <c r="JAL1" s="536"/>
      <c r="JAM1" s="536"/>
      <c r="JAN1" s="536"/>
      <c r="JAO1" s="536"/>
      <c r="JAP1" s="536"/>
      <c r="JAQ1" s="536"/>
      <c r="JAR1" s="536"/>
      <c r="JAS1" s="536"/>
      <c r="JAT1" s="536"/>
      <c r="JAU1" s="536"/>
      <c r="JAV1" s="536"/>
      <c r="JAW1" s="536"/>
      <c r="JAX1" s="536"/>
      <c r="JAY1" s="536"/>
      <c r="JAZ1" s="536"/>
      <c r="JBA1" s="536"/>
      <c r="JBB1" s="536"/>
      <c r="JBC1" s="536"/>
      <c r="JBD1" s="536"/>
      <c r="JBE1" s="536" t="s">
        <v>354</v>
      </c>
      <c r="JBF1" s="536"/>
      <c r="JBG1" s="536"/>
      <c r="JBH1" s="536"/>
      <c r="JBI1" s="536"/>
      <c r="JBJ1" s="536"/>
      <c r="JBK1" s="536"/>
      <c r="JBL1" s="536"/>
      <c r="JBM1" s="536"/>
      <c r="JBN1" s="536"/>
      <c r="JBO1" s="536"/>
      <c r="JBP1" s="536"/>
      <c r="JBQ1" s="536"/>
      <c r="JBR1" s="536"/>
      <c r="JBS1" s="536"/>
      <c r="JBT1" s="536"/>
      <c r="JBU1" s="536"/>
      <c r="JBV1" s="536"/>
      <c r="JBW1" s="536"/>
      <c r="JBX1" s="536"/>
      <c r="JBY1" s="536"/>
      <c r="JBZ1" s="536"/>
      <c r="JCA1" s="536"/>
      <c r="JCB1" s="536"/>
      <c r="JCC1" s="536"/>
      <c r="JCD1" s="536"/>
      <c r="JCE1" s="536"/>
      <c r="JCF1" s="536"/>
      <c r="JCG1" s="536"/>
      <c r="JCH1" s="536"/>
      <c r="JCI1" s="536"/>
      <c r="JCJ1" s="536"/>
      <c r="JCK1" s="536" t="s">
        <v>354</v>
      </c>
      <c r="JCL1" s="536"/>
      <c r="JCM1" s="536"/>
      <c r="JCN1" s="536"/>
      <c r="JCO1" s="536"/>
      <c r="JCP1" s="536"/>
      <c r="JCQ1" s="536"/>
      <c r="JCR1" s="536"/>
      <c r="JCS1" s="536"/>
      <c r="JCT1" s="536"/>
      <c r="JCU1" s="536"/>
      <c r="JCV1" s="536"/>
      <c r="JCW1" s="536"/>
      <c r="JCX1" s="536"/>
      <c r="JCY1" s="536"/>
      <c r="JCZ1" s="536"/>
      <c r="JDA1" s="536"/>
      <c r="JDB1" s="536"/>
      <c r="JDC1" s="536"/>
      <c r="JDD1" s="536"/>
      <c r="JDE1" s="536"/>
      <c r="JDF1" s="536"/>
      <c r="JDG1" s="536"/>
      <c r="JDH1" s="536"/>
      <c r="JDI1" s="536"/>
      <c r="JDJ1" s="536"/>
      <c r="JDK1" s="536"/>
      <c r="JDL1" s="536"/>
      <c r="JDM1" s="536"/>
      <c r="JDN1" s="536"/>
      <c r="JDO1" s="536"/>
      <c r="JDP1" s="536"/>
      <c r="JDQ1" s="536" t="s">
        <v>354</v>
      </c>
      <c r="JDR1" s="536"/>
      <c r="JDS1" s="536"/>
      <c r="JDT1" s="536"/>
      <c r="JDU1" s="536"/>
      <c r="JDV1" s="536"/>
      <c r="JDW1" s="536"/>
      <c r="JDX1" s="536"/>
      <c r="JDY1" s="536"/>
      <c r="JDZ1" s="536"/>
      <c r="JEA1" s="536"/>
      <c r="JEB1" s="536"/>
      <c r="JEC1" s="536"/>
      <c r="JED1" s="536"/>
      <c r="JEE1" s="536"/>
      <c r="JEF1" s="536"/>
      <c r="JEG1" s="536"/>
      <c r="JEH1" s="536"/>
      <c r="JEI1" s="536"/>
      <c r="JEJ1" s="536"/>
      <c r="JEK1" s="536"/>
      <c r="JEL1" s="536"/>
      <c r="JEM1" s="536"/>
      <c r="JEN1" s="536"/>
      <c r="JEO1" s="536"/>
      <c r="JEP1" s="536"/>
      <c r="JEQ1" s="536"/>
      <c r="JER1" s="536"/>
      <c r="JES1" s="536"/>
      <c r="JET1" s="536"/>
      <c r="JEU1" s="536"/>
      <c r="JEV1" s="536"/>
      <c r="JEW1" s="536" t="s">
        <v>354</v>
      </c>
      <c r="JEX1" s="536"/>
      <c r="JEY1" s="536"/>
      <c r="JEZ1" s="536"/>
      <c r="JFA1" s="536"/>
      <c r="JFB1" s="536"/>
      <c r="JFC1" s="536"/>
      <c r="JFD1" s="536"/>
      <c r="JFE1" s="536"/>
      <c r="JFF1" s="536"/>
      <c r="JFG1" s="536"/>
      <c r="JFH1" s="536"/>
      <c r="JFI1" s="536"/>
      <c r="JFJ1" s="536"/>
      <c r="JFK1" s="536"/>
      <c r="JFL1" s="536"/>
      <c r="JFM1" s="536"/>
      <c r="JFN1" s="536"/>
      <c r="JFO1" s="536"/>
      <c r="JFP1" s="536"/>
      <c r="JFQ1" s="536"/>
      <c r="JFR1" s="536"/>
      <c r="JFS1" s="536"/>
      <c r="JFT1" s="536"/>
      <c r="JFU1" s="536"/>
      <c r="JFV1" s="536"/>
      <c r="JFW1" s="536"/>
      <c r="JFX1" s="536"/>
      <c r="JFY1" s="536"/>
      <c r="JFZ1" s="536"/>
      <c r="JGA1" s="536"/>
      <c r="JGB1" s="536"/>
      <c r="JGC1" s="536" t="s">
        <v>354</v>
      </c>
      <c r="JGD1" s="536"/>
      <c r="JGE1" s="536"/>
      <c r="JGF1" s="536"/>
      <c r="JGG1" s="536"/>
      <c r="JGH1" s="536"/>
      <c r="JGI1" s="536"/>
      <c r="JGJ1" s="536"/>
      <c r="JGK1" s="536"/>
      <c r="JGL1" s="536"/>
      <c r="JGM1" s="536"/>
      <c r="JGN1" s="536"/>
      <c r="JGO1" s="536"/>
      <c r="JGP1" s="536"/>
      <c r="JGQ1" s="536"/>
      <c r="JGR1" s="536"/>
      <c r="JGS1" s="536"/>
      <c r="JGT1" s="536"/>
      <c r="JGU1" s="536"/>
      <c r="JGV1" s="536"/>
      <c r="JGW1" s="536"/>
      <c r="JGX1" s="536"/>
      <c r="JGY1" s="536"/>
      <c r="JGZ1" s="536"/>
      <c r="JHA1" s="536"/>
      <c r="JHB1" s="536"/>
      <c r="JHC1" s="536"/>
      <c r="JHD1" s="536"/>
      <c r="JHE1" s="536"/>
      <c r="JHF1" s="536"/>
      <c r="JHG1" s="536"/>
      <c r="JHH1" s="536"/>
      <c r="JHI1" s="536" t="s">
        <v>354</v>
      </c>
      <c r="JHJ1" s="536"/>
      <c r="JHK1" s="536"/>
      <c r="JHL1" s="536"/>
      <c r="JHM1" s="536"/>
      <c r="JHN1" s="536"/>
      <c r="JHO1" s="536"/>
      <c r="JHP1" s="536"/>
      <c r="JHQ1" s="536"/>
      <c r="JHR1" s="536"/>
      <c r="JHS1" s="536"/>
      <c r="JHT1" s="536"/>
      <c r="JHU1" s="536"/>
      <c r="JHV1" s="536"/>
      <c r="JHW1" s="536"/>
      <c r="JHX1" s="536"/>
      <c r="JHY1" s="536"/>
      <c r="JHZ1" s="536"/>
      <c r="JIA1" s="536"/>
      <c r="JIB1" s="536"/>
      <c r="JIC1" s="536"/>
      <c r="JID1" s="536"/>
      <c r="JIE1" s="536"/>
      <c r="JIF1" s="536"/>
      <c r="JIG1" s="536"/>
      <c r="JIH1" s="536"/>
      <c r="JII1" s="536"/>
      <c r="JIJ1" s="536"/>
      <c r="JIK1" s="536"/>
      <c r="JIL1" s="536"/>
      <c r="JIM1" s="536"/>
      <c r="JIN1" s="536"/>
      <c r="JIO1" s="536" t="s">
        <v>354</v>
      </c>
      <c r="JIP1" s="536"/>
      <c r="JIQ1" s="536"/>
      <c r="JIR1" s="536"/>
      <c r="JIS1" s="536"/>
      <c r="JIT1" s="536"/>
      <c r="JIU1" s="536"/>
      <c r="JIV1" s="536"/>
      <c r="JIW1" s="536"/>
      <c r="JIX1" s="536"/>
      <c r="JIY1" s="536"/>
      <c r="JIZ1" s="536"/>
      <c r="JJA1" s="536"/>
      <c r="JJB1" s="536"/>
      <c r="JJC1" s="536"/>
      <c r="JJD1" s="536"/>
      <c r="JJE1" s="536"/>
      <c r="JJF1" s="536"/>
      <c r="JJG1" s="536"/>
      <c r="JJH1" s="536"/>
      <c r="JJI1" s="536"/>
      <c r="JJJ1" s="536"/>
      <c r="JJK1" s="536"/>
      <c r="JJL1" s="536"/>
      <c r="JJM1" s="536"/>
      <c r="JJN1" s="536"/>
      <c r="JJO1" s="536"/>
      <c r="JJP1" s="536"/>
      <c r="JJQ1" s="536"/>
      <c r="JJR1" s="536"/>
      <c r="JJS1" s="536"/>
      <c r="JJT1" s="536"/>
      <c r="JJU1" s="536" t="s">
        <v>354</v>
      </c>
      <c r="JJV1" s="536"/>
      <c r="JJW1" s="536"/>
      <c r="JJX1" s="536"/>
      <c r="JJY1" s="536"/>
      <c r="JJZ1" s="536"/>
      <c r="JKA1" s="536"/>
      <c r="JKB1" s="536"/>
      <c r="JKC1" s="536"/>
      <c r="JKD1" s="536"/>
      <c r="JKE1" s="536"/>
      <c r="JKF1" s="536"/>
      <c r="JKG1" s="536"/>
      <c r="JKH1" s="536"/>
      <c r="JKI1" s="536"/>
      <c r="JKJ1" s="536"/>
      <c r="JKK1" s="536"/>
      <c r="JKL1" s="536"/>
      <c r="JKM1" s="536"/>
      <c r="JKN1" s="536"/>
      <c r="JKO1" s="536"/>
      <c r="JKP1" s="536"/>
      <c r="JKQ1" s="536"/>
      <c r="JKR1" s="536"/>
      <c r="JKS1" s="536"/>
      <c r="JKT1" s="536"/>
      <c r="JKU1" s="536"/>
      <c r="JKV1" s="536"/>
      <c r="JKW1" s="536"/>
      <c r="JKX1" s="536"/>
      <c r="JKY1" s="536"/>
      <c r="JKZ1" s="536"/>
      <c r="JLA1" s="536" t="s">
        <v>354</v>
      </c>
      <c r="JLB1" s="536"/>
      <c r="JLC1" s="536"/>
      <c r="JLD1" s="536"/>
      <c r="JLE1" s="536"/>
      <c r="JLF1" s="536"/>
      <c r="JLG1" s="536"/>
      <c r="JLH1" s="536"/>
      <c r="JLI1" s="536"/>
      <c r="JLJ1" s="536"/>
      <c r="JLK1" s="536"/>
      <c r="JLL1" s="536"/>
      <c r="JLM1" s="536"/>
      <c r="JLN1" s="536"/>
      <c r="JLO1" s="536"/>
      <c r="JLP1" s="536"/>
      <c r="JLQ1" s="536"/>
      <c r="JLR1" s="536"/>
      <c r="JLS1" s="536"/>
      <c r="JLT1" s="536"/>
      <c r="JLU1" s="536"/>
      <c r="JLV1" s="536"/>
      <c r="JLW1" s="536"/>
      <c r="JLX1" s="536"/>
      <c r="JLY1" s="536"/>
      <c r="JLZ1" s="536"/>
      <c r="JMA1" s="536"/>
      <c r="JMB1" s="536"/>
      <c r="JMC1" s="536"/>
      <c r="JMD1" s="536"/>
      <c r="JME1" s="536"/>
      <c r="JMF1" s="536"/>
      <c r="JMG1" s="536" t="s">
        <v>354</v>
      </c>
      <c r="JMH1" s="536"/>
      <c r="JMI1" s="536"/>
      <c r="JMJ1" s="536"/>
      <c r="JMK1" s="536"/>
      <c r="JML1" s="536"/>
      <c r="JMM1" s="536"/>
      <c r="JMN1" s="536"/>
      <c r="JMO1" s="536"/>
      <c r="JMP1" s="536"/>
      <c r="JMQ1" s="536"/>
      <c r="JMR1" s="536"/>
      <c r="JMS1" s="536"/>
      <c r="JMT1" s="536"/>
      <c r="JMU1" s="536"/>
      <c r="JMV1" s="536"/>
      <c r="JMW1" s="536"/>
      <c r="JMX1" s="536"/>
      <c r="JMY1" s="536"/>
      <c r="JMZ1" s="536"/>
      <c r="JNA1" s="536"/>
      <c r="JNB1" s="536"/>
      <c r="JNC1" s="536"/>
      <c r="JND1" s="536"/>
      <c r="JNE1" s="536"/>
      <c r="JNF1" s="536"/>
      <c r="JNG1" s="536"/>
      <c r="JNH1" s="536"/>
      <c r="JNI1" s="536"/>
      <c r="JNJ1" s="536"/>
      <c r="JNK1" s="536"/>
      <c r="JNL1" s="536"/>
      <c r="JNM1" s="536" t="s">
        <v>354</v>
      </c>
      <c r="JNN1" s="536"/>
      <c r="JNO1" s="536"/>
      <c r="JNP1" s="536"/>
      <c r="JNQ1" s="536"/>
      <c r="JNR1" s="536"/>
      <c r="JNS1" s="536"/>
      <c r="JNT1" s="536"/>
      <c r="JNU1" s="536"/>
      <c r="JNV1" s="536"/>
      <c r="JNW1" s="536"/>
      <c r="JNX1" s="536"/>
      <c r="JNY1" s="536"/>
      <c r="JNZ1" s="536"/>
      <c r="JOA1" s="536"/>
      <c r="JOB1" s="536"/>
      <c r="JOC1" s="536"/>
      <c r="JOD1" s="536"/>
      <c r="JOE1" s="536"/>
      <c r="JOF1" s="536"/>
      <c r="JOG1" s="536"/>
      <c r="JOH1" s="536"/>
      <c r="JOI1" s="536"/>
      <c r="JOJ1" s="536"/>
      <c r="JOK1" s="536"/>
      <c r="JOL1" s="536"/>
      <c r="JOM1" s="536"/>
      <c r="JON1" s="536"/>
      <c r="JOO1" s="536"/>
      <c r="JOP1" s="536"/>
      <c r="JOQ1" s="536"/>
      <c r="JOR1" s="536"/>
      <c r="JOS1" s="536" t="s">
        <v>354</v>
      </c>
      <c r="JOT1" s="536"/>
      <c r="JOU1" s="536"/>
      <c r="JOV1" s="536"/>
      <c r="JOW1" s="536"/>
      <c r="JOX1" s="536"/>
      <c r="JOY1" s="536"/>
      <c r="JOZ1" s="536"/>
      <c r="JPA1" s="536"/>
      <c r="JPB1" s="536"/>
      <c r="JPC1" s="536"/>
      <c r="JPD1" s="536"/>
      <c r="JPE1" s="536"/>
      <c r="JPF1" s="536"/>
      <c r="JPG1" s="536"/>
      <c r="JPH1" s="536"/>
      <c r="JPI1" s="536"/>
      <c r="JPJ1" s="536"/>
      <c r="JPK1" s="536"/>
      <c r="JPL1" s="536"/>
      <c r="JPM1" s="536"/>
      <c r="JPN1" s="536"/>
      <c r="JPO1" s="536"/>
      <c r="JPP1" s="536"/>
      <c r="JPQ1" s="536"/>
      <c r="JPR1" s="536"/>
      <c r="JPS1" s="536"/>
      <c r="JPT1" s="536"/>
      <c r="JPU1" s="536"/>
      <c r="JPV1" s="536"/>
      <c r="JPW1" s="536"/>
      <c r="JPX1" s="536"/>
      <c r="JPY1" s="536" t="s">
        <v>354</v>
      </c>
      <c r="JPZ1" s="536"/>
      <c r="JQA1" s="536"/>
      <c r="JQB1" s="536"/>
      <c r="JQC1" s="536"/>
      <c r="JQD1" s="536"/>
      <c r="JQE1" s="536"/>
      <c r="JQF1" s="536"/>
      <c r="JQG1" s="536"/>
      <c r="JQH1" s="536"/>
      <c r="JQI1" s="536"/>
      <c r="JQJ1" s="536"/>
      <c r="JQK1" s="536"/>
      <c r="JQL1" s="536"/>
      <c r="JQM1" s="536"/>
      <c r="JQN1" s="536"/>
      <c r="JQO1" s="536"/>
      <c r="JQP1" s="536"/>
      <c r="JQQ1" s="536"/>
      <c r="JQR1" s="536"/>
      <c r="JQS1" s="536"/>
      <c r="JQT1" s="536"/>
      <c r="JQU1" s="536"/>
      <c r="JQV1" s="536"/>
      <c r="JQW1" s="536"/>
      <c r="JQX1" s="536"/>
      <c r="JQY1" s="536"/>
      <c r="JQZ1" s="536"/>
      <c r="JRA1" s="536"/>
      <c r="JRB1" s="536"/>
      <c r="JRC1" s="536"/>
      <c r="JRD1" s="536"/>
      <c r="JRE1" s="536" t="s">
        <v>354</v>
      </c>
      <c r="JRF1" s="536"/>
      <c r="JRG1" s="536"/>
      <c r="JRH1" s="536"/>
      <c r="JRI1" s="536"/>
      <c r="JRJ1" s="536"/>
      <c r="JRK1" s="536"/>
      <c r="JRL1" s="536"/>
      <c r="JRM1" s="536"/>
      <c r="JRN1" s="536"/>
      <c r="JRO1" s="536"/>
      <c r="JRP1" s="536"/>
      <c r="JRQ1" s="536"/>
      <c r="JRR1" s="536"/>
      <c r="JRS1" s="536"/>
      <c r="JRT1" s="536"/>
      <c r="JRU1" s="536"/>
      <c r="JRV1" s="536"/>
      <c r="JRW1" s="536"/>
      <c r="JRX1" s="536"/>
      <c r="JRY1" s="536"/>
      <c r="JRZ1" s="536"/>
      <c r="JSA1" s="536"/>
      <c r="JSB1" s="536"/>
      <c r="JSC1" s="536"/>
      <c r="JSD1" s="536"/>
      <c r="JSE1" s="536"/>
      <c r="JSF1" s="536"/>
      <c r="JSG1" s="536"/>
      <c r="JSH1" s="536"/>
      <c r="JSI1" s="536"/>
      <c r="JSJ1" s="536"/>
      <c r="JSK1" s="536" t="s">
        <v>354</v>
      </c>
      <c r="JSL1" s="536"/>
      <c r="JSM1" s="536"/>
      <c r="JSN1" s="536"/>
      <c r="JSO1" s="536"/>
      <c r="JSP1" s="536"/>
      <c r="JSQ1" s="536"/>
      <c r="JSR1" s="536"/>
      <c r="JSS1" s="536"/>
      <c r="JST1" s="536"/>
      <c r="JSU1" s="536"/>
      <c r="JSV1" s="536"/>
      <c r="JSW1" s="536"/>
      <c r="JSX1" s="536"/>
      <c r="JSY1" s="536"/>
      <c r="JSZ1" s="536"/>
      <c r="JTA1" s="536"/>
      <c r="JTB1" s="536"/>
      <c r="JTC1" s="536"/>
      <c r="JTD1" s="536"/>
      <c r="JTE1" s="536"/>
      <c r="JTF1" s="536"/>
      <c r="JTG1" s="536"/>
      <c r="JTH1" s="536"/>
      <c r="JTI1" s="536"/>
      <c r="JTJ1" s="536"/>
      <c r="JTK1" s="536"/>
      <c r="JTL1" s="536"/>
      <c r="JTM1" s="536"/>
      <c r="JTN1" s="536"/>
      <c r="JTO1" s="536"/>
      <c r="JTP1" s="536"/>
      <c r="JTQ1" s="536" t="s">
        <v>354</v>
      </c>
      <c r="JTR1" s="536"/>
      <c r="JTS1" s="536"/>
      <c r="JTT1" s="536"/>
      <c r="JTU1" s="536"/>
      <c r="JTV1" s="536"/>
      <c r="JTW1" s="536"/>
      <c r="JTX1" s="536"/>
      <c r="JTY1" s="536"/>
      <c r="JTZ1" s="536"/>
      <c r="JUA1" s="536"/>
      <c r="JUB1" s="536"/>
      <c r="JUC1" s="536"/>
      <c r="JUD1" s="536"/>
      <c r="JUE1" s="536"/>
      <c r="JUF1" s="536"/>
      <c r="JUG1" s="536"/>
      <c r="JUH1" s="536"/>
      <c r="JUI1" s="536"/>
      <c r="JUJ1" s="536"/>
      <c r="JUK1" s="536"/>
      <c r="JUL1" s="536"/>
      <c r="JUM1" s="536"/>
      <c r="JUN1" s="536"/>
      <c r="JUO1" s="536"/>
      <c r="JUP1" s="536"/>
      <c r="JUQ1" s="536"/>
      <c r="JUR1" s="536"/>
      <c r="JUS1" s="536"/>
      <c r="JUT1" s="536"/>
      <c r="JUU1" s="536"/>
      <c r="JUV1" s="536"/>
      <c r="JUW1" s="536" t="s">
        <v>354</v>
      </c>
      <c r="JUX1" s="536"/>
      <c r="JUY1" s="536"/>
      <c r="JUZ1" s="536"/>
      <c r="JVA1" s="536"/>
      <c r="JVB1" s="536"/>
      <c r="JVC1" s="536"/>
      <c r="JVD1" s="536"/>
      <c r="JVE1" s="536"/>
      <c r="JVF1" s="536"/>
      <c r="JVG1" s="536"/>
      <c r="JVH1" s="536"/>
      <c r="JVI1" s="536"/>
      <c r="JVJ1" s="536"/>
      <c r="JVK1" s="536"/>
      <c r="JVL1" s="536"/>
      <c r="JVM1" s="536"/>
      <c r="JVN1" s="536"/>
      <c r="JVO1" s="536"/>
      <c r="JVP1" s="536"/>
      <c r="JVQ1" s="536"/>
      <c r="JVR1" s="536"/>
      <c r="JVS1" s="536"/>
      <c r="JVT1" s="536"/>
      <c r="JVU1" s="536"/>
      <c r="JVV1" s="536"/>
      <c r="JVW1" s="536"/>
      <c r="JVX1" s="536"/>
      <c r="JVY1" s="536"/>
      <c r="JVZ1" s="536"/>
      <c r="JWA1" s="536"/>
      <c r="JWB1" s="536"/>
      <c r="JWC1" s="536" t="s">
        <v>354</v>
      </c>
      <c r="JWD1" s="536"/>
      <c r="JWE1" s="536"/>
      <c r="JWF1" s="536"/>
      <c r="JWG1" s="536"/>
      <c r="JWH1" s="536"/>
      <c r="JWI1" s="536"/>
      <c r="JWJ1" s="536"/>
      <c r="JWK1" s="536"/>
      <c r="JWL1" s="536"/>
      <c r="JWM1" s="536"/>
      <c r="JWN1" s="536"/>
      <c r="JWO1" s="536"/>
      <c r="JWP1" s="536"/>
      <c r="JWQ1" s="536"/>
      <c r="JWR1" s="536"/>
      <c r="JWS1" s="536"/>
      <c r="JWT1" s="536"/>
      <c r="JWU1" s="536"/>
      <c r="JWV1" s="536"/>
      <c r="JWW1" s="536"/>
      <c r="JWX1" s="536"/>
      <c r="JWY1" s="536"/>
      <c r="JWZ1" s="536"/>
      <c r="JXA1" s="536"/>
      <c r="JXB1" s="536"/>
      <c r="JXC1" s="536"/>
      <c r="JXD1" s="536"/>
      <c r="JXE1" s="536"/>
      <c r="JXF1" s="536"/>
      <c r="JXG1" s="536"/>
      <c r="JXH1" s="536"/>
      <c r="JXI1" s="536" t="s">
        <v>354</v>
      </c>
      <c r="JXJ1" s="536"/>
      <c r="JXK1" s="536"/>
      <c r="JXL1" s="536"/>
      <c r="JXM1" s="536"/>
      <c r="JXN1" s="536"/>
      <c r="JXO1" s="536"/>
      <c r="JXP1" s="536"/>
      <c r="JXQ1" s="536"/>
      <c r="JXR1" s="536"/>
      <c r="JXS1" s="536"/>
      <c r="JXT1" s="536"/>
      <c r="JXU1" s="536"/>
      <c r="JXV1" s="536"/>
      <c r="JXW1" s="536"/>
      <c r="JXX1" s="536"/>
      <c r="JXY1" s="536"/>
      <c r="JXZ1" s="536"/>
      <c r="JYA1" s="536"/>
      <c r="JYB1" s="536"/>
      <c r="JYC1" s="536"/>
      <c r="JYD1" s="536"/>
      <c r="JYE1" s="536"/>
      <c r="JYF1" s="536"/>
      <c r="JYG1" s="536"/>
      <c r="JYH1" s="536"/>
      <c r="JYI1" s="536"/>
      <c r="JYJ1" s="536"/>
      <c r="JYK1" s="536"/>
      <c r="JYL1" s="536"/>
      <c r="JYM1" s="536"/>
      <c r="JYN1" s="536"/>
      <c r="JYO1" s="536" t="s">
        <v>354</v>
      </c>
      <c r="JYP1" s="536"/>
      <c r="JYQ1" s="536"/>
      <c r="JYR1" s="536"/>
      <c r="JYS1" s="536"/>
      <c r="JYT1" s="536"/>
      <c r="JYU1" s="536"/>
      <c r="JYV1" s="536"/>
      <c r="JYW1" s="536"/>
      <c r="JYX1" s="536"/>
      <c r="JYY1" s="536"/>
      <c r="JYZ1" s="536"/>
      <c r="JZA1" s="536"/>
      <c r="JZB1" s="536"/>
      <c r="JZC1" s="536"/>
      <c r="JZD1" s="536"/>
      <c r="JZE1" s="536"/>
      <c r="JZF1" s="536"/>
      <c r="JZG1" s="536"/>
      <c r="JZH1" s="536"/>
      <c r="JZI1" s="536"/>
      <c r="JZJ1" s="536"/>
      <c r="JZK1" s="536"/>
      <c r="JZL1" s="536"/>
      <c r="JZM1" s="536"/>
      <c r="JZN1" s="536"/>
      <c r="JZO1" s="536"/>
      <c r="JZP1" s="536"/>
      <c r="JZQ1" s="536"/>
      <c r="JZR1" s="536"/>
      <c r="JZS1" s="536"/>
      <c r="JZT1" s="536"/>
      <c r="JZU1" s="536" t="s">
        <v>354</v>
      </c>
      <c r="JZV1" s="536"/>
      <c r="JZW1" s="536"/>
      <c r="JZX1" s="536"/>
      <c r="JZY1" s="536"/>
      <c r="JZZ1" s="536"/>
      <c r="KAA1" s="536"/>
      <c r="KAB1" s="536"/>
      <c r="KAC1" s="536"/>
      <c r="KAD1" s="536"/>
      <c r="KAE1" s="536"/>
      <c r="KAF1" s="536"/>
      <c r="KAG1" s="536"/>
      <c r="KAH1" s="536"/>
      <c r="KAI1" s="536"/>
      <c r="KAJ1" s="536"/>
      <c r="KAK1" s="536"/>
      <c r="KAL1" s="536"/>
      <c r="KAM1" s="536"/>
      <c r="KAN1" s="536"/>
      <c r="KAO1" s="536"/>
      <c r="KAP1" s="536"/>
      <c r="KAQ1" s="536"/>
      <c r="KAR1" s="536"/>
      <c r="KAS1" s="536"/>
      <c r="KAT1" s="536"/>
      <c r="KAU1" s="536"/>
      <c r="KAV1" s="536"/>
      <c r="KAW1" s="536"/>
      <c r="KAX1" s="536"/>
      <c r="KAY1" s="536"/>
      <c r="KAZ1" s="536"/>
      <c r="KBA1" s="536" t="s">
        <v>354</v>
      </c>
      <c r="KBB1" s="536"/>
      <c r="KBC1" s="536"/>
      <c r="KBD1" s="536"/>
      <c r="KBE1" s="536"/>
      <c r="KBF1" s="536"/>
      <c r="KBG1" s="536"/>
      <c r="KBH1" s="536"/>
      <c r="KBI1" s="536"/>
      <c r="KBJ1" s="536"/>
      <c r="KBK1" s="536"/>
      <c r="KBL1" s="536"/>
      <c r="KBM1" s="536"/>
      <c r="KBN1" s="536"/>
      <c r="KBO1" s="536"/>
      <c r="KBP1" s="536"/>
      <c r="KBQ1" s="536"/>
      <c r="KBR1" s="536"/>
      <c r="KBS1" s="536"/>
      <c r="KBT1" s="536"/>
      <c r="KBU1" s="536"/>
      <c r="KBV1" s="536"/>
      <c r="KBW1" s="536"/>
      <c r="KBX1" s="536"/>
      <c r="KBY1" s="536"/>
      <c r="KBZ1" s="536"/>
      <c r="KCA1" s="536"/>
      <c r="KCB1" s="536"/>
      <c r="KCC1" s="536"/>
      <c r="KCD1" s="536"/>
      <c r="KCE1" s="536"/>
      <c r="KCF1" s="536"/>
      <c r="KCG1" s="536" t="s">
        <v>354</v>
      </c>
      <c r="KCH1" s="536"/>
      <c r="KCI1" s="536"/>
      <c r="KCJ1" s="536"/>
      <c r="KCK1" s="536"/>
      <c r="KCL1" s="536"/>
      <c r="KCM1" s="536"/>
      <c r="KCN1" s="536"/>
      <c r="KCO1" s="536"/>
      <c r="KCP1" s="536"/>
      <c r="KCQ1" s="536"/>
      <c r="KCR1" s="536"/>
      <c r="KCS1" s="536"/>
      <c r="KCT1" s="536"/>
      <c r="KCU1" s="536"/>
      <c r="KCV1" s="536"/>
      <c r="KCW1" s="536"/>
      <c r="KCX1" s="536"/>
      <c r="KCY1" s="536"/>
      <c r="KCZ1" s="536"/>
      <c r="KDA1" s="536"/>
      <c r="KDB1" s="536"/>
      <c r="KDC1" s="536"/>
      <c r="KDD1" s="536"/>
      <c r="KDE1" s="536"/>
      <c r="KDF1" s="536"/>
      <c r="KDG1" s="536"/>
      <c r="KDH1" s="536"/>
      <c r="KDI1" s="536"/>
      <c r="KDJ1" s="536"/>
      <c r="KDK1" s="536"/>
      <c r="KDL1" s="536"/>
      <c r="KDM1" s="536" t="s">
        <v>354</v>
      </c>
      <c r="KDN1" s="536"/>
      <c r="KDO1" s="536"/>
      <c r="KDP1" s="536"/>
      <c r="KDQ1" s="536"/>
      <c r="KDR1" s="536"/>
      <c r="KDS1" s="536"/>
      <c r="KDT1" s="536"/>
      <c r="KDU1" s="536"/>
      <c r="KDV1" s="536"/>
      <c r="KDW1" s="536"/>
      <c r="KDX1" s="536"/>
      <c r="KDY1" s="536"/>
      <c r="KDZ1" s="536"/>
      <c r="KEA1" s="536"/>
      <c r="KEB1" s="536"/>
      <c r="KEC1" s="536"/>
      <c r="KED1" s="536"/>
      <c r="KEE1" s="536"/>
      <c r="KEF1" s="536"/>
      <c r="KEG1" s="536"/>
      <c r="KEH1" s="536"/>
      <c r="KEI1" s="536"/>
      <c r="KEJ1" s="536"/>
      <c r="KEK1" s="536"/>
      <c r="KEL1" s="536"/>
      <c r="KEM1" s="536"/>
      <c r="KEN1" s="536"/>
      <c r="KEO1" s="536"/>
      <c r="KEP1" s="536"/>
      <c r="KEQ1" s="536"/>
      <c r="KER1" s="536"/>
      <c r="KES1" s="536" t="s">
        <v>354</v>
      </c>
      <c r="KET1" s="536"/>
      <c r="KEU1" s="536"/>
      <c r="KEV1" s="536"/>
      <c r="KEW1" s="536"/>
      <c r="KEX1" s="536"/>
      <c r="KEY1" s="536"/>
      <c r="KEZ1" s="536"/>
      <c r="KFA1" s="536"/>
      <c r="KFB1" s="536"/>
      <c r="KFC1" s="536"/>
      <c r="KFD1" s="536"/>
      <c r="KFE1" s="536"/>
      <c r="KFF1" s="536"/>
      <c r="KFG1" s="536"/>
      <c r="KFH1" s="536"/>
      <c r="KFI1" s="536"/>
      <c r="KFJ1" s="536"/>
      <c r="KFK1" s="536"/>
      <c r="KFL1" s="536"/>
      <c r="KFM1" s="536"/>
      <c r="KFN1" s="536"/>
      <c r="KFO1" s="536"/>
      <c r="KFP1" s="536"/>
      <c r="KFQ1" s="536"/>
      <c r="KFR1" s="536"/>
      <c r="KFS1" s="536"/>
      <c r="KFT1" s="536"/>
      <c r="KFU1" s="536"/>
      <c r="KFV1" s="536"/>
      <c r="KFW1" s="536"/>
      <c r="KFX1" s="536"/>
      <c r="KFY1" s="536" t="s">
        <v>354</v>
      </c>
      <c r="KFZ1" s="536"/>
      <c r="KGA1" s="536"/>
      <c r="KGB1" s="536"/>
      <c r="KGC1" s="536"/>
      <c r="KGD1" s="536"/>
      <c r="KGE1" s="536"/>
      <c r="KGF1" s="536"/>
      <c r="KGG1" s="536"/>
      <c r="KGH1" s="536"/>
      <c r="KGI1" s="536"/>
      <c r="KGJ1" s="536"/>
      <c r="KGK1" s="536"/>
      <c r="KGL1" s="536"/>
      <c r="KGM1" s="536"/>
      <c r="KGN1" s="536"/>
      <c r="KGO1" s="536"/>
      <c r="KGP1" s="536"/>
      <c r="KGQ1" s="536"/>
      <c r="KGR1" s="536"/>
      <c r="KGS1" s="536"/>
      <c r="KGT1" s="536"/>
      <c r="KGU1" s="536"/>
      <c r="KGV1" s="536"/>
      <c r="KGW1" s="536"/>
      <c r="KGX1" s="536"/>
      <c r="KGY1" s="536"/>
      <c r="KGZ1" s="536"/>
      <c r="KHA1" s="536"/>
      <c r="KHB1" s="536"/>
      <c r="KHC1" s="536"/>
      <c r="KHD1" s="536"/>
      <c r="KHE1" s="536" t="s">
        <v>354</v>
      </c>
      <c r="KHF1" s="536"/>
      <c r="KHG1" s="536"/>
      <c r="KHH1" s="536"/>
      <c r="KHI1" s="536"/>
      <c r="KHJ1" s="536"/>
      <c r="KHK1" s="536"/>
      <c r="KHL1" s="536"/>
      <c r="KHM1" s="536"/>
      <c r="KHN1" s="536"/>
      <c r="KHO1" s="536"/>
      <c r="KHP1" s="536"/>
      <c r="KHQ1" s="536"/>
      <c r="KHR1" s="536"/>
      <c r="KHS1" s="536"/>
      <c r="KHT1" s="536"/>
      <c r="KHU1" s="536"/>
      <c r="KHV1" s="536"/>
      <c r="KHW1" s="536"/>
      <c r="KHX1" s="536"/>
      <c r="KHY1" s="536"/>
      <c r="KHZ1" s="536"/>
      <c r="KIA1" s="536"/>
      <c r="KIB1" s="536"/>
      <c r="KIC1" s="536"/>
      <c r="KID1" s="536"/>
      <c r="KIE1" s="536"/>
      <c r="KIF1" s="536"/>
      <c r="KIG1" s="536"/>
      <c r="KIH1" s="536"/>
      <c r="KII1" s="536"/>
      <c r="KIJ1" s="536"/>
      <c r="KIK1" s="536" t="s">
        <v>354</v>
      </c>
      <c r="KIL1" s="536"/>
      <c r="KIM1" s="536"/>
      <c r="KIN1" s="536"/>
      <c r="KIO1" s="536"/>
      <c r="KIP1" s="536"/>
      <c r="KIQ1" s="536"/>
      <c r="KIR1" s="536"/>
      <c r="KIS1" s="536"/>
      <c r="KIT1" s="536"/>
      <c r="KIU1" s="536"/>
      <c r="KIV1" s="536"/>
      <c r="KIW1" s="536"/>
      <c r="KIX1" s="536"/>
      <c r="KIY1" s="536"/>
      <c r="KIZ1" s="536"/>
      <c r="KJA1" s="536"/>
      <c r="KJB1" s="536"/>
      <c r="KJC1" s="536"/>
      <c r="KJD1" s="536"/>
      <c r="KJE1" s="536"/>
      <c r="KJF1" s="536"/>
      <c r="KJG1" s="536"/>
      <c r="KJH1" s="536"/>
      <c r="KJI1" s="536"/>
      <c r="KJJ1" s="536"/>
      <c r="KJK1" s="536"/>
      <c r="KJL1" s="536"/>
      <c r="KJM1" s="536"/>
      <c r="KJN1" s="536"/>
      <c r="KJO1" s="536"/>
      <c r="KJP1" s="536"/>
      <c r="KJQ1" s="536" t="s">
        <v>354</v>
      </c>
      <c r="KJR1" s="536"/>
      <c r="KJS1" s="536"/>
      <c r="KJT1" s="536"/>
      <c r="KJU1" s="536"/>
      <c r="KJV1" s="536"/>
      <c r="KJW1" s="536"/>
      <c r="KJX1" s="536"/>
      <c r="KJY1" s="536"/>
      <c r="KJZ1" s="536"/>
      <c r="KKA1" s="536"/>
      <c r="KKB1" s="536"/>
      <c r="KKC1" s="536"/>
      <c r="KKD1" s="536"/>
      <c r="KKE1" s="536"/>
      <c r="KKF1" s="536"/>
      <c r="KKG1" s="536"/>
      <c r="KKH1" s="536"/>
      <c r="KKI1" s="536"/>
      <c r="KKJ1" s="536"/>
      <c r="KKK1" s="536"/>
      <c r="KKL1" s="536"/>
      <c r="KKM1" s="536"/>
      <c r="KKN1" s="536"/>
      <c r="KKO1" s="536"/>
      <c r="KKP1" s="536"/>
      <c r="KKQ1" s="536"/>
      <c r="KKR1" s="536"/>
      <c r="KKS1" s="536"/>
      <c r="KKT1" s="536"/>
      <c r="KKU1" s="536"/>
      <c r="KKV1" s="536"/>
      <c r="KKW1" s="536" t="s">
        <v>354</v>
      </c>
      <c r="KKX1" s="536"/>
      <c r="KKY1" s="536"/>
      <c r="KKZ1" s="536"/>
      <c r="KLA1" s="536"/>
      <c r="KLB1" s="536"/>
      <c r="KLC1" s="536"/>
      <c r="KLD1" s="536"/>
      <c r="KLE1" s="536"/>
      <c r="KLF1" s="536"/>
      <c r="KLG1" s="536"/>
      <c r="KLH1" s="536"/>
      <c r="KLI1" s="536"/>
      <c r="KLJ1" s="536"/>
      <c r="KLK1" s="536"/>
      <c r="KLL1" s="536"/>
      <c r="KLM1" s="536"/>
      <c r="KLN1" s="536"/>
      <c r="KLO1" s="536"/>
      <c r="KLP1" s="536"/>
      <c r="KLQ1" s="536"/>
      <c r="KLR1" s="536"/>
      <c r="KLS1" s="536"/>
      <c r="KLT1" s="536"/>
      <c r="KLU1" s="536"/>
      <c r="KLV1" s="536"/>
      <c r="KLW1" s="536"/>
      <c r="KLX1" s="536"/>
      <c r="KLY1" s="536"/>
      <c r="KLZ1" s="536"/>
      <c r="KMA1" s="536"/>
      <c r="KMB1" s="536"/>
      <c r="KMC1" s="536" t="s">
        <v>354</v>
      </c>
      <c r="KMD1" s="536"/>
      <c r="KME1" s="536"/>
      <c r="KMF1" s="536"/>
      <c r="KMG1" s="536"/>
      <c r="KMH1" s="536"/>
      <c r="KMI1" s="536"/>
      <c r="KMJ1" s="536"/>
      <c r="KMK1" s="536"/>
      <c r="KML1" s="536"/>
      <c r="KMM1" s="536"/>
      <c r="KMN1" s="536"/>
      <c r="KMO1" s="536"/>
      <c r="KMP1" s="536"/>
      <c r="KMQ1" s="536"/>
      <c r="KMR1" s="536"/>
      <c r="KMS1" s="536"/>
      <c r="KMT1" s="536"/>
      <c r="KMU1" s="536"/>
      <c r="KMV1" s="536"/>
      <c r="KMW1" s="536"/>
      <c r="KMX1" s="536"/>
      <c r="KMY1" s="536"/>
      <c r="KMZ1" s="536"/>
      <c r="KNA1" s="536"/>
      <c r="KNB1" s="536"/>
      <c r="KNC1" s="536"/>
      <c r="KND1" s="536"/>
      <c r="KNE1" s="536"/>
      <c r="KNF1" s="536"/>
      <c r="KNG1" s="536"/>
      <c r="KNH1" s="536"/>
      <c r="KNI1" s="536" t="s">
        <v>354</v>
      </c>
      <c r="KNJ1" s="536"/>
      <c r="KNK1" s="536"/>
      <c r="KNL1" s="536"/>
      <c r="KNM1" s="536"/>
      <c r="KNN1" s="536"/>
      <c r="KNO1" s="536"/>
      <c r="KNP1" s="536"/>
      <c r="KNQ1" s="536"/>
      <c r="KNR1" s="536"/>
      <c r="KNS1" s="536"/>
      <c r="KNT1" s="536"/>
      <c r="KNU1" s="536"/>
      <c r="KNV1" s="536"/>
      <c r="KNW1" s="536"/>
      <c r="KNX1" s="536"/>
      <c r="KNY1" s="536"/>
      <c r="KNZ1" s="536"/>
      <c r="KOA1" s="536"/>
      <c r="KOB1" s="536"/>
      <c r="KOC1" s="536"/>
      <c r="KOD1" s="536"/>
      <c r="KOE1" s="536"/>
      <c r="KOF1" s="536"/>
      <c r="KOG1" s="536"/>
      <c r="KOH1" s="536"/>
      <c r="KOI1" s="536"/>
      <c r="KOJ1" s="536"/>
      <c r="KOK1" s="536"/>
      <c r="KOL1" s="536"/>
      <c r="KOM1" s="536"/>
      <c r="KON1" s="536"/>
      <c r="KOO1" s="536" t="s">
        <v>354</v>
      </c>
      <c r="KOP1" s="536"/>
      <c r="KOQ1" s="536"/>
      <c r="KOR1" s="536"/>
      <c r="KOS1" s="536"/>
      <c r="KOT1" s="536"/>
      <c r="KOU1" s="536"/>
      <c r="KOV1" s="536"/>
      <c r="KOW1" s="536"/>
      <c r="KOX1" s="536"/>
      <c r="KOY1" s="536"/>
      <c r="KOZ1" s="536"/>
      <c r="KPA1" s="536"/>
      <c r="KPB1" s="536"/>
      <c r="KPC1" s="536"/>
      <c r="KPD1" s="536"/>
      <c r="KPE1" s="536"/>
      <c r="KPF1" s="536"/>
      <c r="KPG1" s="536"/>
      <c r="KPH1" s="536"/>
      <c r="KPI1" s="536"/>
      <c r="KPJ1" s="536"/>
      <c r="KPK1" s="536"/>
      <c r="KPL1" s="536"/>
      <c r="KPM1" s="536"/>
      <c r="KPN1" s="536"/>
      <c r="KPO1" s="536"/>
      <c r="KPP1" s="536"/>
      <c r="KPQ1" s="536"/>
      <c r="KPR1" s="536"/>
      <c r="KPS1" s="536"/>
      <c r="KPT1" s="536"/>
      <c r="KPU1" s="536" t="s">
        <v>354</v>
      </c>
      <c r="KPV1" s="536"/>
      <c r="KPW1" s="536"/>
      <c r="KPX1" s="536"/>
      <c r="KPY1" s="536"/>
      <c r="KPZ1" s="536"/>
      <c r="KQA1" s="536"/>
      <c r="KQB1" s="536"/>
      <c r="KQC1" s="536"/>
      <c r="KQD1" s="536"/>
      <c r="KQE1" s="536"/>
      <c r="KQF1" s="536"/>
      <c r="KQG1" s="536"/>
      <c r="KQH1" s="536"/>
      <c r="KQI1" s="536"/>
      <c r="KQJ1" s="536"/>
      <c r="KQK1" s="536"/>
      <c r="KQL1" s="536"/>
      <c r="KQM1" s="536"/>
      <c r="KQN1" s="536"/>
      <c r="KQO1" s="536"/>
      <c r="KQP1" s="536"/>
      <c r="KQQ1" s="536"/>
      <c r="KQR1" s="536"/>
      <c r="KQS1" s="536"/>
      <c r="KQT1" s="536"/>
      <c r="KQU1" s="536"/>
      <c r="KQV1" s="536"/>
      <c r="KQW1" s="536"/>
      <c r="KQX1" s="536"/>
      <c r="KQY1" s="536"/>
      <c r="KQZ1" s="536"/>
      <c r="KRA1" s="536" t="s">
        <v>354</v>
      </c>
      <c r="KRB1" s="536"/>
      <c r="KRC1" s="536"/>
      <c r="KRD1" s="536"/>
      <c r="KRE1" s="536"/>
      <c r="KRF1" s="536"/>
      <c r="KRG1" s="536"/>
      <c r="KRH1" s="536"/>
      <c r="KRI1" s="536"/>
      <c r="KRJ1" s="536"/>
      <c r="KRK1" s="536"/>
      <c r="KRL1" s="536"/>
      <c r="KRM1" s="536"/>
      <c r="KRN1" s="536"/>
      <c r="KRO1" s="536"/>
      <c r="KRP1" s="536"/>
      <c r="KRQ1" s="536"/>
      <c r="KRR1" s="536"/>
      <c r="KRS1" s="536"/>
      <c r="KRT1" s="536"/>
      <c r="KRU1" s="536"/>
      <c r="KRV1" s="536"/>
      <c r="KRW1" s="536"/>
      <c r="KRX1" s="536"/>
      <c r="KRY1" s="536"/>
      <c r="KRZ1" s="536"/>
      <c r="KSA1" s="536"/>
      <c r="KSB1" s="536"/>
      <c r="KSC1" s="536"/>
      <c r="KSD1" s="536"/>
      <c r="KSE1" s="536"/>
      <c r="KSF1" s="536"/>
      <c r="KSG1" s="536" t="s">
        <v>354</v>
      </c>
      <c r="KSH1" s="536"/>
      <c r="KSI1" s="536"/>
      <c r="KSJ1" s="536"/>
      <c r="KSK1" s="536"/>
      <c r="KSL1" s="536"/>
      <c r="KSM1" s="536"/>
      <c r="KSN1" s="536"/>
      <c r="KSO1" s="536"/>
      <c r="KSP1" s="536"/>
      <c r="KSQ1" s="536"/>
      <c r="KSR1" s="536"/>
      <c r="KSS1" s="536"/>
      <c r="KST1" s="536"/>
      <c r="KSU1" s="536"/>
      <c r="KSV1" s="536"/>
      <c r="KSW1" s="536"/>
      <c r="KSX1" s="536"/>
      <c r="KSY1" s="536"/>
      <c r="KSZ1" s="536"/>
      <c r="KTA1" s="536"/>
      <c r="KTB1" s="536"/>
      <c r="KTC1" s="536"/>
      <c r="KTD1" s="536"/>
      <c r="KTE1" s="536"/>
      <c r="KTF1" s="536"/>
      <c r="KTG1" s="536"/>
      <c r="KTH1" s="536"/>
      <c r="KTI1" s="536"/>
      <c r="KTJ1" s="536"/>
      <c r="KTK1" s="536"/>
      <c r="KTL1" s="536"/>
      <c r="KTM1" s="536" t="s">
        <v>354</v>
      </c>
      <c r="KTN1" s="536"/>
      <c r="KTO1" s="536"/>
      <c r="KTP1" s="536"/>
      <c r="KTQ1" s="536"/>
      <c r="KTR1" s="536"/>
      <c r="KTS1" s="536"/>
      <c r="KTT1" s="536"/>
      <c r="KTU1" s="536"/>
      <c r="KTV1" s="536"/>
      <c r="KTW1" s="536"/>
      <c r="KTX1" s="536"/>
      <c r="KTY1" s="536"/>
      <c r="KTZ1" s="536"/>
      <c r="KUA1" s="536"/>
      <c r="KUB1" s="536"/>
      <c r="KUC1" s="536"/>
      <c r="KUD1" s="536"/>
      <c r="KUE1" s="536"/>
      <c r="KUF1" s="536"/>
      <c r="KUG1" s="536"/>
      <c r="KUH1" s="536"/>
      <c r="KUI1" s="536"/>
      <c r="KUJ1" s="536"/>
      <c r="KUK1" s="536"/>
      <c r="KUL1" s="536"/>
      <c r="KUM1" s="536"/>
      <c r="KUN1" s="536"/>
      <c r="KUO1" s="536"/>
      <c r="KUP1" s="536"/>
      <c r="KUQ1" s="536"/>
      <c r="KUR1" s="536"/>
      <c r="KUS1" s="536" t="s">
        <v>354</v>
      </c>
      <c r="KUT1" s="536"/>
      <c r="KUU1" s="536"/>
      <c r="KUV1" s="536"/>
      <c r="KUW1" s="536"/>
      <c r="KUX1" s="536"/>
      <c r="KUY1" s="536"/>
      <c r="KUZ1" s="536"/>
      <c r="KVA1" s="536"/>
      <c r="KVB1" s="536"/>
      <c r="KVC1" s="536"/>
      <c r="KVD1" s="536"/>
      <c r="KVE1" s="536"/>
      <c r="KVF1" s="536"/>
      <c r="KVG1" s="536"/>
      <c r="KVH1" s="536"/>
      <c r="KVI1" s="536"/>
      <c r="KVJ1" s="536"/>
      <c r="KVK1" s="536"/>
      <c r="KVL1" s="536"/>
      <c r="KVM1" s="536"/>
      <c r="KVN1" s="536"/>
      <c r="KVO1" s="536"/>
      <c r="KVP1" s="536"/>
      <c r="KVQ1" s="536"/>
      <c r="KVR1" s="536"/>
      <c r="KVS1" s="536"/>
      <c r="KVT1" s="536"/>
      <c r="KVU1" s="536"/>
      <c r="KVV1" s="536"/>
      <c r="KVW1" s="536"/>
      <c r="KVX1" s="536"/>
      <c r="KVY1" s="536" t="s">
        <v>354</v>
      </c>
      <c r="KVZ1" s="536"/>
      <c r="KWA1" s="536"/>
      <c r="KWB1" s="536"/>
      <c r="KWC1" s="536"/>
      <c r="KWD1" s="536"/>
      <c r="KWE1" s="536"/>
      <c r="KWF1" s="536"/>
      <c r="KWG1" s="536"/>
      <c r="KWH1" s="536"/>
      <c r="KWI1" s="536"/>
      <c r="KWJ1" s="536"/>
      <c r="KWK1" s="536"/>
      <c r="KWL1" s="536"/>
      <c r="KWM1" s="536"/>
      <c r="KWN1" s="536"/>
      <c r="KWO1" s="536"/>
      <c r="KWP1" s="536"/>
      <c r="KWQ1" s="536"/>
      <c r="KWR1" s="536"/>
      <c r="KWS1" s="536"/>
      <c r="KWT1" s="536"/>
      <c r="KWU1" s="536"/>
      <c r="KWV1" s="536"/>
      <c r="KWW1" s="536"/>
      <c r="KWX1" s="536"/>
      <c r="KWY1" s="536"/>
      <c r="KWZ1" s="536"/>
      <c r="KXA1" s="536"/>
      <c r="KXB1" s="536"/>
      <c r="KXC1" s="536"/>
      <c r="KXD1" s="536"/>
      <c r="KXE1" s="536" t="s">
        <v>354</v>
      </c>
      <c r="KXF1" s="536"/>
      <c r="KXG1" s="536"/>
      <c r="KXH1" s="536"/>
      <c r="KXI1" s="536"/>
      <c r="KXJ1" s="536"/>
      <c r="KXK1" s="536"/>
      <c r="KXL1" s="536"/>
      <c r="KXM1" s="536"/>
      <c r="KXN1" s="536"/>
      <c r="KXO1" s="536"/>
      <c r="KXP1" s="536"/>
      <c r="KXQ1" s="536"/>
      <c r="KXR1" s="536"/>
      <c r="KXS1" s="536"/>
      <c r="KXT1" s="536"/>
      <c r="KXU1" s="536"/>
      <c r="KXV1" s="536"/>
      <c r="KXW1" s="536"/>
      <c r="KXX1" s="536"/>
      <c r="KXY1" s="536"/>
      <c r="KXZ1" s="536"/>
      <c r="KYA1" s="536"/>
      <c r="KYB1" s="536"/>
      <c r="KYC1" s="536"/>
      <c r="KYD1" s="536"/>
      <c r="KYE1" s="536"/>
      <c r="KYF1" s="536"/>
      <c r="KYG1" s="536"/>
      <c r="KYH1" s="536"/>
      <c r="KYI1" s="536"/>
      <c r="KYJ1" s="536"/>
      <c r="KYK1" s="536" t="s">
        <v>354</v>
      </c>
      <c r="KYL1" s="536"/>
      <c r="KYM1" s="536"/>
      <c r="KYN1" s="536"/>
      <c r="KYO1" s="536"/>
      <c r="KYP1" s="536"/>
      <c r="KYQ1" s="536"/>
      <c r="KYR1" s="536"/>
      <c r="KYS1" s="536"/>
      <c r="KYT1" s="536"/>
      <c r="KYU1" s="536"/>
      <c r="KYV1" s="536"/>
      <c r="KYW1" s="536"/>
      <c r="KYX1" s="536"/>
      <c r="KYY1" s="536"/>
      <c r="KYZ1" s="536"/>
      <c r="KZA1" s="536"/>
      <c r="KZB1" s="536"/>
      <c r="KZC1" s="536"/>
      <c r="KZD1" s="536"/>
      <c r="KZE1" s="536"/>
      <c r="KZF1" s="536"/>
      <c r="KZG1" s="536"/>
      <c r="KZH1" s="536"/>
      <c r="KZI1" s="536"/>
      <c r="KZJ1" s="536"/>
      <c r="KZK1" s="536"/>
      <c r="KZL1" s="536"/>
      <c r="KZM1" s="536"/>
      <c r="KZN1" s="536"/>
      <c r="KZO1" s="536"/>
      <c r="KZP1" s="536"/>
      <c r="KZQ1" s="536" t="s">
        <v>354</v>
      </c>
      <c r="KZR1" s="536"/>
      <c r="KZS1" s="536"/>
      <c r="KZT1" s="536"/>
      <c r="KZU1" s="536"/>
      <c r="KZV1" s="536"/>
      <c r="KZW1" s="536"/>
      <c r="KZX1" s="536"/>
      <c r="KZY1" s="536"/>
      <c r="KZZ1" s="536"/>
      <c r="LAA1" s="536"/>
      <c r="LAB1" s="536"/>
      <c r="LAC1" s="536"/>
      <c r="LAD1" s="536"/>
      <c r="LAE1" s="536"/>
      <c r="LAF1" s="536"/>
      <c r="LAG1" s="536"/>
      <c r="LAH1" s="536"/>
      <c r="LAI1" s="536"/>
      <c r="LAJ1" s="536"/>
      <c r="LAK1" s="536"/>
      <c r="LAL1" s="536"/>
      <c r="LAM1" s="536"/>
      <c r="LAN1" s="536"/>
      <c r="LAO1" s="536"/>
      <c r="LAP1" s="536"/>
      <c r="LAQ1" s="536"/>
      <c r="LAR1" s="536"/>
      <c r="LAS1" s="536"/>
      <c r="LAT1" s="536"/>
      <c r="LAU1" s="536"/>
      <c r="LAV1" s="536"/>
      <c r="LAW1" s="536" t="s">
        <v>354</v>
      </c>
      <c r="LAX1" s="536"/>
      <c r="LAY1" s="536"/>
      <c r="LAZ1" s="536"/>
      <c r="LBA1" s="536"/>
      <c r="LBB1" s="536"/>
      <c r="LBC1" s="536"/>
      <c r="LBD1" s="536"/>
      <c r="LBE1" s="536"/>
      <c r="LBF1" s="536"/>
      <c r="LBG1" s="536"/>
      <c r="LBH1" s="536"/>
      <c r="LBI1" s="536"/>
      <c r="LBJ1" s="536"/>
      <c r="LBK1" s="536"/>
      <c r="LBL1" s="536"/>
      <c r="LBM1" s="536"/>
      <c r="LBN1" s="536"/>
      <c r="LBO1" s="536"/>
      <c r="LBP1" s="536"/>
      <c r="LBQ1" s="536"/>
      <c r="LBR1" s="536"/>
      <c r="LBS1" s="536"/>
      <c r="LBT1" s="536"/>
      <c r="LBU1" s="536"/>
      <c r="LBV1" s="536"/>
      <c r="LBW1" s="536"/>
      <c r="LBX1" s="536"/>
      <c r="LBY1" s="536"/>
      <c r="LBZ1" s="536"/>
      <c r="LCA1" s="536"/>
      <c r="LCB1" s="536"/>
      <c r="LCC1" s="536" t="s">
        <v>354</v>
      </c>
      <c r="LCD1" s="536"/>
      <c r="LCE1" s="536"/>
      <c r="LCF1" s="536"/>
      <c r="LCG1" s="536"/>
      <c r="LCH1" s="536"/>
      <c r="LCI1" s="536"/>
      <c r="LCJ1" s="536"/>
      <c r="LCK1" s="536"/>
      <c r="LCL1" s="536"/>
      <c r="LCM1" s="536"/>
      <c r="LCN1" s="536"/>
      <c r="LCO1" s="536"/>
      <c r="LCP1" s="536"/>
      <c r="LCQ1" s="536"/>
      <c r="LCR1" s="536"/>
      <c r="LCS1" s="536"/>
      <c r="LCT1" s="536"/>
      <c r="LCU1" s="536"/>
      <c r="LCV1" s="536"/>
      <c r="LCW1" s="536"/>
      <c r="LCX1" s="536"/>
      <c r="LCY1" s="536"/>
      <c r="LCZ1" s="536"/>
      <c r="LDA1" s="536"/>
      <c r="LDB1" s="536"/>
      <c r="LDC1" s="536"/>
      <c r="LDD1" s="536"/>
      <c r="LDE1" s="536"/>
      <c r="LDF1" s="536"/>
      <c r="LDG1" s="536"/>
      <c r="LDH1" s="536"/>
      <c r="LDI1" s="536" t="s">
        <v>354</v>
      </c>
      <c r="LDJ1" s="536"/>
      <c r="LDK1" s="536"/>
      <c r="LDL1" s="536"/>
      <c r="LDM1" s="536"/>
      <c r="LDN1" s="536"/>
      <c r="LDO1" s="536"/>
      <c r="LDP1" s="536"/>
      <c r="LDQ1" s="536"/>
      <c r="LDR1" s="536"/>
      <c r="LDS1" s="536"/>
      <c r="LDT1" s="536"/>
      <c r="LDU1" s="536"/>
      <c r="LDV1" s="536"/>
      <c r="LDW1" s="536"/>
      <c r="LDX1" s="536"/>
      <c r="LDY1" s="536"/>
      <c r="LDZ1" s="536"/>
      <c r="LEA1" s="536"/>
      <c r="LEB1" s="536"/>
      <c r="LEC1" s="536"/>
      <c r="LED1" s="536"/>
      <c r="LEE1" s="536"/>
      <c r="LEF1" s="536"/>
      <c r="LEG1" s="536"/>
      <c r="LEH1" s="536"/>
      <c r="LEI1" s="536"/>
      <c r="LEJ1" s="536"/>
      <c r="LEK1" s="536"/>
      <c r="LEL1" s="536"/>
      <c r="LEM1" s="536"/>
      <c r="LEN1" s="536"/>
      <c r="LEO1" s="536" t="s">
        <v>354</v>
      </c>
      <c r="LEP1" s="536"/>
      <c r="LEQ1" s="536"/>
      <c r="LER1" s="536"/>
      <c r="LES1" s="536"/>
      <c r="LET1" s="536"/>
      <c r="LEU1" s="536"/>
      <c r="LEV1" s="536"/>
      <c r="LEW1" s="536"/>
      <c r="LEX1" s="536"/>
      <c r="LEY1" s="536"/>
      <c r="LEZ1" s="536"/>
      <c r="LFA1" s="536"/>
      <c r="LFB1" s="536"/>
      <c r="LFC1" s="536"/>
      <c r="LFD1" s="536"/>
      <c r="LFE1" s="536"/>
      <c r="LFF1" s="536"/>
      <c r="LFG1" s="536"/>
      <c r="LFH1" s="536"/>
      <c r="LFI1" s="536"/>
      <c r="LFJ1" s="536"/>
      <c r="LFK1" s="536"/>
      <c r="LFL1" s="536"/>
      <c r="LFM1" s="536"/>
      <c r="LFN1" s="536"/>
      <c r="LFO1" s="536"/>
      <c r="LFP1" s="536"/>
      <c r="LFQ1" s="536"/>
      <c r="LFR1" s="536"/>
      <c r="LFS1" s="536"/>
      <c r="LFT1" s="536"/>
      <c r="LFU1" s="536" t="s">
        <v>354</v>
      </c>
      <c r="LFV1" s="536"/>
      <c r="LFW1" s="536"/>
      <c r="LFX1" s="536"/>
      <c r="LFY1" s="536"/>
      <c r="LFZ1" s="536"/>
      <c r="LGA1" s="536"/>
      <c r="LGB1" s="536"/>
      <c r="LGC1" s="536"/>
      <c r="LGD1" s="536"/>
      <c r="LGE1" s="536"/>
      <c r="LGF1" s="536"/>
      <c r="LGG1" s="536"/>
      <c r="LGH1" s="536"/>
      <c r="LGI1" s="536"/>
      <c r="LGJ1" s="536"/>
      <c r="LGK1" s="536"/>
      <c r="LGL1" s="536"/>
      <c r="LGM1" s="536"/>
      <c r="LGN1" s="536"/>
      <c r="LGO1" s="536"/>
      <c r="LGP1" s="536"/>
      <c r="LGQ1" s="536"/>
      <c r="LGR1" s="536"/>
      <c r="LGS1" s="536"/>
      <c r="LGT1" s="536"/>
      <c r="LGU1" s="536"/>
      <c r="LGV1" s="536"/>
      <c r="LGW1" s="536"/>
      <c r="LGX1" s="536"/>
      <c r="LGY1" s="536"/>
      <c r="LGZ1" s="536"/>
      <c r="LHA1" s="536" t="s">
        <v>354</v>
      </c>
      <c r="LHB1" s="536"/>
      <c r="LHC1" s="536"/>
      <c r="LHD1" s="536"/>
      <c r="LHE1" s="536"/>
      <c r="LHF1" s="536"/>
      <c r="LHG1" s="536"/>
      <c r="LHH1" s="536"/>
      <c r="LHI1" s="536"/>
      <c r="LHJ1" s="536"/>
      <c r="LHK1" s="536"/>
      <c r="LHL1" s="536"/>
      <c r="LHM1" s="536"/>
      <c r="LHN1" s="536"/>
      <c r="LHO1" s="536"/>
      <c r="LHP1" s="536"/>
      <c r="LHQ1" s="536"/>
      <c r="LHR1" s="536"/>
      <c r="LHS1" s="536"/>
      <c r="LHT1" s="536"/>
      <c r="LHU1" s="536"/>
      <c r="LHV1" s="536"/>
      <c r="LHW1" s="536"/>
      <c r="LHX1" s="536"/>
      <c r="LHY1" s="536"/>
      <c r="LHZ1" s="536"/>
      <c r="LIA1" s="536"/>
      <c r="LIB1" s="536"/>
      <c r="LIC1" s="536"/>
      <c r="LID1" s="536"/>
      <c r="LIE1" s="536"/>
      <c r="LIF1" s="536"/>
      <c r="LIG1" s="536" t="s">
        <v>354</v>
      </c>
      <c r="LIH1" s="536"/>
      <c r="LII1" s="536"/>
      <c r="LIJ1" s="536"/>
      <c r="LIK1" s="536"/>
      <c r="LIL1" s="536"/>
      <c r="LIM1" s="536"/>
      <c r="LIN1" s="536"/>
      <c r="LIO1" s="536"/>
      <c r="LIP1" s="536"/>
      <c r="LIQ1" s="536"/>
      <c r="LIR1" s="536"/>
      <c r="LIS1" s="536"/>
      <c r="LIT1" s="536"/>
      <c r="LIU1" s="536"/>
      <c r="LIV1" s="536"/>
      <c r="LIW1" s="536"/>
      <c r="LIX1" s="536"/>
      <c r="LIY1" s="536"/>
      <c r="LIZ1" s="536"/>
      <c r="LJA1" s="536"/>
      <c r="LJB1" s="536"/>
      <c r="LJC1" s="536"/>
      <c r="LJD1" s="536"/>
      <c r="LJE1" s="536"/>
      <c r="LJF1" s="536"/>
      <c r="LJG1" s="536"/>
      <c r="LJH1" s="536"/>
      <c r="LJI1" s="536"/>
      <c r="LJJ1" s="536"/>
      <c r="LJK1" s="536"/>
      <c r="LJL1" s="536"/>
      <c r="LJM1" s="536" t="s">
        <v>354</v>
      </c>
      <c r="LJN1" s="536"/>
      <c r="LJO1" s="536"/>
      <c r="LJP1" s="536"/>
      <c r="LJQ1" s="536"/>
      <c r="LJR1" s="536"/>
      <c r="LJS1" s="536"/>
      <c r="LJT1" s="536"/>
      <c r="LJU1" s="536"/>
      <c r="LJV1" s="536"/>
      <c r="LJW1" s="536"/>
      <c r="LJX1" s="536"/>
      <c r="LJY1" s="536"/>
      <c r="LJZ1" s="536"/>
      <c r="LKA1" s="536"/>
      <c r="LKB1" s="536"/>
      <c r="LKC1" s="536"/>
      <c r="LKD1" s="536"/>
      <c r="LKE1" s="536"/>
      <c r="LKF1" s="536"/>
      <c r="LKG1" s="536"/>
      <c r="LKH1" s="536"/>
      <c r="LKI1" s="536"/>
      <c r="LKJ1" s="536"/>
      <c r="LKK1" s="536"/>
      <c r="LKL1" s="536"/>
      <c r="LKM1" s="536"/>
      <c r="LKN1" s="536"/>
      <c r="LKO1" s="536"/>
      <c r="LKP1" s="536"/>
      <c r="LKQ1" s="536"/>
      <c r="LKR1" s="536"/>
      <c r="LKS1" s="536" t="s">
        <v>354</v>
      </c>
      <c r="LKT1" s="536"/>
      <c r="LKU1" s="536"/>
      <c r="LKV1" s="536"/>
      <c r="LKW1" s="536"/>
      <c r="LKX1" s="536"/>
      <c r="LKY1" s="536"/>
      <c r="LKZ1" s="536"/>
      <c r="LLA1" s="536"/>
      <c r="LLB1" s="536"/>
      <c r="LLC1" s="536"/>
      <c r="LLD1" s="536"/>
      <c r="LLE1" s="536"/>
      <c r="LLF1" s="536"/>
      <c r="LLG1" s="536"/>
      <c r="LLH1" s="536"/>
      <c r="LLI1" s="536"/>
      <c r="LLJ1" s="536"/>
      <c r="LLK1" s="536"/>
      <c r="LLL1" s="536"/>
      <c r="LLM1" s="536"/>
      <c r="LLN1" s="536"/>
      <c r="LLO1" s="536"/>
      <c r="LLP1" s="536"/>
      <c r="LLQ1" s="536"/>
      <c r="LLR1" s="536"/>
      <c r="LLS1" s="536"/>
      <c r="LLT1" s="536"/>
      <c r="LLU1" s="536"/>
      <c r="LLV1" s="536"/>
      <c r="LLW1" s="536"/>
      <c r="LLX1" s="536"/>
      <c r="LLY1" s="536" t="s">
        <v>354</v>
      </c>
      <c r="LLZ1" s="536"/>
      <c r="LMA1" s="536"/>
      <c r="LMB1" s="536"/>
      <c r="LMC1" s="536"/>
      <c r="LMD1" s="536"/>
      <c r="LME1" s="536"/>
      <c r="LMF1" s="536"/>
      <c r="LMG1" s="536"/>
      <c r="LMH1" s="536"/>
      <c r="LMI1" s="536"/>
      <c r="LMJ1" s="536"/>
      <c r="LMK1" s="536"/>
      <c r="LML1" s="536"/>
      <c r="LMM1" s="536"/>
      <c r="LMN1" s="536"/>
      <c r="LMO1" s="536"/>
      <c r="LMP1" s="536"/>
      <c r="LMQ1" s="536"/>
      <c r="LMR1" s="536"/>
      <c r="LMS1" s="536"/>
      <c r="LMT1" s="536"/>
      <c r="LMU1" s="536"/>
      <c r="LMV1" s="536"/>
      <c r="LMW1" s="536"/>
      <c r="LMX1" s="536"/>
      <c r="LMY1" s="536"/>
      <c r="LMZ1" s="536"/>
      <c r="LNA1" s="536"/>
      <c r="LNB1" s="536"/>
      <c r="LNC1" s="536"/>
      <c r="LND1" s="536"/>
      <c r="LNE1" s="536" t="s">
        <v>354</v>
      </c>
      <c r="LNF1" s="536"/>
      <c r="LNG1" s="536"/>
      <c r="LNH1" s="536"/>
      <c r="LNI1" s="536"/>
      <c r="LNJ1" s="536"/>
      <c r="LNK1" s="536"/>
      <c r="LNL1" s="536"/>
      <c r="LNM1" s="536"/>
      <c r="LNN1" s="536"/>
      <c r="LNO1" s="536"/>
      <c r="LNP1" s="536"/>
      <c r="LNQ1" s="536"/>
      <c r="LNR1" s="536"/>
      <c r="LNS1" s="536"/>
      <c r="LNT1" s="536"/>
      <c r="LNU1" s="536"/>
      <c r="LNV1" s="536"/>
      <c r="LNW1" s="536"/>
      <c r="LNX1" s="536"/>
      <c r="LNY1" s="536"/>
      <c r="LNZ1" s="536"/>
      <c r="LOA1" s="536"/>
      <c r="LOB1" s="536"/>
      <c r="LOC1" s="536"/>
      <c r="LOD1" s="536"/>
      <c r="LOE1" s="536"/>
      <c r="LOF1" s="536"/>
      <c r="LOG1" s="536"/>
      <c r="LOH1" s="536"/>
      <c r="LOI1" s="536"/>
      <c r="LOJ1" s="536"/>
      <c r="LOK1" s="536" t="s">
        <v>354</v>
      </c>
      <c r="LOL1" s="536"/>
      <c r="LOM1" s="536"/>
      <c r="LON1" s="536"/>
      <c r="LOO1" s="536"/>
      <c r="LOP1" s="536"/>
      <c r="LOQ1" s="536"/>
      <c r="LOR1" s="536"/>
      <c r="LOS1" s="536"/>
      <c r="LOT1" s="536"/>
      <c r="LOU1" s="536"/>
      <c r="LOV1" s="536"/>
      <c r="LOW1" s="536"/>
      <c r="LOX1" s="536"/>
      <c r="LOY1" s="536"/>
      <c r="LOZ1" s="536"/>
      <c r="LPA1" s="536"/>
      <c r="LPB1" s="536"/>
      <c r="LPC1" s="536"/>
      <c r="LPD1" s="536"/>
      <c r="LPE1" s="536"/>
      <c r="LPF1" s="536"/>
      <c r="LPG1" s="536"/>
      <c r="LPH1" s="536"/>
      <c r="LPI1" s="536"/>
      <c r="LPJ1" s="536"/>
      <c r="LPK1" s="536"/>
      <c r="LPL1" s="536"/>
      <c r="LPM1" s="536"/>
      <c r="LPN1" s="536"/>
      <c r="LPO1" s="536"/>
      <c r="LPP1" s="536"/>
      <c r="LPQ1" s="536" t="s">
        <v>354</v>
      </c>
      <c r="LPR1" s="536"/>
      <c r="LPS1" s="536"/>
      <c r="LPT1" s="536"/>
      <c r="LPU1" s="536"/>
      <c r="LPV1" s="536"/>
      <c r="LPW1" s="536"/>
      <c r="LPX1" s="536"/>
      <c r="LPY1" s="536"/>
      <c r="LPZ1" s="536"/>
      <c r="LQA1" s="536"/>
      <c r="LQB1" s="536"/>
      <c r="LQC1" s="536"/>
      <c r="LQD1" s="536"/>
      <c r="LQE1" s="536"/>
      <c r="LQF1" s="536"/>
      <c r="LQG1" s="536"/>
      <c r="LQH1" s="536"/>
      <c r="LQI1" s="536"/>
      <c r="LQJ1" s="536"/>
      <c r="LQK1" s="536"/>
      <c r="LQL1" s="536"/>
      <c r="LQM1" s="536"/>
      <c r="LQN1" s="536"/>
      <c r="LQO1" s="536"/>
      <c r="LQP1" s="536"/>
      <c r="LQQ1" s="536"/>
      <c r="LQR1" s="536"/>
      <c r="LQS1" s="536"/>
      <c r="LQT1" s="536"/>
      <c r="LQU1" s="536"/>
      <c r="LQV1" s="536"/>
      <c r="LQW1" s="536" t="s">
        <v>354</v>
      </c>
      <c r="LQX1" s="536"/>
      <c r="LQY1" s="536"/>
      <c r="LQZ1" s="536"/>
      <c r="LRA1" s="536"/>
      <c r="LRB1" s="536"/>
      <c r="LRC1" s="536"/>
      <c r="LRD1" s="536"/>
      <c r="LRE1" s="536"/>
      <c r="LRF1" s="536"/>
      <c r="LRG1" s="536"/>
      <c r="LRH1" s="536"/>
      <c r="LRI1" s="536"/>
      <c r="LRJ1" s="536"/>
      <c r="LRK1" s="536"/>
      <c r="LRL1" s="536"/>
      <c r="LRM1" s="536"/>
      <c r="LRN1" s="536"/>
      <c r="LRO1" s="536"/>
      <c r="LRP1" s="536"/>
      <c r="LRQ1" s="536"/>
      <c r="LRR1" s="536"/>
      <c r="LRS1" s="536"/>
      <c r="LRT1" s="536"/>
      <c r="LRU1" s="536"/>
      <c r="LRV1" s="536"/>
      <c r="LRW1" s="536"/>
      <c r="LRX1" s="536"/>
      <c r="LRY1" s="536"/>
      <c r="LRZ1" s="536"/>
      <c r="LSA1" s="536"/>
      <c r="LSB1" s="536"/>
      <c r="LSC1" s="536" t="s">
        <v>354</v>
      </c>
      <c r="LSD1" s="536"/>
      <c r="LSE1" s="536"/>
      <c r="LSF1" s="536"/>
      <c r="LSG1" s="536"/>
      <c r="LSH1" s="536"/>
      <c r="LSI1" s="536"/>
      <c r="LSJ1" s="536"/>
      <c r="LSK1" s="536"/>
      <c r="LSL1" s="536"/>
      <c r="LSM1" s="536"/>
      <c r="LSN1" s="536"/>
      <c r="LSO1" s="536"/>
      <c r="LSP1" s="536"/>
      <c r="LSQ1" s="536"/>
      <c r="LSR1" s="536"/>
      <c r="LSS1" s="536"/>
      <c r="LST1" s="536"/>
      <c r="LSU1" s="536"/>
      <c r="LSV1" s="536"/>
      <c r="LSW1" s="536"/>
      <c r="LSX1" s="536"/>
      <c r="LSY1" s="536"/>
      <c r="LSZ1" s="536"/>
      <c r="LTA1" s="536"/>
      <c r="LTB1" s="536"/>
      <c r="LTC1" s="536"/>
      <c r="LTD1" s="536"/>
      <c r="LTE1" s="536"/>
      <c r="LTF1" s="536"/>
      <c r="LTG1" s="536"/>
      <c r="LTH1" s="536"/>
      <c r="LTI1" s="536" t="s">
        <v>354</v>
      </c>
      <c r="LTJ1" s="536"/>
      <c r="LTK1" s="536"/>
      <c r="LTL1" s="536"/>
      <c r="LTM1" s="536"/>
      <c r="LTN1" s="536"/>
      <c r="LTO1" s="536"/>
      <c r="LTP1" s="536"/>
      <c r="LTQ1" s="536"/>
      <c r="LTR1" s="536"/>
      <c r="LTS1" s="536"/>
      <c r="LTT1" s="536"/>
      <c r="LTU1" s="536"/>
      <c r="LTV1" s="536"/>
      <c r="LTW1" s="536"/>
      <c r="LTX1" s="536"/>
      <c r="LTY1" s="536"/>
      <c r="LTZ1" s="536"/>
      <c r="LUA1" s="536"/>
      <c r="LUB1" s="536"/>
      <c r="LUC1" s="536"/>
      <c r="LUD1" s="536"/>
      <c r="LUE1" s="536"/>
      <c r="LUF1" s="536"/>
      <c r="LUG1" s="536"/>
      <c r="LUH1" s="536"/>
      <c r="LUI1" s="536"/>
      <c r="LUJ1" s="536"/>
      <c r="LUK1" s="536"/>
      <c r="LUL1" s="536"/>
      <c r="LUM1" s="536"/>
      <c r="LUN1" s="536"/>
      <c r="LUO1" s="536" t="s">
        <v>354</v>
      </c>
      <c r="LUP1" s="536"/>
      <c r="LUQ1" s="536"/>
      <c r="LUR1" s="536"/>
      <c r="LUS1" s="536"/>
      <c r="LUT1" s="536"/>
      <c r="LUU1" s="536"/>
      <c r="LUV1" s="536"/>
      <c r="LUW1" s="536"/>
      <c r="LUX1" s="536"/>
      <c r="LUY1" s="536"/>
      <c r="LUZ1" s="536"/>
      <c r="LVA1" s="536"/>
      <c r="LVB1" s="536"/>
      <c r="LVC1" s="536"/>
      <c r="LVD1" s="536"/>
      <c r="LVE1" s="536"/>
      <c r="LVF1" s="536"/>
      <c r="LVG1" s="536"/>
      <c r="LVH1" s="536"/>
      <c r="LVI1" s="536"/>
      <c r="LVJ1" s="536"/>
      <c r="LVK1" s="536"/>
      <c r="LVL1" s="536"/>
      <c r="LVM1" s="536"/>
      <c r="LVN1" s="536"/>
      <c r="LVO1" s="536"/>
      <c r="LVP1" s="536"/>
      <c r="LVQ1" s="536"/>
      <c r="LVR1" s="536"/>
      <c r="LVS1" s="536"/>
      <c r="LVT1" s="536"/>
      <c r="LVU1" s="536" t="s">
        <v>354</v>
      </c>
      <c r="LVV1" s="536"/>
      <c r="LVW1" s="536"/>
      <c r="LVX1" s="536"/>
      <c r="LVY1" s="536"/>
      <c r="LVZ1" s="536"/>
      <c r="LWA1" s="536"/>
      <c r="LWB1" s="536"/>
      <c r="LWC1" s="536"/>
      <c r="LWD1" s="536"/>
      <c r="LWE1" s="536"/>
      <c r="LWF1" s="536"/>
      <c r="LWG1" s="536"/>
      <c r="LWH1" s="536"/>
      <c r="LWI1" s="536"/>
      <c r="LWJ1" s="536"/>
      <c r="LWK1" s="536"/>
      <c r="LWL1" s="536"/>
      <c r="LWM1" s="536"/>
      <c r="LWN1" s="536"/>
      <c r="LWO1" s="536"/>
      <c r="LWP1" s="536"/>
      <c r="LWQ1" s="536"/>
      <c r="LWR1" s="536"/>
      <c r="LWS1" s="536"/>
      <c r="LWT1" s="536"/>
      <c r="LWU1" s="536"/>
      <c r="LWV1" s="536"/>
      <c r="LWW1" s="536"/>
      <c r="LWX1" s="536"/>
      <c r="LWY1" s="536"/>
      <c r="LWZ1" s="536"/>
      <c r="LXA1" s="536" t="s">
        <v>354</v>
      </c>
      <c r="LXB1" s="536"/>
      <c r="LXC1" s="536"/>
      <c r="LXD1" s="536"/>
      <c r="LXE1" s="536"/>
      <c r="LXF1" s="536"/>
      <c r="LXG1" s="536"/>
      <c r="LXH1" s="536"/>
      <c r="LXI1" s="536"/>
      <c r="LXJ1" s="536"/>
      <c r="LXK1" s="536"/>
      <c r="LXL1" s="536"/>
      <c r="LXM1" s="536"/>
      <c r="LXN1" s="536"/>
      <c r="LXO1" s="536"/>
      <c r="LXP1" s="536"/>
      <c r="LXQ1" s="536"/>
      <c r="LXR1" s="536"/>
      <c r="LXS1" s="536"/>
      <c r="LXT1" s="536"/>
      <c r="LXU1" s="536"/>
      <c r="LXV1" s="536"/>
      <c r="LXW1" s="536"/>
      <c r="LXX1" s="536"/>
      <c r="LXY1" s="536"/>
      <c r="LXZ1" s="536"/>
      <c r="LYA1" s="536"/>
      <c r="LYB1" s="536"/>
      <c r="LYC1" s="536"/>
      <c r="LYD1" s="536"/>
      <c r="LYE1" s="536"/>
      <c r="LYF1" s="536"/>
      <c r="LYG1" s="536" t="s">
        <v>354</v>
      </c>
      <c r="LYH1" s="536"/>
      <c r="LYI1" s="536"/>
      <c r="LYJ1" s="536"/>
      <c r="LYK1" s="536"/>
      <c r="LYL1" s="536"/>
      <c r="LYM1" s="536"/>
      <c r="LYN1" s="536"/>
      <c r="LYO1" s="536"/>
      <c r="LYP1" s="536"/>
      <c r="LYQ1" s="536"/>
      <c r="LYR1" s="536"/>
      <c r="LYS1" s="536"/>
      <c r="LYT1" s="536"/>
      <c r="LYU1" s="536"/>
      <c r="LYV1" s="536"/>
      <c r="LYW1" s="536"/>
      <c r="LYX1" s="536"/>
      <c r="LYY1" s="536"/>
      <c r="LYZ1" s="536"/>
      <c r="LZA1" s="536"/>
      <c r="LZB1" s="536"/>
      <c r="LZC1" s="536"/>
      <c r="LZD1" s="536"/>
      <c r="LZE1" s="536"/>
      <c r="LZF1" s="536"/>
      <c r="LZG1" s="536"/>
      <c r="LZH1" s="536"/>
      <c r="LZI1" s="536"/>
      <c r="LZJ1" s="536"/>
      <c r="LZK1" s="536"/>
      <c r="LZL1" s="536"/>
      <c r="LZM1" s="536" t="s">
        <v>354</v>
      </c>
      <c r="LZN1" s="536"/>
      <c r="LZO1" s="536"/>
      <c r="LZP1" s="536"/>
      <c r="LZQ1" s="536"/>
      <c r="LZR1" s="536"/>
      <c r="LZS1" s="536"/>
      <c r="LZT1" s="536"/>
      <c r="LZU1" s="536"/>
      <c r="LZV1" s="536"/>
      <c r="LZW1" s="536"/>
      <c r="LZX1" s="536"/>
      <c r="LZY1" s="536"/>
      <c r="LZZ1" s="536"/>
      <c r="MAA1" s="536"/>
      <c r="MAB1" s="536"/>
      <c r="MAC1" s="536"/>
      <c r="MAD1" s="536"/>
      <c r="MAE1" s="536"/>
      <c r="MAF1" s="536"/>
      <c r="MAG1" s="536"/>
      <c r="MAH1" s="536"/>
      <c r="MAI1" s="536"/>
      <c r="MAJ1" s="536"/>
      <c r="MAK1" s="536"/>
      <c r="MAL1" s="536"/>
      <c r="MAM1" s="536"/>
      <c r="MAN1" s="536"/>
      <c r="MAO1" s="536"/>
      <c r="MAP1" s="536"/>
      <c r="MAQ1" s="536"/>
      <c r="MAR1" s="536"/>
      <c r="MAS1" s="536" t="s">
        <v>354</v>
      </c>
      <c r="MAT1" s="536"/>
      <c r="MAU1" s="536"/>
      <c r="MAV1" s="536"/>
      <c r="MAW1" s="536"/>
      <c r="MAX1" s="536"/>
      <c r="MAY1" s="536"/>
      <c r="MAZ1" s="536"/>
      <c r="MBA1" s="536"/>
      <c r="MBB1" s="536"/>
      <c r="MBC1" s="536"/>
      <c r="MBD1" s="536"/>
      <c r="MBE1" s="536"/>
      <c r="MBF1" s="536"/>
      <c r="MBG1" s="536"/>
      <c r="MBH1" s="536"/>
      <c r="MBI1" s="536"/>
      <c r="MBJ1" s="536"/>
      <c r="MBK1" s="536"/>
      <c r="MBL1" s="536"/>
      <c r="MBM1" s="536"/>
      <c r="MBN1" s="536"/>
      <c r="MBO1" s="536"/>
      <c r="MBP1" s="536"/>
      <c r="MBQ1" s="536"/>
      <c r="MBR1" s="536"/>
      <c r="MBS1" s="536"/>
      <c r="MBT1" s="536"/>
      <c r="MBU1" s="536"/>
      <c r="MBV1" s="536"/>
      <c r="MBW1" s="536"/>
      <c r="MBX1" s="536"/>
      <c r="MBY1" s="536" t="s">
        <v>354</v>
      </c>
      <c r="MBZ1" s="536"/>
      <c r="MCA1" s="536"/>
      <c r="MCB1" s="536"/>
      <c r="MCC1" s="536"/>
      <c r="MCD1" s="536"/>
      <c r="MCE1" s="536"/>
      <c r="MCF1" s="536"/>
      <c r="MCG1" s="536"/>
      <c r="MCH1" s="536"/>
      <c r="MCI1" s="536"/>
      <c r="MCJ1" s="536"/>
      <c r="MCK1" s="536"/>
      <c r="MCL1" s="536"/>
      <c r="MCM1" s="536"/>
      <c r="MCN1" s="536"/>
      <c r="MCO1" s="536"/>
      <c r="MCP1" s="536"/>
      <c r="MCQ1" s="536"/>
      <c r="MCR1" s="536"/>
      <c r="MCS1" s="536"/>
      <c r="MCT1" s="536"/>
      <c r="MCU1" s="536"/>
      <c r="MCV1" s="536"/>
      <c r="MCW1" s="536"/>
      <c r="MCX1" s="536"/>
      <c r="MCY1" s="536"/>
      <c r="MCZ1" s="536"/>
      <c r="MDA1" s="536"/>
      <c r="MDB1" s="536"/>
      <c r="MDC1" s="536"/>
      <c r="MDD1" s="536"/>
      <c r="MDE1" s="536" t="s">
        <v>354</v>
      </c>
      <c r="MDF1" s="536"/>
      <c r="MDG1" s="536"/>
      <c r="MDH1" s="536"/>
      <c r="MDI1" s="536"/>
      <c r="MDJ1" s="536"/>
      <c r="MDK1" s="536"/>
      <c r="MDL1" s="536"/>
      <c r="MDM1" s="536"/>
      <c r="MDN1" s="536"/>
      <c r="MDO1" s="536"/>
      <c r="MDP1" s="536"/>
      <c r="MDQ1" s="536"/>
      <c r="MDR1" s="536"/>
      <c r="MDS1" s="536"/>
      <c r="MDT1" s="536"/>
      <c r="MDU1" s="536"/>
      <c r="MDV1" s="536"/>
      <c r="MDW1" s="536"/>
      <c r="MDX1" s="536"/>
      <c r="MDY1" s="536"/>
      <c r="MDZ1" s="536"/>
      <c r="MEA1" s="536"/>
      <c r="MEB1" s="536"/>
      <c r="MEC1" s="536"/>
      <c r="MED1" s="536"/>
      <c r="MEE1" s="536"/>
      <c r="MEF1" s="536"/>
      <c r="MEG1" s="536"/>
      <c r="MEH1" s="536"/>
      <c r="MEI1" s="536"/>
      <c r="MEJ1" s="536"/>
      <c r="MEK1" s="536" t="s">
        <v>354</v>
      </c>
      <c r="MEL1" s="536"/>
      <c r="MEM1" s="536"/>
      <c r="MEN1" s="536"/>
      <c r="MEO1" s="536"/>
      <c r="MEP1" s="536"/>
      <c r="MEQ1" s="536"/>
      <c r="MER1" s="536"/>
      <c r="MES1" s="536"/>
      <c r="MET1" s="536"/>
      <c r="MEU1" s="536"/>
      <c r="MEV1" s="536"/>
      <c r="MEW1" s="536"/>
      <c r="MEX1" s="536"/>
      <c r="MEY1" s="536"/>
      <c r="MEZ1" s="536"/>
      <c r="MFA1" s="536"/>
      <c r="MFB1" s="536"/>
      <c r="MFC1" s="536"/>
      <c r="MFD1" s="536"/>
      <c r="MFE1" s="536"/>
      <c r="MFF1" s="536"/>
      <c r="MFG1" s="536"/>
      <c r="MFH1" s="536"/>
      <c r="MFI1" s="536"/>
      <c r="MFJ1" s="536"/>
      <c r="MFK1" s="536"/>
      <c r="MFL1" s="536"/>
      <c r="MFM1" s="536"/>
      <c r="MFN1" s="536"/>
      <c r="MFO1" s="536"/>
      <c r="MFP1" s="536"/>
      <c r="MFQ1" s="536" t="s">
        <v>354</v>
      </c>
      <c r="MFR1" s="536"/>
      <c r="MFS1" s="536"/>
      <c r="MFT1" s="536"/>
      <c r="MFU1" s="536"/>
      <c r="MFV1" s="536"/>
      <c r="MFW1" s="536"/>
      <c r="MFX1" s="536"/>
      <c r="MFY1" s="536"/>
      <c r="MFZ1" s="536"/>
      <c r="MGA1" s="536"/>
      <c r="MGB1" s="536"/>
      <c r="MGC1" s="536"/>
      <c r="MGD1" s="536"/>
      <c r="MGE1" s="536"/>
      <c r="MGF1" s="536"/>
      <c r="MGG1" s="536"/>
      <c r="MGH1" s="536"/>
      <c r="MGI1" s="536"/>
      <c r="MGJ1" s="536"/>
      <c r="MGK1" s="536"/>
      <c r="MGL1" s="536"/>
      <c r="MGM1" s="536"/>
      <c r="MGN1" s="536"/>
      <c r="MGO1" s="536"/>
      <c r="MGP1" s="536"/>
      <c r="MGQ1" s="536"/>
      <c r="MGR1" s="536"/>
      <c r="MGS1" s="536"/>
      <c r="MGT1" s="536"/>
      <c r="MGU1" s="536"/>
      <c r="MGV1" s="536"/>
      <c r="MGW1" s="536" t="s">
        <v>354</v>
      </c>
      <c r="MGX1" s="536"/>
      <c r="MGY1" s="536"/>
      <c r="MGZ1" s="536"/>
      <c r="MHA1" s="536"/>
      <c r="MHB1" s="536"/>
      <c r="MHC1" s="536"/>
      <c r="MHD1" s="536"/>
      <c r="MHE1" s="536"/>
      <c r="MHF1" s="536"/>
      <c r="MHG1" s="536"/>
      <c r="MHH1" s="536"/>
      <c r="MHI1" s="536"/>
      <c r="MHJ1" s="536"/>
      <c r="MHK1" s="536"/>
      <c r="MHL1" s="536"/>
      <c r="MHM1" s="536"/>
      <c r="MHN1" s="536"/>
      <c r="MHO1" s="536"/>
      <c r="MHP1" s="536"/>
      <c r="MHQ1" s="536"/>
      <c r="MHR1" s="536"/>
      <c r="MHS1" s="536"/>
      <c r="MHT1" s="536"/>
      <c r="MHU1" s="536"/>
      <c r="MHV1" s="536"/>
      <c r="MHW1" s="536"/>
      <c r="MHX1" s="536"/>
      <c r="MHY1" s="536"/>
      <c r="MHZ1" s="536"/>
      <c r="MIA1" s="536"/>
      <c r="MIB1" s="536"/>
      <c r="MIC1" s="536" t="s">
        <v>354</v>
      </c>
      <c r="MID1" s="536"/>
      <c r="MIE1" s="536"/>
      <c r="MIF1" s="536"/>
      <c r="MIG1" s="536"/>
      <c r="MIH1" s="536"/>
      <c r="MII1" s="536"/>
      <c r="MIJ1" s="536"/>
      <c r="MIK1" s="536"/>
      <c r="MIL1" s="536"/>
      <c r="MIM1" s="536"/>
      <c r="MIN1" s="536"/>
      <c r="MIO1" s="536"/>
      <c r="MIP1" s="536"/>
      <c r="MIQ1" s="536"/>
      <c r="MIR1" s="536"/>
      <c r="MIS1" s="536"/>
      <c r="MIT1" s="536"/>
      <c r="MIU1" s="536"/>
      <c r="MIV1" s="536"/>
      <c r="MIW1" s="536"/>
      <c r="MIX1" s="536"/>
      <c r="MIY1" s="536"/>
      <c r="MIZ1" s="536"/>
      <c r="MJA1" s="536"/>
      <c r="MJB1" s="536"/>
      <c r="MJC1" s="536"/>
      <c r="MJD1" s="536"/>
      <c r="MJE1" s="536"/>
      <c r="MJF1" s="536"/>
      <c r="MJG1" s="536"/>
      <c r="MJH1" s="536"/>
      <c r="MJI1" s="536" t="s">
        <v>354</v>
      </c>
      <c r="MJJ1" s="536"/>
      <c r="MJK1" s="536"/>
      <c r="MJL1" s="536"/>
      <c r="MJM1" s="536"/>
      <c r="MJN1" s="536"/>
      <c r="MJO1" s="536"/>
      <c r="MJP1" s="536"/>
      <c r="MJQ1" s="536"/>
      <c r="MJR1" s="536"/>
      <c r="MJS1" s="536"/>
      <c r="MJT1" s="536"/>
      <c r="MJU1" s="536"/>
      <c r="MJV1" s="536"/>
      <c r="MJW1" s="536"/>
      <c r="MJX1" s="536"/>
      <c r="MJY1" s="536"/>
      <c r="MJZ1" s="536"/>
      <c r="MKA1" s="536"/>
      <c r="MKB1" s="536"/>
      <c r="MKC1" s="536"/>
      <c r="MKD1" s="536"/>
      <c r="MKE1" s="536"/>
      <c r="MKF1" s="536"/>
      <c r="MKG1" s="536"/>
      <c r="MKH1" s="536"/>
      <c r="MKI1" s="536"/>
      <c r="MKJ1" s="536"/>
      <c r="MKK1" s="536"/>
      <c r="MKL1" s="536"/>
      <c r="MKM1" s="536"/>
      <c r="MKN1" s="536"/>
      <c r="MKO1" s="536" t="s">
        <v>354</v>
      </c>
      <c r="MKP1" s="536"/>
      <c r="MKQ1" s="536"/>
      <c r="MKR1" s="536"/>
      <c r="MKS1" s="536"/>
      <c r="MKT1" s="536"/>
      <c r="MKU1" s="536"/>
      <c r="MKV1" s="536"/>
      <c r="MKW1" s="536"/>
      <c r="MKX1" s="536"/>
      <c r="MKY1" s="536"/>
      <c r="MKZ1" s="536"/>
      <c r="MLA1" s="536"/>
      <c r="MLB1" s="536"/>
      <c r="MLC1" s="536"/>
      <c r="MLD1" s="536"/>
      <c r="MLE1" s="536"/>
      <c r="MLF1" s="536"/>
      <c r="MLG1" s="536"/>
      <c r="MLH1" s="536"/>
      <c r="MLI1" s="536"/>
      <c r="MLJ1" s="536"/>
      <c r="MLK1" s="536"/>
      <c r="MLL1" s="536"/>
      <c r="MLM1" s="536"/>
      <c r="MLN1" s="536"/>
      <c r="MLO1" s="536"/>
      <c r="MLP1" s="536"/>
      <c r="MLQ1" s="536"/>
      <c r="MLR1" s="536"/>
      <c r="MLS1" s="536"/>
      <c r="MLT1" s="536"/>
      <c r="MLU1" s="536" t="s">
        <v>354</v>
      </c>
      <c r="MLV1" s="536"/>
      <c r="MLW1" s="536"/>
      <c r="MLX1" s="536"/>
      <c r="MLY1" s="536"/>
      <c r="MLZ1" s="536"/>
      <c r="MMA1" s="536"/>
      <c r="MMB1" s="536"/>
      <c r="MMC1" s="536"/>
      <c r="MMD1" s="536"/>
      <c r="MME1" s="536"/>
      <c r="MMF1" s="536"/>
      <c r="MMG1" s="536"/>
      <c r="MMH1" s="536"/>
      <c r="MMI1" s="536"/>
      <c r="MMJ1" s="536"/>
      <c r="MMK1" s="536"/>
      <c r="MML1" s="536"/>
      <c r="MMM1" s="536"/>
      <c r="MMN1" s="536"/>
      <c r="MMO1" s="536"/>
      <c r="MMP1" s="536"/>
      <c r="MMQ1" s="536"/>
      <c r="MMR1" s="536"/>
      <c r="MMS1" s="536"/>
      <c r="MMT1" s="536"/>
      <c r="MMU1" s="536"/>
      <c r="MMV1" s="536"/>
      <c r="MMW1" s="536"/>
      <c r="MMX1" s="536"/>
      <c r="MMY1" s="536"/>
      <c r="MMZ1" s="536"/>
      <c r="MNA1" s="536" t="s">
        <v>354</v>
      </c>
      <c r="MNB1" s="536"/>
      <c r="MNC1" s="536"/>
      <c r="MND1" s="536"/>
      <c r="MNE1" s="536"/>
      <c r="MNF1" s="536"/>
      <c r="MNG1" s="536"/>
      <c r="MNH1" s="536"/>
      <c r="MNI1" s="536"/>
      <c r="MNJ1" s="536"/>
      <c r="MNK1" s="536"/>
      <c r="MNL1" s="536"/>
      <c r="MNM1" s="536"/>
      <c r="MNN1" s="536"/>
      <c r="MNO1" s="536"/>
      <c r="MNP1" s="536"/>
      <c r="MNQ1" s="536"/>
      <c r="MNR1" s="536"/>
      <c r="MNS1" s="536"/>
      <c r="MNT1" s="536"/>
      <c r="MNU1" s="536"/>
      <c r="MNV1" s="536"/>
      <c r="MNW1" s="536"/>
      <c r="MNX1" s="536"/>
      <c r="MNY1" s="536"/>
      <c r="MNZ1" s="536"/>
      <c r="MOA1" s="536"/>
      <c r="MOB1" s="536"/>
      <c r="MOC1" s="536"/>
      <c r="MOD1" s="536"/>
      <c r="MOE1" s="536"/>
      <c r="MOF1" s="536"/>
      <c r="MOG1" s="536" t="s">
        <v>354</v>
      </c>
      <c r="MOH1" s="536"/>
      <c r="MOI1" s="536"/>
      <c r="MOJ1" s="536"/>
      <c r="MOK1" s="536"/>
      <c r="MOL1" s="536"/>
      <c r="MOM1" s="536"/>
      <c r="MON1" s="536"/>
      <c r="MOO1" s="536"/>
      <c r="MOP1" s="536"/>
      <c r="MOQ1" s="536"/>
      <c r="MOR1" s="536"/>
      <c r="MOS1" s="536"/>
      <c r="MOT1" s="536"/>
      <c r="MOU1" s="536"/>
      <c r="MOV1" s="536"/>
      <c r="MOW1" s="536"/>
      <c r="MOX1" s="536"/>
      <c r="MOY1" s="536"/>
      <c r="MOZ1" s="536"/>
      <c r="MPA1" s="536"/>
      <c r="MPB1" s="536"/>
      <c r="MPC1" s="536"/>
      <c r="MPD1" s="536"/>
      <c r="MPE1" s="536"/>
      <c r="MPF1" s="536"/>
      <c r="MPG1" s="536"/>
      <c r="MPH1" s="536"/>
      <c r="MPI1" s="536"/>
      <c r="MPJ1" s="536"/>
      <c r="MPK1" s="536"/>
      <c r="MPL1" s="536"/>
      <c r="MPM1" s="536" t="s">
        <v>354</v>
      </c>
      <c r="MPN1" s="536"/>
      <c r="MPO1" s="536"/>
      <c r="MPP1" s="536"/>
      <c r="MPQ1" s="536"/>
      <c r="MPR1" s="536"/>
      <c r="MPS1" s="536"/>
      <c r="MPT1" s="536"/>
      <c r="MPU1" s="536"/>
      <c r="MPV1" s="536"/>
      <c r="MPW1" s="536"/>
      <c r="MPX1" s="536"/>
      <c r="MPY1" s="536"/>
      <c r="MPZ1" s="536"/>
      <c r="MQA1" s="536"/>
      <c r="MQB1" s="536"/>
      <c r="MQC1" s="536"/>
      <c r="MQD1" s="536"/>
      <c r="MQE1" s="536"/>
      <c r="MQF1" s="536"/>
      <c r="MQG1" s="536"/>
      <c r="MQH1" s="536"/>
      <c r="MQI1" s="536"/>
      <c r="MQJ1" s="536"/>
      <c r="MQK1" s="536"/>
      <c r="MQL1" s="536"/>
      <c r="MQM1" s="536"/>
      <c r="MQN1" s="536"/>
      <c r="MQO1" s="536"/>
      <c r="MQP1" s="536"/>
      <c r="MQQ1" s="536"/>
      <c r="MQR1" s="536"/>
      <c r="MQS1" s="536" t="s">
        <v>354</v>
      </c>
      <c r="MQT1" s="536"/>
      <c r="MQU1" s="536"/>
      <c r="MQV1" s="536"/>
      <c r="MQW1" s="536"/>
      <c r="MQX1" s="536"/>
      <c r="MQY1" s="536"/>
      <c r="MQZ1" s="536"/>
      <c r="MRA1" s="536"/>
      <c r="MRB1" s="536"/>
      <c r="MRC1" s="536"/>
      <c r="MRD1" s="536"/>
      <c r="MRE1" s="536"/>
      <c r="MRF1" s="536"/>
      <c r="MRG1" s="536"/>
      <c r="MRH1" s="536"/>
      <c r="MRI1" s="536"/>
      <c r="MRJ1" s="536"/>
      <c r="MRK1" s="536"/>
      <c r="MRL1" s="536"/>
      <c r="MRM1" s="536"/>
      <c r="MRN1" s="536"/>
      <c r="MRO1" s="536"/>
      <c r="MRP1" s="536"/>
      <c r="MRQ1" s="536"/>
      <c r="MRR1" s="536"/>
      <c r="MRS1" s="536"/>
      <c r="MRT1" s="536"/>
      <c r="MRU1" s="536"/>
      <c r="MRV1" s="536"/>
      <c r="MRW1" s="536"/>
      <c r="MRX1" s="536"/>
      <c r="MRY1" s="536" t="s">
        <v>354</v>
      </c>
      <c r="MRZ1" s="536"/>
      <c r="MSA1" s="536"/>
      <c r="MSB1" s="536"/>
      <c r="MSC1" s="536"/>
      <c r="MSD1" s="536"/>
      <c r="MSE1" s="536"/>
      <c r="MSF1" s="536"/>
      <c r="MSG1" s="536"/>
      <c r="MSH1" s="536"/>
      <c r="MSI1" s="536"/>
      <c r="MSJ1" s="536"/>
      <c r="MSK1" s="536"/>
      <c r="MSL1" s="536"/>
      <c r="MSM1" s="536"/>
      <c r="MSN1" s="536"/>
      <c r="MSO1" s="536"/>
      <c r="MSP1" s="536"/>
      <c r="MSQ1" s="536"/>
      <c r="MSR1" s="536"/>
      <c r="MSS1" s="536"/>
      <c r="MST1" s="536"/>
      <c r="MSU1" s="536"/>
      <c r="MSV1" s="536"/>
      <c r="MSW1" s="536"/>
      <c r="MSX1" s="536"/>
      <c r="MSY1" s="536"/>
      <c r="MSZ1" s="536"/>
      <c r="MTA1" s="536"/>
      <c r="MTB1" s="536"/>
      <c r="MTC1" s="536"/>
      <c r="MTD1" s="536"/>
      <c r="MTE1" s="536" t="s">
        <v>354</v>
      </c>
      <c r="MTF1" s="536"/>
      <c r="MTG1" s="536"/>
      <c r="MTH1" s="536"/>
      <c r="MTI1" s="536"/>
      <c r="MTJ1" s="536"/>
      <c r="MTK1" s="536"/>
      <c r="MTL1" s="536"/>
      <c r="MTM1" s="536"/>
      <c r="MTN1" s="536"/>
      <c r="MTO1" s="536"/>
      <c r="MTP1" s="536"/>
      <c r="MTQ1" s="536"/>
      <c r="MTR1" s="536"/>
      <c r="MTS1" s="536"/>
      <c r="MTT1" s="536"/>
      <c r="MTU1" s="536"/>
      <c r="MTV1" s="536"/>
      <c r="MTW1" s="536"/>
      <c r="MTX1" s="536"/>
      <c r="MTY1" s="536"/>
      <c r="MTZ1" s="536"/>
      <c r="MUA1" s="536"/>
      <c r="MUB1" s="536"/>
      <c r="MUC1" s="536"/>
      <c r="MUD1" s="536"/>
      <c r="MUE1" s="536"/>
      <c r="MUF1" s="536"/>
      <c r="MUG1" s="536"/>
      <c r="MUH1" s="536"/>
      <c r="MUI1" s="536"/>
      <c r="MUJ1" s="536"/>
      <c r="MUK1" s="536" t="s">
        <v>354</v>
      </c>
      <c r="MUL1" s="536"/>
      <c r="MUM1" s="536"/>
      <c r="MUN1" s="536"/>
      <c r="MUO1" s="536"/>
      <c r="MUP1" s="536"/>
      <c r="MUQ1" s="536"/>
      <c r="MUR1" s="536"/>
      <c r="MUS1" s="536"/>
      <c r="MUT1" s="536"/>
      <c r="MUU1" s="536"/>
      <c r="MUV1" s="536"/>
      <c r="MUW1" s="536"/>
      <c r="MUX1" s="536"/>
      <c r="MUY1" s="536"/>
      <c r="MUZ1" s="536"/>
      <c r="MVA1" s="536"/>
      <c r="MVB1" s="536"/>
      <c r="MVC1" s="536"/>
      <c r="MVD1" s="536"/>
      <c r="MVE1" s="536"/>
      <c r="MVF1" s="536"/>
      <c r="MVG1" s="536"/>
      <c r="MVH1" s="536"/>
      <c r="MVI1" s="536"/>
      <c r="MVJ1" s="536"/>
      <c r="MVK1" s="536"/>
      <c r="MVL1" s="536"/>
      <c r="MVM1" s="536"/>
      <c r="MVN1" s="536"/>
      <c r="MVO1" s="536"/>
      <c r="MVP1" s="536"/>
      <c r="MVQ1" s="536" t="s">
        <v>354</v>
      </c>
      <c r="MVR1" s="536"/>
      <c r="MVS1" s="536"/>
      <c r="MVT1" s="536"/>
      <c r="MVU1" s="536"/>
      <c r="MVV1" s="536"/>
      <c r="MVW1" s="536"/>
      <c r="MVX1" s="536"/>
      <c r="MVY1" s="536"/>
      <c r="MVZ1" s="536"/>
      <c r="MWA1" s="536"/>
      <c r="MWB1" s="536"/>
      <c r="MWC1" s="536"/>
      <c r="MWD1" s="536"/>
      <c r="MWE1" s="536"/>
      <c r="MWF1" s="536"/>
      <c r="MWG1" s="536"/>
      <c r="MWH1" s="536"/>
      <c r="MWI1" s="536"/>
      <c r="MWJ1" s="536"/>
      <c r="MWK1" s="536"/>
      <c r="MWL1" s="536"/>
      <c r="MWM1" s="536"/>
      <c r="MWN1" s="536"/>
      <c r="MWO1" s="536"/>
      <c r="MWP1" s="536"/>
      <c r="MWQ1" s="536"/>
      <c r="MWR1" s="536"/>
      <c r="MWS1" s="536"/>
      <c r="MWT1" s="536"/>
      <c r="MWU1" s="536"/>
      <c r="MWV1" s="536"/>
      <c r="MWW1" s="536" t="s">
        <v>354</v>
      </c>
      <c r="MWX1" s="536"/>
      <c r="MWY1" s="536"/>
      <c r="MWZ1" s="536"/>
      <c r="MXA1" s="536"/>
      <c r="MXB1" s="536"/>
      <c r="MXC1" s="536"/>
      <c r="MXD1" s="536"/>
      <c r="MXE1" s="536"/>
      <c r="MXF1" s="536"/>
      <c r="MXG1" s="536"/>
      <c r="MXH1" s="536"/>
      <c r="MXI1" s="536"/>
      <c r="MXJ1" s="536"/>
      <c r="MXK1" s="536"/>
      <c r="MXL1" s="536"/>
      <c r="MXM1" s="536"/>
      <c r="MXN1" s="536"/>
      <c r="MXO1" s="536"/>
      <c r="MXP1" s="536"/>
      <c r="MXQ1" s="536"/>
      <c r="MXR1" s="536"/>
      <c r="MXS1" s="536"/>
      <c r="MXT1" s="536"/>
      <c r="MXU1" s="536"/>
      <c r="MXV1" s="536"/>
      <c r="MXW1" s="536"/>
      <c r="MXX1" s="536"/>
      <c r="MXY1" s="536"/>
      <c r="MXZ1" s="536"/>
      <c r="MYA1" s="536"/>
      <c r="MYB1" s="536"/>
      <c r="MYC1" s="536" t="s">
        <v>354</v>
      </c>
      <c r="MYD1" s="536"/>
      <c r="MYE1" s="536"/>
      <c r="MYF1" s="536"/>
      <c r="MYG1" s="536"/>
      <c r="MYH1" s="536"/>
      <c r="MYI1" s="536"/>
      <c r="MYJ1" s="536"/>
      <c r="MYK1" s="536"/>
      <c r="MYL1" s="536"/>
      <c r="MYM1" s="536"/>
      <c r="MYN1" s="536"/>
      <c r="MYO1" s="536"/>
      <c r="MYP1" s="536"/>
      <c r="MYQ1" s="536"/>
      <c r="MYR1" s="536"/>
      <c r="MYS1" s="536"/>
      <c r="MYT1" s="536"/>
      <c r="MYU1" s="536"/>
      <c r="MYV1" s="536"/>
      <c r="MYW1" s="536"/>
      <c r="MYX1" s="536"/>
      <c r="MYY1" s="536"/>
      <c r="MYZ1" s="536"/>
      <c r="MZA1" s="536"/>
      <c r="MZB1" s="536"/>
      <c r="MZC1" s="536"/>
      <c r="MZD1" s="536"/>
      <c r="MZE1" s="536"/>
      <c r="MZF1" s="536"/>
      <c r="MZG1" s="536"/>
      <c r="MZH1" s="536"/>
      <c r="MZI1" s="536" t="s">
        <v>354</v>
      </c>
      <c r="MZJ1" s="536"/>
      <c r="MZK1" s="536"/>
      <c r="MZL1" s="536"/>
      <c r="MZM1" s="536"/>
      <c r="MZN1" s="536"/>
      <c r="MZO1" s="536"/>
      <c r="MZP1" s="536"/>
      <c r="MZQ1" s="536"/>
      <c r="MZR1" s="536"/>
      <c r="MZS1" s="536"/>
      <c r="MZT1" s="536"/>
      <c r="MZU1" s="536"/>
      <c r="MZV1" s="536"/>
      <c r="MZW1" s="536"/>
      <c r="MZX1" s="536"/>
      <c r="MZY1" s="536"/>
      <c r="MZZ1" s="536"/>
      <c r="NAA1" s="536"/>
      <c r="NAB1" s="536"/>
      <c r="NAC1" s="536"/>
      <c r="NAD1" s="536"/>
      <c r="NAE1" s="536"/>
      <c r="NAF1" s="536"/>
      <c r="NAG1" s="536"/>
      <c r="NAH1" s="536"/>
      <c r="NAI1" s="536"/>
      <c r="NAJ1" s="536"/>
      <c r="NAK1" s="536"/>
      <c r="NAL1" s="536"/>
      <c r="NAM1" s="536"/>
      <c r="NAN1" s="536"/>
      <c r="NAO1" s="536" t="s">
        <v>354</v>
      </c>
      <c r="NAP1" s="536"/>
      <c r="NAQ1" s="536"/>
      <c r="NAR1" s="536"/>
      <c r="NAS1" s="536"/>
      <c r="NAT1" s="536"/>
      <c r="NAU1" s="536"/>
      <c r="NAV1" s="536"/>
      <c r="NAW1" s="536"/>
      <c r="NAX1" s="536"/>
      <c r="NAY1" s="536"/>
      <c r="NAZ1" s="536"/>
      <c r="NBA1" s="536"/>
      <c r="NBB1" s="536"/>
      <c r="NBC1" s="536"/>
      <c r="NBD1" s="536"/>
      <c r="NBE1" s="536"/>
      <c r="NBF1" s="536"/>
      <c r="NBG1" s="536"/>
      <c r="NBH1" s="536"/>
      <c r="NBI1" s="536"/>
      <c r="NBJ1" s="536"/>
      <c r="NBK1" s="536"/>
      <c r="NBL1" s="536"/>
      <c r="NBM1" s="536"/>
      <c r="NBN1" s="536"/>
      <c r="NBO1" s="536"/>
      <c r="NBP1" s="536"/>
      <c r="NBQ1" s="536"/>
      <c r="NBR1" s="536"/>
      <c r="NBS1" s="536"/>
      <c r="NBT1" s="536"/>
      <c r="NBU1" s="536" t="s">
        <v>354</v>
      </c>
      <c r="NBV1" s="536"/>
      <c r="NBW1" s="536"/>
      <c r="NBX1" s="536"/>
      <c r="NBY1" s="536"/>
      <c r="NBZ1" s="536"/>
      <c r="NCA1" s="536"/>
      <c r="NCB1" s="536"/>
      <c r="NCC1" s="536"/>
      <c r="NCD1" s="536"/>
      <c r="NCE1" s="536"/>
      <c r="NCF1" s="536"/>
      <c r="NCG1" s="536"/>
      <c r="NCH1" s="536"/>
      <c r="NCI1" s="536"/>
      <c r="NCJ1" s="536"/>
      <c r="NCK1" s="536"/>
      <c r="NCL1" s="536"/>
      <c r="NCM1" s="536"/>
      <c r="NCN1" s="536"/>
      <c r="NCO1" s="536"/>
      <c r="NCP1" s="536"/>
      <c r="NCQ1" s="536"/>
      <c r="NCR1" s="536"/>
      <c r="NCS1" s="536"/>
      <c r="NCT1" s="536"/>
      <c r="NCU1" s="536"/>
      <c r="NCV1" s="536"/>
      <c r="NCW1" s="536"/>
      <c r="NCX1" s="536"/>
      <c r="NCY1" s="536"/>
      <c r="NCZ1" s="536"/>
      <c r="NDA1" s="536" t="s">
        <v>354</v>
      </c>
      <c r="NDB1" s="536"/>
      <c r="NDC1" s="536"/>
      <c r="NDD1" s="536"/>
      <c r="NDE1" s="536"/>
      <c r="NDF1" s="536"/>
      <c r="NDG1" s="536"/>
      <c r="NDH1" s="536"/>
      <c r="NDI1" s="536"/>
      <c r="NDJ1" s="536"/>
      <c r="NDK1" s="536"/>
      <c r="NDL1" s="536"/>
      <c r="NDM1" s="536"/>
      <c r="NDN1" s="536"/>
      <c r="NDO1" s="536"/>
      <c r="NDP1" s="536"/>
      <c r="NDQ1" s="536"/>
      <c r="NDR1" s="536"/>
      <c r="NDS1" s="536"/>
      <c r="NDT1" s="536"/>
      <c r="NDU1" s="536"/>
      <c r="NDV1" s="536"/>
      <c r="NDW1" s="536"/>
      <c r="NDX1" s="536"/>
      <c r="NDY1" s="536"/>
      <c r="NDZ1" s="536"/>
      <c r="NEA1" s="536"/>
      <c r="NEB1" s="536"/>
      <c r="NEC1" s="536"/>
      <c r="NED1" s="536"/>
      <c r="NEE1" s="536"/>
      <c r="NEF1" s="536"/>
      <c r="NEG1" s="536" t="s">
        <v>354</v>
      </c>
      <c r="NEH1" s="536"/>
      <c r="NEI1" s="536"/>
      <c r="NEJ1" s="536"/>
      <c r="NEK1" s="536"/>
      <c r="NEL1" s="536"/>
      <c r="NEM1" s="536"/>
      <c r="NEN1" s="536"/>
      <c r="NEO1" s="536"/>
      <c r="NEP1" s="536"/>
      <c r="NEQ1" s="536"/>
      <c r="NER1" s="536"/>
      <c r="NES1" s="536"/>
      <c r="NET1" s="536"/>
      <c r="NEU1" s="536"/>
      <c r="NEV1" s="536"/>
      <c r="NEW1" s="536"/>
      <c r="NEX1" s="536"/>
      <c r="NEY1" s="536"/>
      <c r="NEZ1" s="536"/>
      <c r="NFA1" s="536"/>
      <c r="NFB1" s="536"/>
      <c r="NFC1" s="536"/>
      <c r="NFD1" s="536"/>
      <c r="NFE1" s="536"/>
      <c r="NFF1" s="536"/>
      <c r="NFG1" s="536"/>
      <c r="NFH1" s="536"/>
      <c r="NFI1" s="536"/>
      <c r="NFJ1" s="536"/>
      <c r="NFK1" s="536"/>
      <c r="NFL1" s="536"/>
      <c r="NFM1" s="536" t="s">
        <v>354</v>
      </c>
      <c r="NFN1" s="536"/>
      <c r="NFO1" s="536"/>
      <c r="NFP1" s="536"/>
      <c r="NFQ1" s="536"/>
      <c r="NFR1" s="536"/>
      <c r="NFS1" s="536"/>
      <c r="NFT1" s="536"/>
      <c r="NFU1" s="536"/>
      <c r="NFV1" s="536"/>
      <c r="NFW1" s="536"/>
      <c r="NFX1" s="536"/>
      <c r="NFY1" s="536"/>
      <c r="NFZ1" s="536"/>
      <c r="NGA1" s="536"/>
      <c r="NGB1" s="536"/>
      <c r="NGC1" s="536"/>
      <c r="NGD1" s="536"/>
      <c r="NGE1" s="536"/>
      <c r="NGF1" s="536"/>
      <c r="NGG1" s="536"/>
      <c r="NGH1" s="536"/>
      <c r="NGI1" s="536"/>
      <c r="NGJ1" s="536"/>
      <c r="NGK1" s="536"/>
      <c r="NGL1" s="536"/>
      <c r="NGM1" s="536"/>
      <c r="NGN1" s="536"/>
      <c r="NGO1" s="536"/>
      <c r="NGP1" s="536"/>
      <c r="NGQ1" s="536"/>
      <c r="NGR1" s="536"/>
      <c r="NGS1" s="536" t="s">
        <v>354</v>
      </c>
      <c r="NGT1" s="536"/>
      <c r="NGU1" s="536"/>
      <c r="NGV1" s="536"/>
      <c r="NGW1" s="536"/>
      <c r="NGX1" s="536"/>
      <c r="NGY1" s="536"/>
      <c r="NGZ1" s="536"/>
      <c r="NHA1" s="536"/>
      <c r="NHB1" s="536"/>
      <c r="NHC1" s="536"/>
      <c r="NHD1" s="536"/>
      <c r="NHE1" s="536"/>
      <c r="NHF1" s="536"/>
      <c r="NHG1" s="536"/>
      <c r="NHH1" s="536"/>
      <c r="NHI1" s="536"/>
      <c r="NHJ1" s="536"/>
      <c r="NHK1" s="536"/>
      <c r="NHL1" s="536"/>
      <c r="NHM1" s="536"/>
      <c r="NHN1" s="536"/>
      <c r="NHO1" s="536"/>
      <c r="NHP1" s="536"/>
      <c r="NHQ1" s="536"/>
      <c r="NHR1" s="536"/>
      <c r="NHS1" s="536"/>
      <c r="NHT1" s="536"/>
      <c r="NHU1" s="536"/>
      <c r="NHV1" s="536"/>
      <c r="NHW1" s="536"/>
      <c r="NHX1" s="536"/>
      <c r="NHY1" s="536" t="s">
        <v>354</v>
      </c>
      <c r="NHZ1" s="536"/>
      <c r="NIA1" s="536"/>
      <c r="NIB1" s="536"/>
      <c r="NIC1" s="536"/>
      <c r="NID1" s="536"/>
      <c r="NIE1" s="536"/>
      <c r="NIF1" s="536"/>
      <c r="NIG1" s="536"/>
      <c r="NIH1" s="536"/>
      <c r="NII1" s="536"/>
      <c r="NIJ1" s="536"/>
      <c r="NIK1" s="536"/>
      <c r="NIL1" s="536"/>
      <c r="NIM1" s="536"/>
      <c r="NIN1" s="536"/>
      <c r="NIO1" s="536"/>
      <c r="NIP1" s="536"/>
      <c r="NIQ1" s="536"/>
      <c r="NIR1" s="536"/>
      <c r="NIS1" s="536"/>
      <c r="NIT1" s="536"/>
      <c r="NIU1" s="536"/>
      <c r="NIV1" s="536"/>
      <c r="NIW1" s="536"/>
      <c r="NIX1" s="536"/>
      <c r="NIY1" s="536"/>
      <c r="NIZ1" s="536"/>
      <c r="NJA1" s="536"/>
      <c r="NJB1" s="536"/>
      <c r="NJC1" s="536"/>
      <c r="NJD1" s="536"/>
      <c r="NJE1" s="536" t="s">
        <v>354</v>
      </c>
      <c r="NJF1" s="536"/>
      <c r="NJG1" s="536"/>
      <c r="NJH1" s="536"/>
      <c r="NJI1" s="536"/>
      <c r="NJJ1" s="536"/>
      <c r="NJK1" s="536"/>
      <c r="NJL1" s="536"/>
      <c r="NJM1" s="536"/>
      <c r="NJN1" s="536"/>
      <c r="NJO1" s="536"/>
      <c r="NJP1" s="536"/>
      <c r="NJQ1" s="536"/>
      <c r="NJR1" s="536"/>
      <c r="NJS1" s="536"/>
      <c r="NJT1" s="536"/>
      <c r="NJU1" s="536"/>
      <c r="NJV1" s="536"/>
      <c r="NJW1" s="536"/>
      <c r="NJX1" s="536"/>
      <c r="NJY1" s="536"/>
      <c r="NJZ1" s="536"/>
      <c r="NKA1" s="536"/>
      <c r="NKB1" s="536"/>
      <c r="NKC1" s="536"/>
      <c r="NKD1" s="536"/>
      <c r="NKE1" s="536"/>
      <c r="NKF1" s="536"/>
      <c r="NKG1" s="536"/>
      <c r="NKH1" s="536"/>
      <c r="NKI1" s="536"/>
      <c r="NKJ1" s="536"/>
      <c r="NKK1" s="536" t="s">
        <v>354</v>
      </c>
      <c r="NKL1" s="536"/>
      <c r="NKM1" s="536"/>
      <c r="NKN1" s="536"/>
      <c r="NKO1" s="536"/>
      <c r="NKP1" s="536"/>
      <c r="NKQ1" s="536"/>
      <c r="NKR1" s="536"/>
      <c r="NKS1" s="536"/>
      <c r="NKT1" s="536"/>
      <c r="NKU1" s="536"/>
      <c r="NKV1" s="536"/>
      <c r="NKW1" s="536"/>
      <c r="NKX1" s="536"/>
      <c r="NKY1" s="536"/>
      <c r="NKZ1" s="536"/>
      <c r="NLA1" s="536"/>
      <c r="NLB1" s="536"/>
      <c r="NLC1" s="536"/>
      <c r="NLD1" s="536"/>
      <c r="NLE1" s="536"/>
      <c r="NLF1" s="536"/>
      <c r="NLG1" s="536"/>
      <c r="NLH1" s="536"/>
      <c r="NLI1" s="536"/>
      <c r="NLJ1" s="536"/>
      <c r="NLK1" s="536"/>
      <c r="NLL1" s="536"/>
      <c r="NLM1" s="536"/>
      <c r="NLN1" s="536"/>
      <c r="NLO1" s="536"/>
      <c r="NLP1" s="536"/>
      <c r="NLQ1" s="536" t="s">
        <v>354</v>
      </c>
      <c r="NLR1" s="536"/>
      <c r="NLS1" s="536"/>
      <c r="NLT1" s="536"/>
      <c r="NLU1" s="536"/>
      <c r="NLV1" s="536"/>
      <c r="NLW1" s="536"/>
      <c r="NLX1" s="536"/>
      <c r="NLY1" s="536"/>
      <c r="NLZ1" s="536"/>
      <c r="NMA1" s="536"/>
      <c r="NMB1" s="536"/>
      <c r="NMC1" s="536"/>
      <c r="NMD1" s="536"/>
      <c r="NME1" s="536"/>
      <c r="NMF1" s="536"/>
      <c r="NMG1" s="536"/>
      <c r="NMH1" s="536"/>
      <c r="NMI1" s="536"/>
      <c r="NMJ1" s="536"/>
      <c r="NMK1" s="536"/>
      <c r="NML1" s="536"/>
      <c r="NMM1" s="536"/>
      <c r="NMN1" s="536"/>
      <c r="NMO1" s="536"/>
      <c r="NMP1" s="536"/>
      <c r="NMQ1" s="536"/>
      <c r="NMR1" s="536"/>
      <c r="NMS1" s="536"/>
      <c r="NMT1" s="536"/>
      <c r="NMU1" s="536"/>
      <c r="NMV1" s="536"/>
      <c r="NMW1" s="536" t="s">
        <v>354</v>
      </c>
      <c r="NMX1" s="536"/>
      <c r="NMY1" s="536"/>
      <c r="NMZ1" s="536"/>
      <c r="NNA1" s="536"/>
      <c r="NNB1" s="536"/>
      <c r="NNC1" s="536"/>
      <c r="NND1" s="536"/>
      <c r="NNE1" s="536"/>
      <c r="NNF1" s="536"/>
      <c r="NNG1" s="536"/>
      <c r="NNH1" s="536"/>
      <c r="NNI1" s="536"/>
      <c r="NNJ1" s="536"/>
      <c r="NNK1" s="536"/>
      <c r="NNL1" s="536"/>
      <c r="NNM1" s="536"/>
      <c r="NNN1" s="536"/>
      <c r="NNO1" s="536"/>
      <c r="NNP1" s="536"/>
      <c r="NNQ1" s="536"/>
      <c r="NNR1" s="536"/>
      <c r="NNS1" s="536"/>
      <c r="NNT1" s="536"/>
      <c r="NNU1" s="536"/>
      <c r="NNV1" s="536"/>
      <c r="NNW1" s="536"/>
      <c r="NNX1" s="536"/>
      <c r="NNY1" s="536"/>
      <c r="NNZ1" s="536"/>
      <c r="NOA1" s="536"/>
      <c r="NOB1" s="536"/>
      <c r="NOC1" s="536" t="s">
        <v>354</v>
      </c>
      <c r="NOD1" s="536"/>
      <c r="NOE1" s="536"/>
      <c r="NOF1" s="536"/>
      <c r="NOG1" s="536"/>
      <c r="NOH1" s="536"/>
      <c r="NOI1" s="536"/>
      <c r="NOJ1" s="536"/>
      <c r="NOK1" s="536"/>
      <c r="NOL1" s="536"/>
      <c r="NOM1" s="536"/>
      <c r="NON1" s="536"/>
      <c r="NOO1" s="536"/>
      <c r="NOP1" s="536"/>
      <c r="NOQ1" s="536"/>
      <c r="NOR1" s="536"/>
      <c r="NOS1" s="536"/>
      <c r="NOT1" s="536"/>
      <c r="NOU1" s="536"/>
      <c r="NOV1" s="536"/>
      <c r="NOW1" s="536"/>
      <c r="NOX1" s="536"/>
      <c r="NOY1" s="536"/>
      <c r="NOZ1" s="536"/>
      <c r="NPA1" s="536"/>
      <c r="NPB1" s="536"/>
      <c r="NPC1" s="536"/>
      <c r="NPD1" s="536"/>
      <c r="NPE1" s="536"/>
      <c r="NPF1" s="536"/>
      <c r="NPG1" s="536"/>
      <c r="NPH1" s="536"/>
      <c r="NPI1" s="536" t="s">
        <v>354</v>
      </c>
      <c r="NPJ1" s="536"/>
      <c r="NPK1" s="536"/>
      <c r="NPL1" s="536"/>
      <c r="NPM1" s="536"/>
      <c r="NPN1" s="536"/>
      <c r="NPO1" s="536"/>
      <c r="NPP1" s="536"/>
      <c r="NPQ1" s="536"/>
      <c r="NPR1" s="536"/>
      <c r="NPS1" s="536"/>
      <c r="NPT1" s="536"/>
      <c r="NPU1" s="536"/>
      <c r="NPV1" s="536"/>
      <c r="NPW1" s="536"/>
      <c r="NPX1" s="536"/>
      <c r="NPY1" s="536"/>
      <c r="NPZ1" s="536"/>
      <c r="NQA1" s="536"/>
      <c r="NQB1" s="536"/>
      <c r="NQC1" s="536"/>
      <c r="NQD1" s="536"/>
      <c r="NQE1" s="536"/>
      <c r="NQF1" s="536"/>
      <c r="NQG1" s="536"/>
      <c r="NQH1" s="536"/>
      <c r="NQI1" s="536"/>
      <c r="NQJ1" s="536"/>
      <c r="NQK1" s="536"/>
      <c r="NQL1" s="536"/>
      <c r="NQM1" s="536"/>
      <c r="NQN1" s="536"/>
      <c r="NQO1" s="536" t="s">
        <v>354</v>
      </c>
      <c r="NQP1" s="536"/>
      <c r="NQQ1" s="536"/>
      <c r="NQR1" s="536"/>
      <c r="NQS1" s="536"/>
      <c r="NQT1" s="536"/>
      <c r="NQU1" s="536"/>
      <c r="NQV1" s="536"/>
      <c r="NQW1" s="536"/>
      <c r="NQX1" s="536"/>
      <c r="NQY1" s="536"/>
      <c r="NQZ1" s="536"/>
      <c r="NRA1" s="536"/>
      <c r="NRB1" s="536"/>
      <c r="NRC1" s="536"/>
      <c r="NRD1" s="536"/>
      <c r="NRE1" s="536"/>
      <c r="NRF1" s="536"/>
      <c r="NRG1" s="536"/>
      <c r="NRH1" s="536"/>
      <c r="NRI1" s="536"/>
      <c r="NRJ1" s="536"/>
      <c r="NRK1" s="536"/>
      <c r="NRL1" s="536"/>
      <c r="NRM1" s="536"/>
      <c r="NRN1" s="536"/>
      <c r="NRO1" s="536"/>
      <c r="NRP1" s="536"/>
      <c r="NRQ1" s="536"/>
      <c r="NRR1" s="536"/>
      <c r="NRS1" s="536"/>
      <c r="NRT1" s="536"/>
      <c r="NRU1" s="536" t="s">
        <v>354</v>
      </c>
      <c r="NRV1" s="536"/>
      <c r="NRW1" s="536"/>
      <c r="NRX1" s="536"/>
      <c r="NRY1" s="536"/>
      <c r="NRZ1" s="536"/>
      <c r="NSA1" s="536"/>
      <c r="NSB1" s="536"/>
      <c r="NSC1" s="536"/>
      <c r="NSD1" s="536"/>
      <c r="NSE1" s="536"/>
      <c r="NSF1" s="536"/>
      <c r="NSG1" s="536"/>
      <c r="NSH1" s="536"/>
      <c r="NSI1" s="536"/>
      <c r="NSJ1" s="536"/>
      <c r="NSK1" s="536"/>
      <c r="NSL1" s="536"/>
      <c r="NSM1" s="536"/>
      <c r="NSN1" s="536"/>
      <c r="NSO1" s="536"/>
      <c r="NSP1" s="536"/>
      <c r="NSQ1" s="536"/>
      <c r="NSR1" s="536"/>
      <c r="NSS1" s="536"/>
      <c r="NST1" s="536"/>
      <c r="NSU1" s="536"/>
      <c r="NSV1" s="536"/>
      <c r="NSW1" s="536"/>
      <c r="NSX1" s="536"/>
      <c r="NSY1" s="536"/>
      <c r="NSZ1" s="536"/>
      <c r="NTA1" s="536" t="s">
        <v>354</v>
      </c>
      <c r="NTB1" s="536"/>
      <c r="NTC1" s="536"/>
      <c r="NTD1" s="536"/>
      <c r="NTE1" s="536"/>
      <c r="NTF1" s="536"/>
      <c r="NTG1" s="536"/>
      <c r="NTH1" s="536"/>
      <c r="NTI1" s="536"/>
      <c r="NTJ1" s="536"/>
      <c r="NTK1" s="536"/>
      <c r="NTL1" s="536"/>
      <c r="NTM1" s="536"/>
      <c r="NTN1" s="536"/>
      <c r="NTO1" s="536"/>
      <c r="NTP1" s="536"/>
      <c r="NTQ1" s="536"/>
      <c r="NTR1" s="536"/>
      <c r="NTS1" s="536"/>
      <c r="NTT1" s="536"/>
      <c r="NTU1" s="536"/>
      <c r="NTV1" s="536"/>
      <c r="NTW1" s="536"/>
      <c r="NTX1" s="536"/>
      <c r="NTY1" s="536"/>
      <c r="NTZ1" s="536"/>
      <c r="NUA1" s="536"/>
      <c r="NUB1" s="536"/>
      <c r="NUC1" s="536"/>
      <c r="NUD1" s="536"/>
      <c r="NUE1" s="536"/>
      <c r="NUF1" s="536"/>
      <c r="NUG1" s="536" t="s">
        <v>354</v>
      </c>
      <c r="NUH1" s="536"/>
      <c r="NUI1" s="536"/>
      <c r="NUJ1" s="536"/>
      <c r="NUK1" s="536"/>
      <c r="NUL1" s="536"/>
      <c r="NUM1" s="536"/>
      <c r="NUN1" s="536"/>
      <c r="NUO1" s="536"/>
      <c r="NUP1" s="536"/>
      <c r="NUQ1" s="536"/>
      <c r="NUR1" s="536"/>
      <c r="NUS1" s="536"/>
      <c r="NUT1" s="536"/>
      <c r="NUU1" s="536"/>
      <c r="NUV1" s="536"/>
      <c r="NUW1" s="536"/>
      <c r="NUX1" s="536"/>
      <c r="NUY1" s="536"/>
      <c r="NUZ1" s="536"/>
      <c r="NVA1" s="536"/>
      <c r="NVB1" s="536"/>
      <c r="NVC1" s="536"/>
      <c r="NVD1" s="536"/>
      <c r="NVE1" s="536"/>
      <c r="NVF1" s="536"/>
      <c r="NVG1" s="536"/>
      <c r="NVH1" s="536"/>
      <c r="NVI1" s="536"/>
      <c r="NVJ1" s="536"/>
      <c r="NVK1" s="536"/>
      <c r="NVL1" s="536"/>
      <c r="NVM1" s="536" t="s">
        <v>354</v>
      </c>
      <c r="NVN1" s="536"/>
      <c r="NVO1" s="536"/>
      <c r="NVP1" s="536"/>
      <c r="NVQ1" s="536"/>
      <c r="NVR1" s="536"/>
      <c r="NVS1" s="536"/>
      <c r="NVT1" s="536"/>
      <c r="NVU1" s="536"/>
      <c r="NVV1" s="536"/>
      <c r="NVW1" s="536"/>
      <c r="NVX1" s="536"/>
      <c r="NVY1" s="536"/>
      <c r="NVZ1" s="536"/>
      <c r="NWA1" s="536"/>
      <c r="NWB1" s="536"/>
      <c r="NWC1" s="536"/>
      <c r="NWD1" s="536"/>
      <c r="NWE1" s="536"/>
      <c r="NWF1" s="536"/>
      <c r="NWG1" s="536"/>
      <c r="NWH1" s="536"/>
      <c r="NWI1" s="536"/>
      <c r="NWJ1" s="536"/>
      <c r="NWK1" s="536"/>
      <c r="NWL1" s="536"/>
      <c r="NWM1" s="536"/>
      <c r="NWN1" s="536"/>
      <c r="NWO1" s="536"/>
      <c r="NWP1" s="536"/>
      <c r="NWQ1" s="536"/>
      <c r="NWR1" s="536"/>
      <c r="NWS1" s="536" t="s">
        <v>354</v>
      </c>
      <c r="NWT1" s="536"/>
      <c r="NWU1" s="536"/>
      <c r="NWV1" s="536"/>
      <c r="NWW1" s="536"/>
      <c r="NWX1" s="536"/>
      <c r="NWY1" s="536"/>
      <c r="NWZ1" s="536"/>
      <c r="NXA1" s="536"/>
      <c r="NXB1" s="536"/>
      <c r="NXC1" s="536"/>
      <c r="NXD1" s="536"/>
      <c r="NXE1" s="536"/>
      <c r="NXF1" s="536"/>
      <c r="NXG1" s="536"/>
      <c r="NXH1" s="536"/>
      <c r="NXI1" s="536"/>
      <c r="NXJ1" s="536"/>
      <c r="NXK1" s="536"/>
      <c r="NXL1" s="536"/>
      <c r="NXM1" s="536"/>
      <c r="NXN1" s="536"/>
      <c r="NXO1" s="536"/>
      <c r="NXP1" s="536"/>
      <c r="NXQ1" s="536"/>
      <c r="NXR1" s="536"/>
      <c r="NXS1" s="536"/>
      <c r="NXT1" s="536"/>
      <c r="NXU1" s="536"/>
      <c r="NXV1" s="536"/>
      <c r="NXW1" s="536"/>
      <c r="NXX1" s="536"/>
      <c r="NXY1" s="536" t="s">
        <v>354</v>
      </c>
      <c r="NXZ1" s="536"/>
      <c r="NYA1" s="536"/>
      <c r="NYB1" s="536"/>
      <c r="NYC1" s="536"/>
      <c r="NYD1" s="536"/>
      <c r="NYE1" s="536"/>
      <c r="NYF1" s="536"/>
      <c r="NYG1" s="536"/>
      <c r="NYH1" s="536"/>
      <c r="NYI1" s="536"/>
      <c r="NYJ1" s="536"/>
      <c r="NYK1" s="536"/>
      <c r="NYL1" s="536"/>
      <c r="NYM1" s="536"/>
      <c r="NYN1" s="536"/>
      <c r="NYO1" s="536"/>
      <c r="NYP1" s="536"/>
      <c r="NYQ1" s="536"/>
      <c r="NYR1" s="536"/>
      <c r="NYS1" s="536"/>
      <c r="NYT1" s="536"/>
      <c r="NYU1" s="536"/>
      <c r="NYV1" s="536"/>
      <c r="NYW1" s="536"/>
      <c r="NYX1" s="536"/>
      <c r="NYY1" s="536"/>
      <c r="NYZ1" s="536"/>
      <c r="NZA1" s="536"/>
      <c r="NZB1" s="536"/>
      <c r="NZC1" s="536"/>
      <c r="NZD1" s="536"/>
      <c r="NZE1" s="536" t="s">
        <v>354</v>
      </c>
      <c r="NZF1" s="536"/>
      <c r="NZG1" s="536"/>
      <c r="NZH1" s="536"/>
      <c r="NZI1" s="536"/>
      <c r="NZJ1" s="536"/>
      <c r="NZK1" s="536"/>
      <c r="NZL1" s="536"/>
      <c r="NZM1" s="536"/>
      <c r="NZN1" s="536"/>
      <c r="NZO1" s="536"/>
      <c r="NZP1" s="536"/>
      <c r="NZQ1" s="536"/>
      <c r="NZR1" s="536"/>
      <c r="NZS1" s="536"/>
      <c r="NZT1" s="536"/>
      <c r="NZU1" s="536"/>
      <c r="NZV1" s="536"/>
      <c r="NZW1" s="536"/>
      <c r="NZX1" s="536"/>
      <c r="NZY1" s="536"/>
      <c r="NZZ1" s="536"/>
      <c r="OAA1" s="536"/>
      <c r="OAB1" s="536"/>
      <c r="OAC1" s="536"/>
      <c r="OAD1" s="536"/>
      <c r="OAE1" s="536"/>
      <c r="OAF1" s="536"/>
      <c r="OAG1" s="536"/>
      <c r="OAH1" s="536"/>
      <c r="OAI1" s="536"/>
      <c r="OAJ1" s="536"/>
      <c r="OAK1" s="536" t="s">
        <v>354</v>
      </c>
      <c r="OAL1" s="536"/>
      <c r="OAM1" s="536"/>
      <c r="OAN1" s="536"/>
      <c r="OAO1" s="536"/>
      <c r="OAP1" s="536"/>
      <c r="OAQ1" s="536"/>
      <c r="OAR1" s="536"/>
      <c r="OAS1" s="536"/>
      <c r="OAT1" s="536"/>
      <c r="OAU1" s="536"/>
      <c r="OAV1" s="536"/>
      <c r="OAW1" s="536"/>
      <c r="OAX1" s="536"/>
      <c r="OAY1" s="536"/>
      <c r="OAZ1" s="536"/>
      <c r="OBA1" s="536"/>
      <c r="OBB1" s="536"/>
      <c r="OBC1" s="536"/>
      <c r="OBD1" s="536"/>
      <c r="OBE1" s="536"/>
      <c r="OBF1" s="536"/>
      <c r="OBG1" s="536"/>
      <c r="OBH1" s="536"/>
      <c r="OBI1" s="536"/>
      <c r="OBJ1" s="536"/>
      <c r="OBK1" s="536"/>
      <c r="OBL1" s="536"/>
      <c r="OBM1" s="536"/>
      <c r="OBN1" s="536"/>
      <c r="OBO1" s="536"/>
      <c r="OBP1" s="536"/>
      <c r="OBQ1" s="536" t="s">
        <v>354</v>
      </c>
      <c r="OBR1" s="536"/>
      <c r="OBS1" s="536"/>
      <c r="OBT1" s="536"/>
      <c r="OBU1" s="536"/>
      <c r="OBV1" s="536"/>
      <c r="OBW1" s="536"/>
      <c r="OBX1" s="536"/>
      <c r="OBY1" s="536"/>
      <c r="OBZ1" s="536"/>
      <c r="OCA1" s="536"/>
      <c r="OCB1" s="536"/>
      <c r="OCC1" s="536"/>
      <c r="OCD1" s="536"/>
      <c r="OCE1" s="536"/>
      <c r="OCF1" s="536"/>
      <c r="OCG1" s="536"/>
      <c r="OCH1" s="536"/>
      <c r="OCI1" s="536"/>
      <c r="OCJ1" s="536"/>
      <c r="OCK1" s="536"/>
      <c r="OCL1" s="536"/>
      <c r="OCM1" s="536"/>
      <c r="OCN1" s="536"/>
      <c r="OCO1" s="536"/>
      <c r="OCP1" s="536"/>
      <c r="OCQ1" s="536"/>
      <c r="OCR1" s="536"/>
      <c r="OCS1" s="536"/>
      <c r="OCT1" s="536"/>
      <c r="OCU1" s="536"/>
      <c r="OCV1" s="536"/>
      <c r="OCW1" s="536" t="s">
        <v>354</v>
      </c>
      <c r="OCX1" s="536"/>
      <c r="OCY1" s="536"/>
      <c r="OCZ1" s="536"/>
      <c r="ODA1" s="536"/>
      <c r="ODB1" s="536"/>
      <c r="ODC1" s="536"/>
      <c r="ODD1" s="536"/>
      <c r="ODE1" s="536"/>
      <c r="ODF1" s="536"/>
      <c r="ODG1" s="536"/>
      <c r="ODH1" s="536"/>
      <c r="ODI1" s="536"/>
      <c r="ODJ1" s="536"/>
      <c r="ODK1" s="536"/>
      <c r="ODL1" s="536"/>
      <c r="ODM1" s="536"/>
      <c r="ODN1" s="536"/>
      <c r="ODO1" s="536"/>
      <c r="ODP1" s="536"/>
      <c r="ODQ1" s="536"/>
      <c r="ODR1" s="536"/>
      <c r="ODS1" s="536"/>
      <c r="ODT1" s="536"/>
      <c r="ODU1" s="536"/>
      <c r="ODV1" s="536"/>
      <c r="ODW1" s="536"/>
      <c r="ODX1" s="536"/>
      <c r="ODY1" s="536"/>
      <c r="ODZ1" s="536"/>
      <c r="OEA1" s="536"/>
      <c r="OEB1" s="536"/>
      <c r="OEC1" s="536" t="s">
        <v>354</v>
      </c>
      <c r="OED1" s="536"/>
      <c r="OEE1" s="536"/>
      <c r="OEF1" s="536"/>
      <c r="OEG1" s="536"/>
      <c r="OEH1" s="536"/>
      <c r="OEI1" s="536"/>
      <c r="OEJ1" s="536"/>
      <c r="OEK1" s="536"/>
      <c r="OEL1" s="536"/>
      <c r="OEM1" s="536"/>
      <c r="OEN1" s="536"/>
      <c r="OEO1" s="536"/>
      <c r="OEP1" s="536"/>
      <c r="OEQ1" s="536"/>
      <c r="OER1" s="536"/>
      <c r="OES1" s="536"/>
      <c r="OET1" s="536"/>
      <c r="OEU1" s="536"/>
      <c r="OEV1" s="536"/>
      <c r="OEW1" s="536"/>
      <c r="OEX1" s="536"/>
      <c r="OEY1" s="536"/>
      <c r="OEZ1" s="536"/>
      <c r="OFA1" s="536"/>
      <c r="OFB1" s="536"/>
      <c r="OFC1" s="536"/>
      <c r="OFD1" s="536"/>
      <c r="OFE1" s="536"/>
      <c r="OFF1" s="536"/>
      <c r="OFG1" s="536"/>
      <c r="OFH1" s="536"/>
      <c r="OFI1" s="536" t="s">
        <v>354</v>
      </c>
      <c r="OFJ1" s="536"/>
      <c r="OFK1" s="536"/>
      <c r="OFL1" s="536"/>
      <c r="OFM1" s="536"/>
      <c r="OFN1" s="536"/>
      <c r="OFO1" s="536"/>
      <c r="OFP1" s="536"/>
      <c r="OFQ1" s="536"/>
      <c r="OFR1" s="536"/>
      <c r="OFS1" s="536"/>
      <c r="OFT1" s="536"/>
      <c r="OFU1" s="536"/>
      <c r="OFV1" s="536"/>
      <c r="OFW1" s="536"/>
      <c r="OFX1" s="536"/>
      <c r="OFY1" s="536"/>
      <c r="OFZ1" s="536"/>
      <c r="OGA1" s="536"/>
      <c r="OGB1" s="536"/>
      <c r="OGC1" s="536"/>
      <c r="OGD1" s="536"/>
      <c r="OGE1" s="536"/>
      <c r="OGF1" s="536"/>
      <c r="OGG1" s="536"/>
      <c r="OGH1" s="536"/>
      <c r="OGI1" s="536"/>
      <c r="OGJ1" s="536"/>
      <c r="OGK1" s="536"/>
      <c r="OGL1" s="536"/>
      <c r="OGM1" s="536"/>
      <c r="OGN1" s="536"/>
      <c r="OGO1" s="536" t="s">
        <v>354</v>
      </c>
      <c r="OGP1" s="536"/>
      <c r="OGQ1" s="536"/>
      <c r="OGR1" s="536"/>
      <c r="OGS1" s="536"/>
      <c r="OGT1" s="536"/>
      <c r="OGU1" s="536"/>
      <c r="OGV1" s="536"/>
      <c r="OGW1" s="536"/>
      <c r="OGX1" s="536"/>
      <c r="OGY1" s="536"/>
      <c r="OGZ1" s="536"/>
      <c r="OHA1" s="536"/>
      <c r="OHB1" s="536"/>
      <c r="OHC1" s="536"/>
      <c r="OHD1" s="536"/>
      <c r="OHE1" s="536"/>
      <c r="OHF1" s="536"/>
      <c r="OHG1" s="536"/>
      <c r="OHH1" s="536"/>
      <c r="OHI1" s="536"/>
      <c r="OHJ1" s="536"/>
      <c r="OHK1" s="536"/>
      <c r="OHL1" s="536"/>
      <c r="OHM1" s="536"/>
      <c r="OHN1" s="536"/>
      <c r="OHO1" s="536"/>
      <c r="OHP1" s="536"/>
      <c r="OHQ1" s="536"/>
      <c r="OHR1" s="536"/>
      <c r="OHS1" s="536"/>
      <c r="OHT1" s="536"/>
      <c r="OHU1" s="536" t="s">
        <v>354</v>
      </c>
      <c r="OHV1" s="536"/>
      <c r="OHW1" s="536"/>
      <c r="OHX1" s="536"/>
      <c r="OHY1" s="536"/>
      <c r="OHZ1" s="536"/>
      <c r="OIA1" s="536"/>
      <c r="OIB1" s="536"/>
      <c r="OIC1" s="536"/>
      <c r="OID1" s="536"/>
      <c r="OIE1" s="536"/>
      <c r="OIF1" s="536"/>
      <c r="OIG1" s="536"/>
      <c r="OIH1" s="536"/>
      <c r="OII1" s="536"/>
      <c r="OIJ1" s="536"/>
      <c r="OIK1" s="536"/>
      <c r="OIL1" s="536"/>
      <c r="OIM1" s="536"/>
      <c r="OIN1" s="536"/>
      <c r="OIO1" s="536"/>
      <c r="OIP1" s="536"/>
      <c r="OIQ1" s="536"/>
      <c r="OIR1" s="536"/>
      <c r="OIS1" s="536"/>
      <c r="OIT1" s="536"/>
      <c r="OIU1" s="536"/>
      <c r="OIV1" s="536"/>
      <c r="OIW1" s="536"/>
      <c r="OIX1" s="536"/>
      <c r="OIY1" s="536"/>
      <c r="OIZ1" s="536"/>
      <c r="OJA1" s="536" t="s">
        <v>354</v>
      </c>
      <c r="OJB1" s="536"/>
      <c r="OJC1" s="536"/>
      <c r="OJD1" s="536"/>
      <c r="OJE1" s="536"/>
      <c r="OJF1" s="536"/>
      <c r="OJG1" s="536"/>
      <c r="OJH1" s="536"/>
      <c r="OJI1" s="536"/>
      <c r="OJJ1" s="536"/>
      <c r="OJK1" s="536"/>
      <c r="OJL1" s="536"/>
      <c r="OJM1" s="536"/>
      <c r="OJN1" s="536"/>
      <c r="OJO1" s="536"/>
      <c r="OJP1" s="536"/>
      <c r="OJQ1" s="536"/>
      <c r="OJR1" s="536"/>
      <c r="OJS1" s="536"/>
      <c r="OJT1" s="536"/>
      <c r="OJU1" s="536"/>
      <c r="OJV1" s="536"/>
      <c r="OJW1" s="536"/>
      <c r="OJX1" s="536"/>
      <c r="OJY1" s="536"/>
      <c r="OJZ1" s="536"/>
      <c r="OKA1" s="536"/>
      <c r="OKB1" s="536"/>
      <c r="OKC1" s="536"/>
      <c r="OKD1" s="536"/>
      <c r="OKE1" s="536"/>
      <c r="OKF1" s="536"/>
      <c r="OKG1" s="536" t="s">
        <v>354</v>
      </c>
      <c r="OKH1" s="536"/>
      <c r="OKI1" s="536"/>
      <c r="OKJ1" s="536"/>
      <c r="OKK1" s="536"/>
      <c r="OKL1" s="536"/>
      <c r="OKM1" s="536"/>
      <c r="OKN1" s="536"/>
      <c r="OKO1" s="536"/>
      <c r="OKP1" s="536"/>
      <c r="OKQ1" s="536"/>
      <c r="OKR1" s="536"/>
      <c r="OKS1" s="536"/>
      <c r="OKT1" s="536"/>
      <c r="OKU1" s="536"/>
      <c r="OKV1" s="536"/>
      <c r="OKW1" s="536"/>
      <c r="OKX1" s="536"/>
      <c r="OKY1" s="536"/>
      <c r="OKZ1" s="536"/>
      <c r="OLA1" s="536"/>
      <c r="OLB1" s="536"/>
      <c r="OLC1" s="536"/>
      <c r="OLD1" s="536"/>
      <c r="OLE1" s="536"/>
      <c r="OLF1" s="536"/>
      <c r="OLG1" s="536"/>
      <c r="OLH1" s="536"/>
      <c r="OLI1" s="536"/>
      <c r="OLJ1" s="536"/>
      <c r="OLK1" s="536"/>
      <c r="OLL1" s="536"/>
      <c r="OLM1" s="536" t="s">
        <v>354</v>
      </c>
      <c r="OLN1" s="536"/>
      <c r="OLO1" s="536"/>
      <c r="OLP1" s="536"/>
      <c r="OLQ1" s="536"/>
      <c r="OLR1" s="536"/>
      <c r="OLS1" s="536"/>
      <c r="OLT1" s="536"/>
      <c r="OLU1" s="536"/>
      <c r="OLV1" s="536"/>
      <c r="OLW1" s="536"/>
      <c r="OLX1" s="536"/>
      <c r="OLY1" s="536"/>
      <c r="OLZ1" s="536"/>
      <c r="OMA1" s="536"/>
      <c r="OMB1" s="536"/>
      <c r="OMC1" s="536"/>
      <c r="OMD1" s="536"/>
      <c r="OME1" s="536"/>
      <c r="OMF1" s="536"/>
      <c r="OMG1" s="536"/>
      <c r="OMH1" s="536"/>
      <c r="OMI1" s="536"/>
      <c r="OMJ1" s="536"/>
      <c r="OMK1" s="536"/>
      <c r="OML1" s="536"/>
      <c r="OMM1" s="536"/>
      <c r="OMN1" s="536"/>
      <c r="OMO1" s="536"/>
      <c r="OMP1" s="536"/>
      <c r="OMQ1" s="536"/>
      <c r="OMR1" s="536"/>
      <c r="OMS1" s="536" t="s">
        <v>354</v>
      </c>
      <c r="OMT1" s="536"/>
      <c r="OMU1" s="536"/>
      <c r="OMV1" s="536"/>
      <c r="OMW1" s="536"/>
      <c r="OMX1" s="536"/>
      <c r="OMY1" s="536"/>
      <c r="OMZ1" s="536"/>
      <c r="ONA1" s="536"/>
      <c r="ONB1" s="536"/>
      <c r="ONC1" s="536"/>
      <c r="OND1" s="536"/>
      <c r="ONE1" s="536"/>
      <c r="ONF1" s="536"/>
      <c r="ONG1" s="536"/>
      <c r="ONH1" s="536"/>
      <c r="ONI1" s="536"/>
      <c r="ONJ1" s="536"/>
      <c r="ONK1" s="536"/>
      <c r="ONL1" s="536"/>
      <c r="ONM1" s="536"/>
      <c r="ONN1" s="536"/>
      <c r="ONO1" s="536"/>
      <c r="ONP1" s="536"/>
      <c r="ONQ1" s="536"/>
      <c r="ONR1" s="536"/>
      <c r="ONS1" s="536"/>
      <c r="ONT1" s="536"/>
      <c r="ONU1" s="536"/>
      <c r="ONV1" s="536"/>
      <c r="ONW1" s="536"/>
      <c r="ONX1" s="536"/>
      <c r="ONY1" s="536" t="s">
        <v>354</v>
      </c>
      <c r="ONZ1" s="536"/>
      <c r="OOA1" s="536"/>
      <c r="OOB1" s="536"/>
      <c r="OOC1" s="536"/>
      <c r="OOD1" s="536"/>
      <c r="OOE1" s="536"/>
      <c r="OOF1" s="536"/>
      <c r="OOG1" s="536"/>
      <c r="OOH1" s="536"/>
      <c r="OOI1" s="536"/>
      <c r="OOJ1" s="536"/>
      <c r="OOK1" s="536"/>
      <c r="OOL1" s="536"/>
      <c r="OOM1" s="536"/>
      <c r="OON1" s="536"/>
      <c r="OOO1" s="536"/>
      <c r="OOP1" s="536"/>
      <c r="OOQ1" s="536"/>
      <c r="OOR1" s="536"/>
      <c r="OOS1" s="536"/>
      <c r="OOT1" s="536"/>
      <c r="OOU1" s="536"/>
      <c r="OOV1" s="536"/>
      <c r="OOW1" s="536"/>
      <c r="OOX1" s="536"/>
      <c r="OOY1" s="536"/>
      <c r="OOZ1" s="536"/>
      <c r="OPA1" s="536"/>
      <c r="OPB1" s="536"/>
      <c r="OPC1" s="536"/>
      <c r="OPD1" s="536"/>
      <c r="OPE1" s="536" t="s">
        <v>354</v>
      </c>
      <c r="OPF1" s="536"/>
      <c r="OPG1" s="536"/>
      <c r="OPH1" s="536"/>
      <c r="OPI1" s="536"/>
      <c r="OPJ1" s="536"/>
      <c r="OPK1" s="536"/>
      <c r="OPL1" s="536"/>
      <c r="OPM1" s="536"/>
      <c r="OPN1" s="536"/>
      <c r="OPO1" s="536"/>
      <c r="OPP1" s="536"/>
      <c r="OPQ1" s="536"/>
      <c r="OPR1" s="536"/>
      <c r="OPS1" s="536"/>
      <c r="OPT1" s="536"/>
      <c r="OPU1" s="536"/>
      <c r="OPV1" s="536"/>
      <c r="OPW1" s="536"/>
      <c r="OPX1" s="536"/>
      <c r="OPY1" s="536"/>
      <c r="OPZ1" s="536"/>
      <c r="OQA1" s="536"/>
      <c r="OQB1" s="536"/>
      <c r="OQC1" s="536"/>
      <c r="OQD1" s="536"/>
      <c r="OQE1" s="536"/>
      <c r="OQF1" s="536"/>
      <c r="OQG1" s="536"/>
      <c r="OQH1" s="536"/>
      <c r="OQI1" s="536"/>
      <c r="OQJ1" s="536"/>
      <c r="OQK1" s="536" t="s">
        <v>354</v>
      </c>
      <c r="OQL1" s="536"/>
      <c r="OQM1" s="536"/>
      <c r="OQN1" s="536"/>
      <c r="OQO1" s="536"/>
      <c r="OQP1" s="536"/>
      <c r="OQQ1" s="536"/>
      <c r="OQR1" s="536"/>
      <c r="OQS1" s="536"/>
      <c r="OQT1" s="536"/>
      <c r="OQU1" s="536"/>
      <c r="OQV1" s="536"/>
      <c r="OQW1" s="536"/>
      <c r="OQX1" s="536"/>
      <c r="OQY1" s="536"/>
      <c r="OQZ1" s="536"/>
      <c r="ORA1" s="536"/>
      <c r="ORB1" s="536"/>
      <c r="ORC1" s="536"/>
      <c r="ORD1" s="536"/>
      <c r="ORE1" s="536"/>
      <c r="ORF1" s="536"/>
      <c r="ORG1" s="536"/>
      <c r="ORH1" s="536"/>
      <c r="ORI1" s="536"/>
      <c r="ORJ1" s="536"/>
      <c r="ORK1" s="536"/>
      <c r="ORL1" s="536"/>
      <c r="ORM1" s="536"/>
      <c r="ORN1" s="536"/>
      <c r="ORO1" s="536"/>
      <c r="ORP1" s="536"/>
      <c r="ORQ1" s="536" t="s">
        <v>354</v>
      </c>
      <c r="ORR1" s="536"/>
      <c r="ORS1" s="536"/>
      <c r="ORT1" s="536"/>
      <c r="ORU1" s="536"/>
      <c r="ORV1" s="536"/>
      <c r="ORW1" s="536"/>
      <c r="ORX1" s="536"/>
      <c r="ORY1" s="536"/>
      <c r="ORZ1" s="536"/>
      <c r="OSA1" s="536"/>
      <c r="OSB1" s="536"/>
      <c r="OSC1" s="536"/>
      <c r="OSD1" s="536"/>
      <c r="OSE1" s="536"/>
      <c r="OSF1" s="536"/>
      <c r="OSG1" s="536"/>
      <c r="OSH1" s="536"/>
      <c r="OSI1" s="536"/>
      <c r="OSJ1" s="536"/>
      <c r="OSK1" s="536"/>
      <c r="OSL1" s="536"/>
      <c r="OSM1" s="536"/>
      <c r="OSN1" s="536"/>
      <c r="OSO1" s="536"/>
      <c r="OSP1" s="536"/>
      <c r="OSQ1" s="536"/>
      <c r="OSR1" s="536"/>
      <c r="OSS1" s="536"/>
      <c r="OST1" s="536"/>
      <c r="OSU1" s="536"/>
      <c r="OSV1" s="536"/>
      <c r="OSW1" s="536" t="s">
        <v>354</v>
      </c>
      <c r="OSX1" s="536"/>
      <c r="OSY1" s="536"/>
      <c r="OSZ1" s="536"/>
      <c r="OTA1" s="536"/>
      <c r="OTB1" s="536"/>
      <c r="OTC1" s="536"/>
      <c r="OTD1" s="536"/>
      <c r="OTE1" s="536"/>
      <c r="OTF1" s="536"/>
      <c r="OTG1" s="536"/>
      <c r="OTH1" s="536"/>
      <c r="OTI1" s="536"/>
      <c r="OTJ1" s="536"/>
      <c r="OTK1" s="536"/>
      <c r="OTL1" s="536"/>
      <c r="OTM1" s="536"/>
      <c r="OTN1" s="536"/>
      <c r="OTO1" s="536"/>
      <c r="OTP1" s="536"/>
      <c r="OTQ1" s="536"/>
      <c r="OTR1" s="536"/>
      <c r="OTS1" s="536"/>
      <c r="OTT1" s="536"/>
      <c r="OTU1" s="536"/>
      <c r="OTV1" s="536"/>
      <c r="OTW1" s="536"/>
      <c r="OTX1" s="536"/>
      <c r="OTY1" s="536"/>
      <c r="OTZ1" s="536"/>
      <c r="OUA1" s="536"/>
      <c r="OUB1" s="536"/>
      <c r="OUC1" s="536" t="s">
        <v>354</v>
      </c>
      <c r="OUD1" s="536"/>
      <c r="OUE1" s="536"/>
      <c r="OUF1" s="536"/>
      <c r="OUG1" s="536"/>
      <c r="OUH1" s="536"/>
      <c r="OUI1" s="536"/>
      <c r="OUJ1" s="536"/>
      <c r="OUK1" s="536"/>
      <c r="OUL1" s="536"/>
      <c r="OUM1" s="536"/>
      <c r="OUN1" s="536"/>
      <c r="OUO1" s="536"/>
      <c r="OUP1" s="536"/>
      <c r="OUQ1" s="536"/>
      <c r="OUR1" s="536"/>
      <c r="OUS1" s="536"/>
      <c r="OUT1" s="536"/>
      <c r="OUU1" s="536"/>
      <c r="OUV1" s="536"/>
      <c r="OUW1" s="536"/>
      <c r="OUX1" s="536"/>
      <c r="OUY1" s="536"/>
      <c r="OUZ1" s="536"/>
      <c r="OVA1" s="536"/>
      <c r="OVB1" s="536"/>
      <c r="OVC1" s="536"/>
      <c r="OVD1" s="536"/>
      <c r="OVE1" s="536"/>
      <c r="OVF1" s="536"/>
      <c r="OVG1" s="536"/>
      <c r="OVH1" s="536"/>
      <c r="OVI1" s="536" t="s">
        <v>354</v>
      </c>
      <c r="OVJ1" s="536"/>
      <c r="OVK1" s="536"/>
      <c r="OVL1" s="536"/>
      <c r="OVM1" s="536"/>
      <c r="OVN1" s="536"/>
      <c r="OVO1" s="536"/>
      <c r="OVP1" s="536"/>
      <c r="OVQ1" s="536"/>
      <c r="OVR1" s="536"/>
      <c r="OVS1" s="536"/>
      <c r="OVT1" s="536"/>
      <c r="OVU1" s="536"/>
      <c r="OVV1" s="536"/>
      <c r="OVW1" s="536"/>
      <c r="OVX1" s="536"/>
      <c r="OVY1" s="536"/>
      <c r="OVZ1" s="536"/>
      <c r="OWA1" s="536"/>
      <c r="OWB1" s="536"/>
      <c r="OWC1" s="536"/>
      <c r="OWD1" s="536"/>
      <c r="OWE1" s="536"/>
      <c r="OWF1" s="536"/>
      <c r="OWG1" s="536"/>
      <c r="OWH1" s="536"/>
      <c r="OWI1" s="536"/>
      <c r="OWJ1" s="536"/>
      <c r="OWK1" s="536"/>
      <c r="OWL1" s="536"/>
      <c r="OWM1" s="536"/>
      <c r="OWN1" s="536"/>
      <c r="OWO1" s="536" t="s">
        <v>354</v>
      </c>
      <c r="OWP1" s="536"/>
      <c r="OWQ1" s="536"/>
      <c r="OWR1" s="536"/>
      <c r="OWS1" s="536"/>
      <c r="OWT1" s="536"/>
      <c r="OWU1" s="536"/>
      <c r="OWV1" s="536"/>
      <c r="OWW1" s="536"/>
      <c r="OWX1" s="536"/>
      <c r="OWY1" s="536"/>
      <c r="OWZ1" s="536"/>
      <c r="OXA1" s="536"/>
      <c r="OXB1" s="536"/>
      <c r="OXC1" s="536"/>
      <c r="OXD1" s="536"/>
      <c r="OXE1" s="536"/>
      <c r="OXF1" s="536"/>
      <c r="OXG1" s="536"/>
      <c r="OXH1" s="536"/>
      <c r="OXI1" s="536"/>
      <c r="OXJ1" s="536"/>
      <c r="OXK1" s="536"/>
      <c r="OXL1" s="536"/>
      <c r="OXM1" s="536"/>
      <c r="OXN1" s="536"/>
      <c r="OXO1" s="536"/>
      <c r="OXP1" s="536"/>
      <c r="OXQ1" s="536"/>
      <c r="OXR1" s="536"/>
      <c r="OXS1" s="536"/>
      <c r="OXT1" s="536"/>
      <c r="OXU1" s="536" t="s">
        <v>354</v>
      </c>
      <c r="OXV1" s="536"/>
      <c r="OXW1" s="536"/>
      <c r="OXX1" s="536"/>
      <c r="OXY1" s="536"/>
      <c r="OXZ1" s="536"/>
      <c r="OYA1" s="536"/>
      <c r="OYB1" s="536"/>
      <c r="OYC1" s="536"/>
      <c r="OYD1" s="536"/>
      <c r="OYE1" s="536"/>
      <c r="OYF1" s="536"/>
      <c r="OYG1" s="536"/>
      <c r="OYH1" s="536"/>
      <c r="OYI1" s="536"/>
      <c r="OYJ1" s="536"/>
      <c r="OYK1" s="536"/>
      <c r="OYL1" s="536"/>
      <c r="OYM1" s="536"/>
      <c r="OYN1" s="536"/>
      <c r="OYO1" s="536"/>
      <c r="OYP1" s="536"/>
      <c r="OYQ1" s="536"/>
      <c r="OYR1" s="536"/>
      <c r="OYS1" s="536"/>
      <c r="OYT1" s="536"/>
      <c r="OYU1" s="536"/>
      <c r="OYV1" s="536"/>
      <c r="OYW1" s="536"/>
      <c r="OYX1" s="536"/>
      <c r="OYY1" s="536"/>
      <c r="OYZ1" s="536"/>
      <c r="OZA1" s="536" t="s">
        <v>354</v>
      </c>
      <c r="OZB1" s="536"/>
      <c r="OZC1" s="536"/>
      <c r="OZD1" s="536"/>
      <c r="OZE1" s="536"/>
      <c r="OZF1" s="536"/>
      <c r="OZG1" s="536"/>
      <c r="OZH1" s="536"/>
      <c r="OZI1" s="536"/>
      <c r="OZJ1" s="536"/>
      <c r="OZK1" s="536"/>
      <c r="OZL1" s="536"/>
      <c r="OZM1" s="536"/>
      <c r="OZN1" s="536"/>
      <c r="OZO1" s="536"/>
      <c r="OZP1" s="536"/>
      <c r="OZQ1" s="536"/>
      <c r="OZR1" s="536"/>
      <c r="OZS1" s="536"/>
      <c r="OZT1" s="536"/>
      <c r="OZU1" s="536"/>
      <c r="OZV1" s="536"/>
      <c r="OZW1" s="536"/>
      <c r="OZX1" s="536"/>
      <c r="OZY1" s="536"/>
      <c r="OZZ1" s="536"/>
      <c r="PAA1" s="536"/>
      <c r="PAB1" s="536"/>
      <c r="PAC1" s="536"/>
      <c r="PAD1" s="536"/>
      <c r="PAE1" s="536"/>
      <c r="PAF1" s="536"/>
      <c r="PAG1" s="536" t="s">
        <v>354</v>
      </c>
      <c r="PAH1" s="536"/>
      <c r="PAI1" s="536"/>
      <c r="PAJ1" s="536"/>
      <c r="PAK1" s="536"/>
      <c r="PAL1" s="536"/>
      <c r="PAM1" s="536"/>
      <c r="PAN1" s="536"/>
      <c r="PAO1" s="536"/>
      <c r="PAP1" s="536"/>
      <c r="PAQ1" s="536"/>
      <c r="PAR1" s="536"/>
      <c r="PAS1" s="536"/>
      <c r="PAT1" s="536"/>
      <c r="PAU1" s="536"/>
      <c r="PAV1" s="536"/>
      <c r="PAW1" s="536"/>
      <c r="PAX1" s="536"/>
      <c r="PAY1" s="536"/>
      <c r="PAZ1" s="536"/>
      <c r="PBA1" s="536"/>
      <c r="PBB1" s="536"/>
      <c r="PBC1" s="536"/>
      <c r="PBD1" s="536"/>
      <c r="PBE1" s="536"/>
      <c r="PBF1" s="536"/>
      <c r="PBG1" s="536"/>
      <c r="PBH1" s="536"/>
      <c r="PBI1" s="536"/>
      <c r="PBJ1" s="536"/>
      <c r="PBK1" s="536"/>
      <c r="PBL1" s="536"/>
      <c r="PBM1" s="536" t="s">
        <v>354</v>
      </c>
      <c r="PBN1" s="536"/>
      <c r="PBO1" s="536"/>
      <c r="PBP1" s="536"/>
      <c r="PBQ1" s="536"/>
      <c r="PBR1" s="536"/>
      <c r="PBS1" s="536"/>
      <c r="PBT1" s="536"/>
      <c r="PBU1" s="536"/>
      <c r="PBV1" s="536"/>
      <c r="PBW1" s="536"/>
      <c r="PBX1" s="536"/>
      <c r="PBY1" s="536"/>
      <c r="PBZ1" s="536"/>
      <c r="PCA1" s="536"/>
      <c r="PCB1" s="536"/>
      <c r="PCC1" s="536"/>
      <c r="PCD1" s="536"/>
      <c r="PCE1" s="536"/>
      <c r="PCF1" s="536"/>
      <c r="PCG1" s="536"/>
      <c r="PCH1" s="536"/>
      <c r="PCI1" s="536"/>
      <c r="PCJ1" s="536"/>
      <c r="PCK1" s="536"/>
      <c r="PCL1" s="536"/>
      <c r="PCM1" s="536"/>
      <c r="PCN1" s="536"/>
      <c r="PCO1" s="536"/>
      <c r="PCP1" s="536"/>
      <c r="PCQ1" s="536"/>
      <c r="PCR1" s="536"/>
      <c r="PCS1" s="536" t="s">
        <v>354</v>
      </c>
      <c r="PCT1" s="536"/>
      <c r="PCU1" s="536"/>
      <c r="PCV1" s="536"/>
      <c r="PCW1" s="536"/>
      <c r="PCX1" s="536"/>
      <c r="PCY1" s="536"/>
      <c r="PCZ1" s="536"/>
      <c r="PDA1" s="536"/>
      <c r="PDB1" s="536"/>
      <c r="PDC1" s="536"/>
      <c r="PDD1" s="536"/>
      <c r="PDE1" s="536"/>
      <c r="PDF1" s="536"/>
      <c r="PDG1" s="536"/>
      <c r="PDH1" s="536"/>
      <c r="PDI1" s="536"/>
      <c r="PDJ1" s="536"/>
      <c r="PDK1" s="536"/>
      <c r="PDL1" s="536"/>
      <c r="PDM1" s="536"/>
      <c r="PDN1" s="536"/>
      <c r="PDO1" s="536"/>
      <c r="PDP1" s="536"/>
      <c r="PDQ1" s="536"/>
      <c r="PDR1" s="536"/>
      <c r="PDS1" s="536"/>
      <c r="PDT1" s="536"/>
      <c r="PDU1" s="536"/>
      <c r="PDV1" s="536"/>
      <c r="PDW1" s="536"/>
      <c r="PDX1" s="536"/>
      <c r="PDY1" s="536" t="s">
        <v>354</v>
      </c>
      <c r="PDZ1" s="536"/>
      <c r="PEA1" s="536"/>
      <c r="PEB1" s="536"/>
      <c r="PEC1" s="536"/>
      <c r="PED1" s="536"/>
      <c r="PEE1" s="536"/>
      <c r="PEF1" s="536"/>
      <c r="PEG1" s="536"/>
      <c r="PEH1" s="536"/>
      <c r="PEI1" s="536"/>
      <c r="PEJ1" s="536"/>
      <c r="PEK1" s="536"/>
      <c r="PEL1" s="536"/>
      <c r="PEM1" s="536"/>
      <c r="PEN1" s="536"/>
      <c r="PEO1" s="536"/>
      <c r="PEP1" s="536"/>
      <c r="PEQ1" s="536"/>
      <c r="PER1" s="536"/>
      <c r="PES1" s="536"/>
      <c r="PET1" s="536"/>
      <c r="PEU1" s="536"/>
      <c r="PEV1" s="536"/>
      <c r="PEW1" s="536"/>
      <c r="PEX1" s="536"/>
      <c r="PEY1" s="536"/>
      <c r="PEZ1" s="536"/>
      <c r="PFA1" s="536"/>
      <c r="PFB1" s="536"/>
      <c r="PFC1" s="536"/>
      <c r="PFD1" s="536"/>
      <c r="PFE1" s="536" t="s">
        <v>354</v>
      </c>
      <c r="PFF1" s="536"/>
      <c r="PFG1" s="536"/>
      <c r="PFH1" s="536"/>
      <c r="PFI1" s="536"/>
      <c r="PFJ1" s="536"/>
      <c r="PFK1" s="536"/>
      <c r="PFL1" s="536"/>
      <c r="PFM1" s="536"/>
      <c r="PFN1" s="536"/>
      <c r="PFO1" s="536"/>
      <c r="PFP1" s="536"/>
      <c r="PFQ1" s="536"/>
      <c r="PFR1" s="536"/>
      <c r="PFS1" s="536"/>
      <c r="PFT1" s="536"/>
      <c r="PFU1" s="536"/>
      <c r="PFV1" s="536"/>
      <c r="PFW1" s="536"/>
      <c r="PFX1" s="536"/>
      <c r="PFY1" s="536"/>
      <c r="PFZ1" s="536"/>
      <c r="PGA1" s="536"/>
      <c r="PGB1" s="536"/>
      <c r="PGC1" s="536"/>
      <c r="PGD1" s="536"/>
      <c r="PGE1" s="536"/>
      <c r="PGF1" s="536"/>
      <c r="PGG1" s="536"/>
      <c r="PGH1" s="536"/>
      <c r="PGI1" s="536"/>
      <c r="PGJ1" s="536"/>
      <c r="PGK1" s="536" t="s">
        <v>354</v>
      </c>
      <c r="PGL1" s="536"/>
      <c r="PGM1" s="536"/>
      <c r="PGN1" s="536"/>
      <c r="PGO1" s="536"/>
      <c r="PGP1" s="536"/>
      <c r="PGQ1" s="536"/>
      <c r="PGR1" s="536"/>
      <c r="PGS1" s="536"/>
      <c r="PGT1" s="536"/>
      <c r="PGU1" s="536"/>
      <c r="PGV1" s="536"/>
      <c r="PGW1" s="536"/>
      <c r="PGX1" s="536"/>
      <c r="PGY1" s="536"/>
      <c r="PGZ1" s="536"/>
      <c r="PHA1" s="536"/>
      <c r="PHB1" s="536"/>
      <c r="PHC1" s="536"/>
      <c r="PHD1" s="536"/>
      <c r="PHE1" s="536"/>
      <c r="PHF1" s="536"/>
      <c r="PHG1" s="536"/>
      <c r="PHH1" s="536"/>
      <c r="PHI1" s="536"/>
      <c r="PHJ1" s="536"/>
      <c r="PHK1" s="536"/>
      <c r="PHL1" s="536"/>
      <c r="PHM1" s="536"/>
      <c r="PHN1" s="536"/>
      <c r="PHO1" s="536"/>
      <c r="PHP1" s="536"/>
      <c r="PHQ1" s="536" t="s">
        <v>354</v>
      </c>
      <c r="PHR1" s="536"/>
      <c r="PHS1" s="536"/>
      <c r="PHT1" s="536"/>
      <c r="PHU1" s="536"/>
      <c r="PHV1" s="536"/>
      <c r="PHW1" s="536"/>
      <c r="PHX1" s="536"/>
      <c r="PHY1" s="536"/>
      <c r="PHZ1" s="536"/>
      <c r="PIA1" s="536"/>
      <c r="PIB1" s="536"/>
      <c r="PIC1" s="536"/>
      <c r="PID1" s="536"/>
      <c r="PIE1" s="536"/>
      <c r="PIF1" s="536"/>
      <c r="PIG1" s="536"/>
      <c r="PIH1" s="536"/>
      <c r="PII1" s="536"/>
      <c r="PIJ1" s="536"/>
      <c r="PIK1" s="536"/>
      <c r="PIL1" s="536"/>
      <c r="PIM1" s="536"/>
      <c r="PIN1" s="536"/>
      <c r="PIO1" s="536"/>
      <c r="PIP1" s="536"/>
      <c r="PIQ1" s="536"/>
      <c r="PIR1" s="536"/>
      <c r="PIS1" s="536"/>
      <c r="PIT1" s="536"/>
      <c r="PIU1" s="536"/>
      <c r="PIV1" s="536"/>
      <c r="PIW1" s="536" t="s">
        <v>354</v>
      </c>
      <c r="PIX1" s="536"/>
      <c r="PIY1" s="536"/>
      <c r="PIZ1" s="536"/>
      <c r="PJA1" s="536"/>
      <c r="PJB1" s="536"/>
      <c r="PJC1" s="536"/>
      <c r="PJD1" s="536"/>
      <c r="PJE1" s="536"/>
      <c r="PJF1" s="536"/>
      <c r="PJG1" s="536"/>
      <c r="PJH1" s="536"/>
      <c r="PJI1" s="536"/>
      <c r="PJJ1" s="536"/>
      <c r="PJK1" s="536"/>
      <c r="PJL1" s="536"/>
      <c r="PJM1" s="536"/>
      <c r="PJN1" s="536"/>
      <c r="PJO1" s="536"/>
      <c r="PJP1" s="536"/>
      <c r="PJQ1" s="536"/>
      <c r="PJR1" s="536"/>
      <c r="PJS1" s="536"/>
      <c r="PJT1" s="536"/>
      <c r="PJU1" s="536"/>
      <c r="PJV1" s="536"/>
      <c r="PJW1" s="536"/>
      <c r="PJX1" s="536"/>
      <c r="PJY1" s="536"/>
      <c r="PJZ1" s="536"/>
      <c r="PKA1" s="536"/>
      <c r="PKB1" s="536"/>
      <c r="PKC1" s="536" t="s">
        <v>354</v>
      </c>
      <c r="PKD1" s="536"/>
      <c r="PKE1" s="536"/>
      <c r="PKF1" s="536"/>
      <c r="PKG1" s="536"/>
      <c r="PKH1" s="536"/>
      <c r="PKI1" s="536"/>
      <c r="PKJ1" s="536"/>
      <c r="PKK1" s="536"/>
      <c r="PKL1" s="536"/>
      <c r="PKM1" s="536"/>
      <c r="PKN1" s="536"/>
      <c r="PKO1" s="536"/>
      <c r="PKP1" s="536"/>
      <c r="PKQ1" s="536"/>
      <c r="PKR1" s="536"/>
      <c r="PKS1" s="536"/>
      <c r="PKT1" s="536"/>
      <c r="PKU1" s="536"/>
      <c r="PKV1" s="536"/>
      <c r="PKW1" s="536"/>
      <c r="PKX1" s="536"/>
      <c r="PKY1" s="536"/>
      <c r="PKZ1" s="536"/>
      <c r="PLA1" s="536"/>
      <c r="PLB1" s="536"/>
      <c r="PLC1" s="536"/>
      <c r="PLD1" s="536"/>
      <c r="PLE1" s="536"/>
      <c r="PLF1" s="536"/>
      <c r="PLG1" s="536"/>
      <c r="PLH1" s="536"/>
      <c r="PLI1" s="536" t="s">
        <v>354</v>
      </c>
      <c r="PLJ1" s="536"/>
      <c r="PLK1" s="536"/>
      <c r="PLL1" s="536"/>
      <c r="PLM1" s="536"/>
      <c r="PLN1" s="536"/>
      <c r="PLO1" s="536"/>
      <c r="PLP1" s="536"/>
      <c r="PLQ1" s="536"/>
      <c r="PLR1" s="536"/>
      <c r="PLS1" s="536"/>
      <c r="PLT1" s="536"/>
      <c r="PLU1" s="536"/>
      <c r="PLV1" s="536"/>
      <c r="PLW1" s="536"/>
      <c r="PLX1" s="536"/>
      <c r="PLY1" s="536"/>
      <c r="PLZ1" s="536"/>
      <c r="PMA1" s="536"/>
      <c r="PMB1" s="536"/>
      <c r="PMC1" s="536"/>
      <c r="PMD1" s="536"/>
      <c r="PME1" s="536"/>
      <c r="PMF1" s="536"/>
      <c r="PMG1" s="536"/>
      <c r="PMH1" s="536"/>
      <c r="PMI1" s="536"/>
      <c r="PMJ1" s="536"/>
      <c r="PMK1" s="536"/>
      <c r="PML1" s="536"/>
      <c r="PMM1" s="536"/>
      <c r="PMN1" s="536"/>
      <c r="PMO1" s="536" t="s">
        <v>354</v>
      </c>
      <c r="PMP1" s="536"/>
      <c r="PMQ1" s="536"/>
      <c r="PMR1" s="536"/>
      <c r="PMS1" s="536"/>
      <c r="PMT1" s="536"/>
      <c r="PMU1" s="536"/>
      <c r="PMV1" s="536"/>
      <c r="PMW1" s="536"/>
      <c r="PMX1" s="536"/>
      <c r="PMY1" s="536"/>
      <c r="PMZ1" s="536"/>
      <c r="PNA1" s="536"/>
      <c r="PNB1" s="536"/>
      <c r="PNC1" s="536"/>
      <c r="PND1" s="536"/>
      <c r="PNE1" s="536"/>
      <c r="PNF1" s="536"/>
      <c r="PNG1" s="536"/>
      <c r="PNH1" s="536"/>
      <c r="PNI1" s="536"/>
      <c r="PNJ1" s="536"/>
      <c r="PNK1" s="536"/>
      <c r="PNL1" s="536"/>
      <c r="PNM1" s="536"/>
      <c r="PNN1" s="536"/>
      <c r="PNO1" s="536"/>
      <c r="PNP1" s="536"/>
      <c r="PNQ1" s="536"/>
      <c r="PNR1" s="536"/>
      <c r="PNS1" s="536"/>
      <c r="PNT1" s="536"/>
      <c r="PNU1" s="536" t="s">
        <v>354</v>
      </c>
      <c r="PNV1" s="536"/>
      <c r="PNW1" s="536"/>
      <c r="PNX1" s="536"/>
      <c r="PNY1" s="536"/>
      <c r="PNZ1" s="536"/>
      <c r="POA1" s="536"/>
      <c r="POB1" s="536"/>
      <c r="POC1" s="536"/>
      <c r="POD1" s="536"/>
      <c r="POE1" s="536"/>
      <c r="POF1" s="536"/>
      <c r="POG1" s="536"/>
      <c r="POH1" s="536"/>
      <c r="POI1" s="536"/>
      <c r="POJ1" s="536"/>
      <c r="POK1" s="536"/>
      <c r="POL1" s="536"/>
      <c r="POM1" s="536"/>
      <c r="PON1" s="536"/>
      <c r="POO1" s="536"/>
      <c r="POP1" s="536"/>
      <c r="POQ1" s="536"/>
      <c r="POR1" s="536"/>
      <c r="POS1" s="536"/>
      <c r="POT1" s="536"/>
      <c r="POU1" s="536"/>
      <c r="POV1" s="536"/>
      <c r="POW1" s="536"/>
      <c r="POX1" s="536"/>
      <c r="POY1" s="536"/>
      <c r="POZ1" s="536"/>
      <c r="PPA1" s="536" t="s">
        <v>354</v>
      </c>
      <c r="PPB1" s="536"/>
      <c r="PPC1" s="536"/>
      <c r="PPD1" s="536"/>
      <c r="PPE1" s="536"/>
      <c r="PPF1" s="536"/>
      <c r="PPG1" s="536"/>
      <c r="PPH1" s="536"/>
      <c r="PPI1" s="536"/>
      <c r="PPJ1" s="536"/>
      <c r="PPK1" s="536"/>
      <c r="PPL1" s="536"/>
      <c r="PPM1" s="536"/>
      <c r="PPN1" s="536"/>
      <c r="PPO1" s="536"/>
      <c r="PPP1" s="536"/>
      <c r="PPQ1" s="536"/>
      <c r="PPR1" s="536"/>
      <c r="PPS1" s="536"/>
      <c r="PPT1" s="536"/>
      <c r="PPU1" s="536"/>
      <c r="PPV1" s="536"/>
      <c r="PPW1" s="536"/>
      <c r="PPX1" s="536"/>
      <c r="PPY1" s="536"/>
      <c r="PPZ1" s="536"/>
      <c r="PQA1" s="536"/>
      <c r="PQB1" s="536"/>
      <c r="PQC1" s="536"/>
      <c r="PQD1" s="536"/>
      <c r="PQE1" s="536"/>
      <c r="PQF1" s="536"/>
      <c r="PQG1" s="536" t="s">
        <v>354</v>
      </c>
      <c r="PQH1" s="536"/>
      <c r="PQI1" s="536"/>
      <c r="PQJ1" s="536"/>
      <c r="PQK1" s="536"/>
      <c r="PQL1" s="536"/>
      <c r="PQM1" s="536"/>
      <c r="PQN1" s="536"/>
      <c r="PQO1" s="536"/>
      <c r="PQP1" s="536"/>
      <c r="PQQ1" s="536"/>
      <c r="PQR1" s="536"/>
      <c r="PQS1" s="536"/>
      <c r="PQT1" s="536"/>
      <c r="PQU1" s="536"/>
      <c r="PQV1" s="536"/>
      <c r="PQW1" s="536"/>
      <c r="PQX1" s="536"/>
      <c r="PQY1" s="536"/>
      <c r="PQZ1" s="536"/>
      <c r="PRA1" s="536"/>
      <c r="PRB1" s="536"/>
      <c r="PRC1" s="536"/>
      <c r="PRD1" s="536"/>
      <c r="PRE1" s="536"/>
      <c r="PRF1" s="536"/>
      <c r="PRG1" s="536"/>
      <c r="PRH1" s="536"/>
      <c r="PRI1" s="536"/>
      <c r="PRJ1" s="536"/>
      <c r="PRK1" s="536"/>
      <c r="PRL1" s="536"/>
      <c r="PRM1" s="536" t="s">
        <v>354</v>
      </c>
      <c r="PRN1" s="536"/>
      <c r="PRO1" s="536"/>
      <c r="PRP1" s="536"/>
      <c r="PRQ1" s="536"/>
      <c r="PRR1" s="536"/>
      <c r="PRS1" s="536"/>
      <c r="PRT1" s="536"/>
      <c r="PRU1" s="536"/>
      <c r="PRV1" s="536"/>
      <c r="PRW1" s="536"/>
      <c r="PRX1" s="536"/>
      <c r="PRY1" s="536"/>
      <c r="PRZ1" s="536"/>
      <c r="PSA1" s="536"/>
      <c r="PSB1" s="536"/>
      <c r="PSC1" s="536"/>
      <c r="PSD1" s="536"/>
      <c r="PSE1" s="536"/>
      <c r="PSF1" s="536"/>
      <c r="PSG1" s="536"/>
      <c r="PSH1" s="536"/>
      <c r="PSI1" s="536"/>
      <c r="PSJ1" s="536"/>
      <c r="PSK1" s="536"/>
      <c r="PSL1" s="536"/>
      <c r="PSM1" s="536"/>
      <c r="PSN1" s="536"/>
      <c r="PSO1" s="536"/>
      <c r="PSP1" s="536"/>
      <c r="PSQ1" s="536"/>
      <c r="PSR1" s="536"/>
      <c r="PSS1" s="536" t="s">
        <v>354</v>
      </c>
      <c r="PST1" s="536"/>
      <c r="PSU1" s="536"/>
      <c r="PSV1" s="536"/>
      <c r="PSW1" s="536"/>
      <c r="PSX1" s="536"/>
      <c r="PSY1" s="536"/>
      <c r="PSZ1" s="536"/>
      <c r="PTA1" s="536"/>
      <c r="PTB1" s="536"/>
      <c r="PTC1" s="536"/>
      <c r="PTD1" s="536"/>
      <c r="PTE1" s="536"/>
      <c r="PTF1" s="536"/>
      <c r="PTG1" s="536"/>
      <c r="PTH1" s="536"/>
      <c r="PTI1" s="536"/>
      <c r="PTJ1" s="536"/>
      <c r="PTK1" s="536"/>
      <c r="PTL1" s="536"/>
      <c r="PTM1" s="536"/>
      <c r="PTN1" s="536"/>
      <c r="PTO1" s="536"/>
      <c r="PTP1" s="536"/>
      <c r="PTQ1" s="536"/>
      <c r="PTR1" s="536"/>
      <c r="PTS1" s="536"/>
      <c r="PTT1" s="536"/>
      <c r="PTU1" s="536"/>
      <c r="PTV1" s="536"/>
      <c r="PTW1" s="536"/>
      <c r="PTX1" s="536"/>
      <c r="PTY1" s="536" t="s">
        <v>354</v>
      </c>
      <c r="PTZ1" s="536"/>
      <c r="PUA1" s="536"/>
      <c r="PUB1" s="536"/>
      <c r="PUC1" s="536"/>
      <c r="PUD1" s="536"/>
      <c r="PUE1" s="536"/>
      <c r="PUF1" s="536"/>
      <c r="PUG1" s="536"/>
      <c r="PUH1" s="536"/>
      <c r="PUI1" s="536"/>
      <c r="PUJ1" s="536"/>
      <c r="PUK1" s="536"/>
      <c r="PUL1" s="536"/>
      <c r="PUM1" s="536"/>
      <c r="PUN1" s="536"/>
      <c r="PUO1" s="536"/>
      <c r="PUP1" s="536"/>
      <c r="PUQ1" s="536"/>
      <c r="PUR1" s="536"/>
      <c r="PUS1" s="536"/>
      <c r="PUT1" s="536"/>
      <c r="PUU1" s="536"/>
      <c r="PUV1" s="536"/>
      <c r="PUW1" s="536"/>
      <c r="PUX1" s="536"/>
      <c r="PUY1" s="536"/>
      <c r="PUZ1" s="536"/>
      <c r="PVA1" s="536"/>
      <c r="PVB1" s="536"/>
      <c r="PVC1" s="536"/>
      <c r="PVD1" s="536"/>
      <c r="PVE1" s="536" t="s">
        <v>354</v>
      </c>
      <c r="PVF1" s="536"/>
      <c r="PVG1" s="536"/>
      <c r="PVH1" s="536"/>
      <c r="PVI1" s="536"/>
      <c r="PVJ1" s="536"/>
      <c r="PVK1" s="536"/>
      <c r="PVL1" s="536"/>
      <c r="PVM1" s="536"/>
      <c r="PVN1" s="536"/>
      <c r="PVO1" s="536"/>
      <c r="PVP1" s="536"/>
      <c r="PVQ1" s="536"/>
      <c r="PVR1" s="536"/>
      <c r="PVS1" s="536"/>
      <c r="PVT1" s="536"/>
      <c r="PVU1" s="536"/>
      <c r="PVV1" s="536"/>
      <c r="PVW1" s="536"/>
      <c r="PVX1" s="536"/>
      <c r="PVY1" s="536"/>
      <c r="PVZ1" s="536"/>
      <c r="PWA1" s="536"/>
      <c r="PWB1" s="536"/>
      <c r="PWC1" s="536"/>
      <c r="PWD1" s="536"/>
      <c r="PWE1" s="536"/>
      <c r="PWF1" s="536"/>
      <c r="PWG1" s="536"/>
      <c r="PWH1" s="536"/>
      <c r="PWI1" s="536"/>
      <c r="PWJ1" s="536"/>
      <c r="PWK1" s="536" t="s">
        <v>354</v>
      </c>
      <c r="PWL1" s="536"/>
      <c r="PWM1" s="536"/>
      <c r="PWN1" s="536"/>
      <c r="PWO1" s="536"/>
      <c r="PWP1" s="536"/>
      <c r="PWQ1" s="536"/>
      <c r="PWR1" s="536"/>
      <c r="PWS1" s="536"/>
      <c r="PWT1" s="536"/>
      <c r="PWU1" s="536"/>
      <c r="PWV1" s="536"/>
      <c r="PWW1" s="536"/>
      <c r="PWX1" s="536"/>
      <c r="PWY1" s="536"/>
      <c r="PWZ1" s="536"/>
      <c r="PXA1" s="536"/>
      <c r="PXB1" s="536"/>
      <c r="PXC1" s="536"/>
      <c r="PXD1" s="536"/>
      <c r="PXE1" s="536"/>
      <c r="PXF1" s="536"/>
      <c r="PXG1" s="536"/>
      <c r="PXH1" s="536"/>
      <c r="PXI1" s="536"/>
      <c r="PXJ1" s="536"/>
      <c r="PXK1" s="536"/>
      <c r="PXL1" s="536"/>
      <c r="PXM1" s="536"/>
      <c r="PXN1" s="536"/>
      <c r="PXO1" s="536"/>
      <c r="PXP1" s="536"/>
      <c r="PXQ1" s="536" t="s">
        <v>354</v>
      </c>
      <c r="PXR1" s="536"/>
      <c r="PXS1" s="536"/>
      <c r="PXT1" s="536"/>
      <c r="PXU1" s="536"/>
      <c r="PXV1" s="536"/>
      <c r="PXW1" s="536"/>
      <c r="PXX1" s="536"/>
      <c r="PXY1" s="536"/>
      <c r="PXZ1" s="536"/>
      <c r="PYA1" s="536"/>
      <c r="PYB1" s="536"/>
      <c r="PYC1" s="536"/>
      <c r="PYD1" s="536"/>
      <c r="PYE1" s="536"/>
      <c r="PYF1" s="536"/>
      <c r="PYG1" s="536"/>
      <c r="PYH1" s="536"/>
      <c r="PYI1" s="536"/>
      <c r="PYJ1" s="536"/>
      <c r="PYK1" s="536"/>
      <c r="PYL1" s="536"/>
      <c r="PYM1" s="536"/>
      <c r="PYN1" s="536"/>
      <c r="PYO1" s="536"/>
      <c r="PYP1" s="536"/>
      <c r="PYQ1" s="536"/>
      <c r="PYR1" s="536"/>
      <c r="PYS1" s="536"/>
      <c r="PYT1" s="536"/>
      <c r="PYU1" s="536"/>
      <c r="PYV1" s="536"/>
      <c r="PYW1" s="536" t="s">
        <v>354</v>
      </c>
      <c r="PYX1" s="536"/>
      <c r="PYY1" s="536"/>
      <c r="PYZ1" s="536"/>
      <c r="PZA1" s="536"/>
      <c r="PZB1" s="536"/>
      <c r="PZC1" s="536"/>
      <c r="PZD1" s="536"/>
      <c r="PZE1" s="536"/>
      <c r="PZF1" s="536"/>
      <c r="PZG1" s="536"/>
      <c r="PZH1" s="536"/>
      <c r="PZI1" s="536"/>
      <c r="PZJ1" s="536"/>
      <c r="PZK1" s="536"/>
      <c r="PZL1" s="536"/>
      <c r="PZM1" s="536"/>
      <c r="PZN1" s="536"/>
      <c r="PZO1" s="536"/>
      <c r="PZP1" s="536"/>
      <c r="PZQ1" s="536"/>
      <c r="PZR1" s="536"/>
      <c r="PZS1" s="536"/>
      <c r="PZT1" s="536"/>
      <c r="PZU1" s="536"/>
      <c r="PZV1" s="536"/>
      <c r="PZW1" s="536"/>
      <c r="PZX1" s="536"/>
      <c r="PZY1" s="536"/>
      <c r="PZZ1" s="536"/>
      <c r="QAA1" s="536"/>
      <c r="QAB1" s="536"/>
      <c r="QAC1" s="536" t="s">
        <v>354</v>
      </c>
      <c r="QAD1" s="536"/>
      <c r="QAE1" s="536"/>
      <c r="QAF1" s="536"/>
      <c r="QAG1" s="536"/>
      <c r="QAH1" s="536"/>
      <c r="QAI1" s="536"/>
      <c r="QAJ1" s="536"/>
      <c r="QAK1" s="536"/>
      <c r="QAL1" s="536"/>
      <c r="QAM1" s="536"/>
      <c r="QAN1" s="536"/>
      <c r="QAO1" s="536"/>
      <c r="QAP1" s="536"/>
      <c r="QAQ1" s="536"/>
      <c r="QAR1" s="536"/>
      <c r="QAS1" s="536"/>
      <c r="QAT1" s="536"/>
      <c r="QAU1" s="536"/>
      <c r="QAV1" s="536"/>
      <c r="QAW1" s="536"/>
      <c r="QAX1" s="536"/>
      <c r="QAY1" s="536"/>
      <c r="QAZ1" s="536"/>
      <c r="QBA1" s="536"/>
      <c r="QBB1" s="536"/>
      <c r="QBC1" s="536"/>
      <c r="QBD1" s="536"/>
      <c r="QBE1" s="536"/>
      <c r="QBF1" s="536"/>
      <c r="QBG1" s="536"/>
      <c r="QBH1" s="536"/>
      <c r="QBI1" s="536" t="s">
        <v>354</v>
      </c>
      <c r="QBJ1" s="536"/>
      <c r="QBK1" s="536"/>
      <c r="QBL1" s="536"/>
      <c r="QBM1" s="536"/>
      <c r="QBN1" s="536"/>
      <c r="QBO1" s="536"/>
      <c r="QBP1" s="536"/>
      <c r="QBQ1" s="536"/>
      <c r="QBR1" s="536"/>
      <c r="QBS1" s="536"/>
      <c r="QBT1" s="536"/>
      <c r="QBU1" s="536"/>
      <c r="QBV1" s="536"/>
      <c r="QBW1" s="536"/>
      <c r="QBX1" s="536"/>
      <c r="QBY1" s="536"/>
      <c r="QBZ1" s="536"/>
      <c r="QCA1" s="536"/>
      <c r="QCB1" s="536"/>
      <c r="QCC1" s="536"/>
      <c r="QCD1" s="536"/>
      <c r="QCE1" s="536"/>
      <c r="QCF1" s="536"/>
      <c r="QCG1" s="536"/>
      <c r="QCH1" s="536"/>
      <c r="QCI1" s="536"/>
      <c r="QCJ1" s="536"/>
      <c r="QCK1" s="536"/>
      <c r="QCL1" s="536"/>
      <c r="QCM1" s="536"/>
      <c r="QCN1" s="536"/>
      <c r="QCO1" s="536" t="s">
        <v>354</v>
      </c>
      <c r="QCP1" s="536"/>
      <c r="QCQ1" s="536"/>
      <c r="QCR1" s="536"/>
      <c r="QCS1" s="536"/>
      <c r="QCT1" s="536"/>
      <c r="QCU1" s="536"/>
      <c r="QCV1" s="536"/>
      <c r="QCW1" s="536"/>
      <c r="QCX1" s="536"/>
      <c r="QCY1" s="536"/>
      <c r="QCZ1" s="536"/>
      <c r="QDA1" s="536"/>
      <c r="QDB1" s="536"/>
      <c r="QDC1" s="536"/>
      <c r="QDD1" s="536"/>
      <c r="QDE1" s="536"/>
      <c r="QDF1" s="536"/>
      <c r="QDG1" s="536"/>
      <c r="QDH1" s="536"/>
      <c r="QDI1" s="536"/>
      <c r="QDJ1" s="536"/>
      <c r="QDK1" s="536"/>
      <c r="QDL1" s="536"/>
      <c r="QDM1" s="536"/>
      <c r="QDN1" s="536"/>
      <c r="QDO1" s="536"/>
      <c r="QDP1" s="536"/>
      <c r="QDQ1" s="536"/>
      <c r="QDR1" s="536"/>
      <c r="QDS1" s="536"/>
      <c r="QDT1" s="536"/>
      <c r="QDU1" s="536" t="s">
        <v>354</v>
      </c>
      <c r="QDV1" s="536"/>
      <c r="QDW1" s="536"/>
      <c r="QDX1" s="536"/>
      <c r="QDY1" s="536"/>
      <c r="QDZ1" s="536"/>
      <c r="QEA1" s="536"/>
      <c r="QEB1" s="536"/>
      <c r="QEC1" s="536"/>
      <c r="QED1" s="536"/>
      <c r="QEE1" s="536"/>
      <c r="QEF1" s="536"/>
      <c r="QEG1" s="536"/>
      <c r="QEH1" s="536"/>
      <c r="QEI1" s="536"/>
      <c r="QEJ1" s="536"/>
      <c r="QEK1" s="536"/>
      <c r="QEL1" s="536"/>
      <c r="QEM1" s="536"/>
      <c r="QEN1" s="536"/>
      <c r="QEO1" s="536"/>
      <c r="QEP1" s="536"/>
      <c r="QEQ1" s="536"/>
      <c r="QER1" s="536"/>
      <c r="QES1" s="536"/>
      <c r="QET1" s="536"/>
      <c r="QEU1" s="536"/>
      <c r="QEV1" s="536"/>
      <c r="QEW1" s="536"/>
      <c r="QEX1" s="536"/>
      <c r="QEY1" s="536"/>
      <c r="QEZ1" s="536"/>
      <c r="QFA1" s="536" t="s">
        <v>354</v>
      </c>
      <c r="QFB1" s="536"/>
      <c r="QFC1" s="536"/>
      <c r="QFD1" s="536"/>
      <c r="QFE1" s="536"/>
      <c r="QFF1" s="536"/>
      <c r="QFG1" s="536"/>
      <c r="QFH1" s="536"/>
      <c r="QFI1" s="536"/>
      <c r="QFJ1" s="536"/>
      <c r="QFK1" s="536"/>
      <c r="QFL1" s="536"/>
      <c r="QFM1" s="536"/>
      <c r="QFN1" s="536"/>
      <c r="QFO1" s="536"/>
      <c r="QFP1" s="536"/>
      <c r="QFQ1" s="536"/>
      <c r="QFR1" s="536"/>
      <c r="QFS1" s="536"/>
      <c r="QFT1" s="536"/>
      <c r="QFU1" s="536"/>
      <c r="QFV1" s="536"/>
      <c r="QFW1" s="536"/>
      <c r="QFX1" s="536"/>
      <c r="QFY1" s="536"/>
      <c r="QFZ1" s="536"/>
      <c r="QGA1" s="536"/>
      <c r="QGB1" s="536"/>
      <c r="QGC1" s="536"/>
      <c r="QGD1" s="536"/>
      <c r="QGE1" s="536"/>
      <c r="QGF1" s="536"/>
      <c r="QGG1" s="536" t="s">
        <v>354</v>
      </c>
      <c r="QGH1" s="536"/>
      <c r="QGI1" s="536"/>
      <c r="QGJ1" s="536"/>
      <c r="QGK1" s="536"/>
      <c r="QGL1" s="536"/>
      <c r="QGM1" s="536"/>
      <c r="QGN1" s="536"/>
      <c r="QGO1" s="536"/>
      <c r="QGP1" s="536"/>
      <c r="QGQ1" s="536"/>
      <c r="QGR1" s="536"/>
      <c r="QGS1" s="536"/>
      <c r="QGT1" s="536"/>
      <c r="QGU1" s="536"/>
      <c r="QGV1" s="536"/>
      <c r="QGW1" s="536"/>
      <c r="QGX1" s="536"/>
      <c r="QGY1" s="536"/>
      <c r="QGZ1" s="536"/>
      <c r="QHA1" s="536"/>
      <c r="QHB1" s="536"/>
      <c r="QHC1" s="536"/>
      <c r="QHD1" s="536"/>
      <c r="QHE1" s="536"/>
      <c r="QHF1" s="536"/>
      <c r="QHG1" s="536"/>
      <c r="QHH1" s="536"/>
      <c r="QHI1" s="536"/>
      <c r="QHJ1" s="536"/>
      <c r="QHK1" s="536"/>
      <c r="QHL1" s="536"/>
      <c r="QHM1" s="536" t="s">
        <v>354</v>
      </c>
      <c r="QHN1" s="536"/>
      <c r="QHO1" s="536"/>
      <c r="QHP1" s="536"/>
      <c r="QHQ1" s="536"/>
      <c r="QHR1" s="536"/>
      <c r="QHS1" s="536"/>
      <c r="QHT1" s="536"/>
      <c r="QHU1" s="536"/>
      <c r="QHV1" s="536"/>
      <c r="QHW1" s="536"/>
      <c r="QHX1" s="536"/>
      <c r="QHY1" s="536"/>
      <c r="QHZ1" s="536"/>
      <c r="QIA1" s="536"/>
      <c r="QIB1" s="536"/>
      <c r="QIC1" s="536"/>
      <c r="QID1" s="536"/>
      <c r="QIE1" s="536"/>
      <c r="QIF1" s="536"/>
      <c r="QIG1" s="536"/>
      <c r="QIH1" s="536"/>
      <c r="QII1" s="536"/>
      <c r="QIJ1" s="536"/>
      <c r="QIK1" s="536"/>
      <c r="QIL1" s="536"/>
      <c r="QIM1" s="536"/>
      <c r="QIN1" s="536"/>
      <c r="QIO1" s="536"/>
      <c r="QIP1" s="536"/>
      <c r="QIQ1" s="536"/>
      <c r="QIR1" s="536"/>
      <c r="QIS1" s="536" t="s">
        <v>354</v>
      </c>
      <c r="QIT1" s="536"/>
      <c r="QIU1" s="536"/>
      <c r="QIV1" s="536"/>
      <c r="QIW1" s="536"/>
      <c r="QIX1" s="536"/>
      <c r="QIY1" s="536"/>
      <c r="QIZ1" s="536"/>
      <c r="QJA1" s="536"/>
      <c r="QJB1" s="536"/>
      <c r="QJC1" s="536"/>
      <c r="QJD1" s="536"/>
      <c r="QJE1" s="536"/>
      <c r="QJF1" s="536"/>
      <c r="QJG1" s="536"/>
      <c r="QJH1" s="536"/>
      <c r="QJI1" s="536"/>
      <c r="QJJ1" s="536"/>
      <c r="QJK1" s="536"/>
      <c r="QJL1" s="536"/>
      <c r="QJM1" s="536"/>
      <c r="QJN1" s="536"/>
      <c r="QJO1" s="536"/>
      <c r="QJP1" s="536"/>
      <c r="QJQ1" s="536"/>
      <c r="QJR1" s="536"/>
      <c r="QJS1" s="536"/>
      <c r="QJT1" s="536"/>
      <c r="QJU1" s="536"/>
      <c r="QJV1" s="536"/>
      <c r="QJW1" s="536"/>
      <c r="QJX1" s="536"/>
      <c r="QJY1" s="536" t="s">
        <v>354</v>
      </c>
      <c r="QJZ1" s="536"/>
      <c r="QKA1" s="536"/>
      <c r="QKB1" s="536"/>
      <c r="QKC1" s="536"/>
      <c r="QKD1" s="536"/>
      <c r="QKE1" s="536"/>
      <c r="QKF1" s="536"/>
      <c r="QKG1" s="536"/>
      <c r="QKH1" s="536"/>
      <c r="QKI1" s="536"/>
      <c r="QKJ1" s="536"/>
      <c r="QKK1" s="536"/>
      <c r="QKL1" s="536"/>
      <c r="QKM1" s="536"/>
      <c r="QKN1" s="536"/>
      <c r="QKO1" s="536"/>
      <c r="QKP1" s="536"/>
      <c r="QKQ1" s="536"/>
      <c r="QKR1" s="536"/>
      <c r="QKS1" s="536"/>
      <c r="QKT1" s="536"/>
      <c r="QKU1" s="536"/>
      <c r="QKV1" s="536"/>
      <c r="QKW1" s="536"/>
      <c r="QKX1" s="536"/>
      <c r="QKY1" s="536"/>
      <c r="QKZ1" s="536"/>
      <c r="QLA1" s="536"/>
      <c r="QLB1" s="536"/>
      <c r="QLC1" s="536"/>
      <c r="QLD1" s="536"/>
      <c r="QLE1" s="536" t="s">
        <v>354</v>
      </c>
      <c r="QLF1" s="536"/>
      <c r="QLG1" s="536"/>
      <c r="QLH1" s="536"/>
      <c r="QLI1" s="536"/>
      <c r="QLJ1" s="536"/>
      <c r="QLK1" s="536"/>
      <c r="QLL1" s="536"/>
      <c r="QLM1" s="536"/>
      <c r="QLN1" s="536"/>
      <c r="QLO1" s="536"/>
      <c r="QLP1" s="536"/>
      <c r="QLQ1" s="536"/>
      <c r="QLR1" s="536"/>
      <c r="QLS1" s="536"/>
      <c r="QLT1" s="536"/>
      <c r="QLU1" s="536"/>
      <c r="QLV1" s="536"/>
      <c r="QLW1" s="536"/>
      <c r="QLX1" s="536"/>
      <c r="QLY1" s="536"/>
      <c r="QLZ1" s="536"/>
      <c r="QMA1" s="536"/>
      <c r="QMB1" s="536"/>
      <c r="QMC1" s="536"/>
      <c r="QMD1" s="536"/>
      <c r="QME1" s="536"/>
      <c r="QMF1" s="536"/>
      <c r="QMG1" s="536"/>
      <c r="QMH1" s="536"/>
      <c r="QMI1" s="536"/>
      <c r="QMJ1" s="536"/>
      <c r="QMK1" s="536" t="s">
        <v>354</v>
      </c>
      <c r="QML1" s="536"/>
      <c r="QMM1" s="536"/>
      <c r="QMN1" s="536"/>
      <c r="QMO1" s="536"/>
      <c r="QMP1" s="536"/>
      <c r="QMQ1" s="536"/>
      <c r="QMR1" s="536"/>
      <c r="QMS1" s="536"/>
      <c r="QMT1" s="536"/>
      <c r="QMU1" s="536"/>
      <c r="QMV1" s="536"/>
      <c r="QMW1" s="536"/>
      <c r="QMX1" s="536"/>
      <c r="QMY1" s="536"/>
      <c r="QMZ1" s="536"/>
      <c r="QNA1" s="536"/>
      <c r="QNB1" s="536"/>
      <c r="QNC1" s="536"/>
      <c r="QND1" s="536"/>
      <c r="QNE1" s="536"/>
      <c r="QNF1" s="536"/>
      <c r="QNG1" s="536"/>
      <c r="QNH1" s="536"/>
      <c r="QNI1" s="536"/>
      <c r="QNJ1" s="536"/>
      <c r="QNK1" s="536"/>
      <c r="QNL1" s="536"/>
      <c r="QNM1" s="536"/>
      <c r="QNN1" s="536"/>
      <c r="QNO1" s="536"/>
      <c r="QNP1" s="536"/>
      <c r="QNQ1" s="536" t="s">
        <v>354</v>
      </c>
      <c r="QNR1" s="536"/>
      <c r="QNS1" s="536"/>
      <c r="QNT1" s="536"/>
      <c r="QNU1" s="536"/>
      <c r="QNV1" s="536"/>
      <c r="QNW1" s="536"/>
      <c r="QNX1" s="536"/>
      <c r="QNY1" s="536"/>
      <c r="QNZ1" s="536"/>
      <c r="QOA1" s="536"/>
      <c r="QOB1" s="536"/>
      <c r="QOC1" s="536"/>
      <c r="QOD1" s="536"/>
      <c r="QOE1" s="536"/>
      <c r="QOF1" s="536"/>
      <c r="QOG1" s="536"/>
      <c r="QOH1" s="536"/>
      <c r="QOI1" s="536"/>
      <c r="QOJ1" s="536"/>
      <c r="QOK1" s="536"/>
      <c r="QOL1" s="536"/>
      <c r="QOM1" s="536"/>
      <c r="QON1" s="536"/>
      <c r="QOO1" s="536"/>
      <c r="QOP1" s="536"/>
      <c r="QOQ1" s="536"/>
      <c r="QOR1" s="536"/>
      <c r="QOS1" s="536"/>
      <c r="QOT1" s="536"/>
      <c r="QOU1" s="536"/>
      <c r="QOV1" s="536"/>
      <c r="QOW1" s="536" t="s">
        <v>354</v>
      </c>
      <c r="QOX1" s="536"/>
      <c r="QOY1" s="536"/>
      <c r="QOZ1" s="536"/>
      <c r="QPA1" s="536"/>
      <c r="QPB1" s="536"/>
      <c r="QPC1" s="536"/>
      <c r="QPD1" s="536"/>
      <c r="QPE1" s="536"/>
      <c r="QPF1" s="536"/>
      <c r="QPG1" s="536"/>
      <c r="QPH1" s="536"/>
      <c r="QPI1" s="536"/>
      <c r="QPJ1" s="536"/>
      <c r="QPK1" s="536"/>
      <c r="QPL1" s="536"/>
      <c r="QPM1" s="536"/>
      <c r="QPN1" s="536"/>
      <c r="QPO1" s="536"/>
      <c r="QPP1" s="536"/>
      <c r="QPQ1" s="536"/>
      <c r="QPR1" s="536"/>
      <c r="QPS1" s="536"/>
      <c r="QPT1" s="536"/>
      <c r="QPU1" s="536"/>
      <c r="QPV1" s="536"/>
      <c r="QPW1" s="536"/>
      <c r="QPX1" s="536"/>
      <c r="QPY1" s="536"/>
      <c r="QPZ1" s="536"/>
      <c r="QQA1" s="536"/>
      <c r="QQB1" s="536"/>
      <c r="QQC1" s="536" t="s">
        <v>354</v>
      </c>
      <c r="QQD1" s="536"/>
      <c r="QQE1" s="536"/>
      <c r="QQF1" s="536"/>
      <c r="QQG1" s="536"/>
      <c r="QQH1" s="536"/>
      <c r="QQI1" s="536"/>
      <c r="QQJ1" s="536"/>
      <c r="QQK1" s="536"/>
      <c r="QQL1" s="536"/>
      <c r="QQM1" s="536"/>
      <c r="QQN1" s="536"/>
      <c r="QQO1" s="536"/>
      <c r="QQP1" s="536"/>
      <c r="QQQ1" s="536"/>
      <c r="QQR1" s="536"/>
      <c r="QQS1" s="536"/>
      <c r="QQT1" s="536"/>
      <c r="QQU1" s="536"/>
      <c r="QQV1" s="536"/>
      <c r="QQW1" s="536"/>
      <c r="QQX1" s="536"/>
      <c r="QQY1" s="536"/>
      <c r="QQZ1" s="536"/>
      <c r="QRA1" s="536"/>
      <c r="QRB1" s="536"/>
      <c r="QRC1" s="536"/>
      <c r="QRD1" s="536"/>
      <c r="QRE1" s="536"/>
      <c r="QRF1" s="536"/>
      <c r="QRG1" s="536"/>
      <c r="QRH1" s="536"/>
      <c r="QRI1" s="536" t="s">
        <v>354</v>
      </c>
      <c r="QRJ1" s="536"/>
      <c r="QRK1" s="536"/>
      <c r="QRL1" s="536"/>
      <c r="QRM1" s="536"/>
      <c r="QRN1" s="536"/>
      <c r="QRO1" s="536"/>
      <c r="QRP1" s="536"/>
      <c r="QRQ1" s="536"/>
      <c r="QRR1" s="536"/>
      <c r="QRS1" s="536"/>
      <c r="QRT1" s="536"/>
      <c r="QRU1" s="536"/>
      <c r="QRV1" s="536"/>
      <c r="QRW1" s="536"/>
      <c r="QRX1" s="536"/>
      <c r="QRY1" s="536"/>
      <c r="QRZ1" s="536"/>
      <c r="QSA1" s="536"/>
      <c r="QSB1" s="536"/>
      <c r="QSC1" s="536"/>
      <c r="QSD1" s="536"/>
      <c r="QSE1" s="536"/>
      <c r="QSF1" s="536"/>
      <c r="QSG1" s="536"/>
      <c r="QSH1" s="536"/>
      <c r="QSI1" s="536"/>
      <c r="QSJ1" s="536"/>
      <c r="QSK1" s="536"/>
      <c r="QSL1" s="536"/>
      <c r="QSM1" s="536"/>
      <c r="QSN1" s="536"/>
      <c r="QSO1" s="536" t="s">
        <v>354</v>
      </c>
      <c r="QSP1" s="536"/>
      <c r="QSQ1" s="536"/>
      <c r="QSR1" s="536"/>
      <c r="QSS1" s="536"/>
      <c r="QST1" s="536"/>
      <c r="QSU1" s="536"/>
      <c r="QSV1" s="536"/>
      <c r="QSW1" s="536"/>
      <c r="QSX1" s="536"/>
      <c r="QSY1" s="536"/>
      <c r="QSZ1" s="536"/>
      <c r="QTA1" s="536"/>
      <c r="QTB1" s="536"/>
      <c r="QTC1" s="536"/>
      <c r="QTD1" s="536"/>
      <c r="QTE1" s="536"/>
      <c r="QTF1" s="536"/>
      <c r="QTG1" s="536"/>
      <c r="QTH1" s="536"/>
      <c r="QTI1" s="536"/>
      <c r="QTJ1" s="536"/>
      <c r="QTK1" s="536"/>
      <c r="QTL1" s="536"/>
      <c r="QTM1" s="536"/>
      <c r="QTN1" s="536"/>
      <c r="QTO1" s="536"/>
      <c r="QTP1" s="536"/>
      <c r="QTQ1" s="536"/>
      <c r="QTR1" s="536"/>
      <c r="QTS1" s="536"/>
      <c r="QTT1" s="536"/>
      <c r="QTU1" s="536" t="s">
        <v>354</v>
      </c>
      <c r="QTV1" s="536"/>
      <c r="QTW1" s="536"/>
      <c r="QTX1" s="536"/>
      <c r="QTY1" s="536"/>
      <c r="QTZ1" s="536"/>
      <c r="QUA1" s="536"/>
      <c r="QUB1" s="536"/>
      <c r="QUC1" s="536"/>
      <c r="QUD1" s="536"/>
      <c r="QUE1" s="536"/>
      <c r="QUF1" s="536"/>
      <c r="QUG1" s="536"/>
      <c r="QUH1" s="536"/>
      <c r="QUI1" s="536"/>
      <c r="QUJ1" s="536"/>
      <c r="QUK1" s="536"/>
      <c r="QUL1" s="536"/>
      <c r="QUM1" s="536"/>
      <c r="QUN1" s="536"/>
      <c r="QUO1" s="536"/>
      <c r="QUP1" s="536"/>
      <c r="QUQ1" s="536"/>
      <c r="QUR1" s="536"/>
      <c r="QUS1" s="536"/>
      <c r="QUT1" s="536"/>
      <c r="QUU1" s="536"/>
      <c r="QUV1" s="536"/>
      <c r="QUW1" s="536"/>
      <c r="QUX1" s="536"/>
      <c r="QUY1" s="536"/>
      <c r="QUZ1" s="536"/>
      <c r="QVA1" s="536" t="s">
        <v>354</v>
      </c>
      <c r="QVB1" s="536"/>
      <c r="QVC1" s="536"/>
      <c r="QVD1" s="536"/>
      <c r="QVE1" s="536"/>
      <c r="QVF1" s="536"/>
      <c r="QVG1" s="536"/>
      <c r="QVH1" s="536"/>
      <c r="QVI1" s="536"/>
      <c r="QVJ1" s="536"/>
      <c r="QVK1" s="536"/>
      <c r="QVL1" s="536"/>
      <c r="QVM1" s="536"/>
      <c r="QVN1" s="536"/>
      <c r="QVO1" s="536"/>
      <c r="QVP1" s="536"/>
      <c r="QVQ1" s="536"/>
      <c r="QVR1" s="536"/>
      <c r="QVS1" s="536"/>
      <c r="QVT1" s="536"/>
      <c r="QVU1" s="536"/>
      <c r="QVV1" s="536"/>
      <c r="QVW1" s="536"/>
      <c r="QVX1" s="536"/>
      <c r="QVY1" s="536"/>
      <c r="QVZ1" s="536"/>
      <c r="QWA1" s="536"/>
      <c r="QWB1" s="536"/>
      <c r="QWC1" s="536"/>
      <c r="QWD1" s="536"/>
      <c r="QWE1" s="536"/>
      <c r="QWF1" s="536"/>
      <c r="QWG1" s="536" t="s">
        <v>354</v>
      </c>
      <c r="QWH1" s="536"/>
      <c r="QWI1" s="536"/>
      <c r="QWJ1" s="536"/>
      <c r="QWK1" s="536"/>
      <c r="QWL1" s="536"/>
      <c r="QWM1" s="536"/>
      <c r="QWN1" s="536"/>
      <c r="QWO1" s="536"/>
      <c r="QWP1" s="536"/>
      <c r="QWQ1" s="536"/>
      <c r="QWR1" s="536"/>
      <c r="QWS1" s="536"/>
      <c r="QWT1" s="536"/>
      <c r="QWU1" s="536"/>
      <c r="QWV1" s="536"/>
      <c r="QWW1" s="536"/>
      <c r="QWX1" s="536"/>
      <c r="QWY1" s="536"/>
      <c r="QWZ1" s="536"/>
      <c r="QXA1" s="536"/>
      <c r="QXB1" s="536"/>
      <c r="QXC1" s="536"/>
      <c r="QXD1" s="536"/>
      <c r="QXE1" s="536"/>
      <c r="QXF1" s="536"/>
      <c r="QXG1" s="536"/>
      <c r="QXH1" s="536"/>
      <c r="QXI1" s="536"/>
      <c r="QXJ1" s="536"/>
      <c r="QXK1" s="536"/>
      <c r="QXL1" s="536"/>
      <c r="QXM1" s="536" t="s">
        <v>354</v>
      </c>
      <c r="QXN1" s="536"/>
      <c r="QXO1" s="536"/>
      <c r="QXP1" s="536"/>
      <c r="QXQ1" s="536"/>
      <c r="QXR1" s="536"/>
      <c r="QXS1" s="536"/>
      <c r="QXT1" s="536"/>
      <c r="QXU1" s="536"/>
      <c r="QXV1" s="536"/>
      <c r="QXW1" s="536"/>
      <c r="QXX1" s="536"/>
      <c r="QXY1" s="536"/>
      <c r="QXZ1" s="536"/>
      <c r="QYA1" s="536"/>
      <c r="QYB1" s="536"/>
      <c r="QYC1" s="536"/>
      <c r="QYD1" s="536"/>
      <c r="QYE1" s="536"/>
      <c r="QYF1" s="536"/>
      <c r="QYG1" s="536"/>
      <c r="QYH1" s="536"/>
      <c r="QYI1" s="536"/>
      <c r="QYJ1" s="536"/>
      <c r="QYK1" s="536"/>
      <c r="QYL1" s="536"/>
      <c r="QYM1" s="536"/>
      <c r="QYN1" s="536"/>
      <c r="QYO1" s="536"/>
      <c r="QYP1" s="536"/>
      <c r="QYQ1" s="536"/>
      <c r="QYR1" s="536"/>
      <c r="QYS1" s="536" t="s">
        <v>354</v>
      </c>
      <c r="QYT1" s="536"/>
      <c r="QYU1" s="536"/>
      <c r="QYV1" s="536"/>
      <c r="QYW1" s="536"/>
      <c r="QYX1" s="536"/>
      <c r="QYY1" s="536"/>
      <c r="QYZ1" s="536"/>
      <c r="QZA1" s="536"/>
      <c r="QZB1" s="536"/>
      <c r="QZC1" s="536"/>
      <c r="QZD1" s="536"/>
      <c r="QZE1" s="536"/>
      <c r="QZF1" s="536"/>
      <c r="QZG1" s="536"/>
      <c r="QZH1" s="536"/>
      <c r="QZI1" s="536"/>
      <c r="QZJ1" s="536"/>
      <c r="QZK1" s="536"/>
      <c r="QZL1" s="536"/>
      <c r="QZM1" s="536"/>
      <c r="QZN1" s="536"/>
      <c r="QZO1" s="536"/>
      <c r="QZP1" s="536"/>
      <c r="QZQ1" s="536"/>
      <c r="QZR1" s="536"/>
      <c r="QZS1" s="536"/>
      <c r="QZT1" s="536"/>
      <c r="QZU1" s="536"/>
      <c r="QZV1" s="536"/>
      <c r="QZW1" s="536"/>
      <c r="QZX1" s="536"/>
      <c r="QZY1" s="536" t="s">
        <v>354</v>
      </c>
      <c r="QZZ1" s="536"/>
      <c r="RAA1" s="536"/>
      <c r="RAB1" s="536"/>
      <c r="RAC1" s="536"/>
      <c r="RAD1" s="536"/>
      <c r="RAE1" s="536"/>
      <c r="RAF1" s="536"/>
      <c r="RAG1" s="536"/>
      <c r="RAH1" s="536"/>
      <c r="RAI1" s="536"/>
      <c r="RAJ1" s="536"/>
      <c r="RAK1" s="536"/>
      <c r="RAL1" s="536"/>
      <c r="RAM1" s="536"/>
      <c r="RAN1" s="536"/>
      <c r="RAO1" s="536"/>
      <c r="RAP1" s="536"/>
      <c r="RAQ1" s="536"/>
      <c r="RAR1" s="536"/>
      <c r="RAS1" s="536"/>
      <c r="RAT1" s="536"/>
      <c r="RAU1" s="536"/>
      <c r="RAV1" s="536"/>
      <c r="RAW1" s="536"/>
      <c r="RAX1" s="536"/>
      <c r="RAY1" s="536"/>
      <c r="RAZ1" s="536"/>
      <c r="RBA1" s="536"/>
      <c r="RBB1" s="536"/>
      <c r="RBC1" s="536"/>
      <c r="RBD1" s="536"/>
      <c r="RBE1" s="536" t="s">
        <v>354</v>
      </c>
      <c r="RBF1" s="536"/>
      <c r="RBG1" s="536"/>
      <c r="RBH1" s="536"/>
      <c r="RBI1" s="536"/>
      <c r="RBJ1" s="536"/>
      <c r="RBK1" s="536"/>
      <c r="RBL1" s="536"/>
      <c r="RBM1" s="536"/>
      <c r="RBN1" s="536"/>
      <c r="RBO1" s="536"/>
      <c r="RBP1" s="536"/>
      <c r="RBQ1" s="536"/>
      <c r="RBR1" s="536"/>
      <c r="RBS1" s="536"/>
      <c r="RBT1" s="536"/>
      <c r="RBU1" s="536"/>
      <c r="RBV1" s="536"/>
      <c r="RBW1" s="536"/>
      <c r="RBX1" s="536"/>
      <c r="RBY1" s="536"/>
      <c r="RBZ1" s="536"/>
      <c r="RCA1" s="536"/>
      <c r="RCB1" s="536"/>
      <c r="RCC1" s="536"/>
      <c r="RCD1" s="536"/>
      <c r="RCE1" s="536"/>
      <c r="RCF1" s="536"/>
      <c r="RCG1" s="536"/>
      <c r="RCH1" s="536"/>
      <c r="RCI1" s="536"/>
      <c r="RCJ1" s="536"/>
      <c r="RCK1" s="536" t="s">
        <v>354</v>
      </c>
      <c r="RCL1" s="536"/>
      <c r="RCM1" s="536"/>
      <c r="RCN1" s="536"/>
      <c r="RCO1" s="536"/>
      <c r="RCP1" s="536"/>
      <c r="RCQ1" s="536"/>
      <c r="RCR1" s="536"/>
      <c r="RCS1" s="536"/>
      <c r="RCT1" s="536"/>
      <c r="RCU1" s="536"/>
      <c r="RCV1" s="536"/>
      <c r="RCW1" s="536"/>
      <c r="RCX1" s="536"/>
      <c r="RCY1" s="536"/>
      <c r="RCZ1" s="536"/>
      <c r="RDA1" s="536"/>
      <c r="RDB1" s="536"/>
      <c r="RDC1" s="536"/>
      <c r="RDD1" s="536"/>
      <c r="RDE1" s="536"/>
      <c r="RDF1" s="536"/>
      <c r="RDG1" s="536"/>
      <c r="RDH1" s="536"/>
      <c r="RDI1" s="536"/>
      <c r="RDJ1" s="536"/>
      <c r="RDK1" s="536"/>
      <c r="RDL1" s="536"/>
      <c r="RDM1" s="536"/>
      <c r="RDN1" s="536"/>
      <c r="RDO1" s="536"/>
      <c r="RDP1" s="536"/>
      <c r="RDQ1" s="536" t="s">
        <v>354</v>
      </c>
      <c r="RDR1" s="536"/>
      <c r="RDS1" s="536"/>
      <c r="RDT1" s="536"/>
      <c r="RDU1" s="536"/>
      <c r="RDV1" s="536"/>
      <c r="RDW1" s="536"/>
      <c r="RDX1" s="536"/>
      <c r="RDY1" s="536"/>
      <c r="RDZ1" s="536"/>
      <c r="REA1" s="536"/>
      <c r="REB1" s="536"/>
      <c r="REC1" s="536"/>
      <c r="RED1" s="536"/>
      <c r="REE1" s="536"/>
      <c r="REF1" s="536"/>
      <c r="REG1" s="536"/>
      <c r="REH1" s="536"/>
      <c r="REI1" s="536"/>
      <c r="REJ1" s="536"/>
      <c r="REK1" s="536"/>
      <c r="REL1" s="536"/>
      <c r="REM1" s="536"/>
      <c r="REN1" s="536"/>
      <c r="REO1" s="536"/>
      <c r="REP1" s="536"/>
      <c r="REQ1" s="536"/>
      <c r="RER1" s="536"/>
      <c r="RES1" s="536"/>
      <c r="RET1" s="536"/>
      <c r="REU1" s="536"/>
      <c r="REV1" s="536"/>
      <c r="REW1" s="536" t="s">
        <v>354</v>
      </c>
      <c r="REX1" s="536"/>
      <c r="REY1" s="536"/>
      <c r="REZ1" s="536"/>
      <c r="RFA1" s="536"/>
      <c r="RFB1" s="536"/>
      <c r="RFC1" s="536"/>
      <c r="RFD1" s="536"/>
      <c r="RFE1" s="536"/>
      <c r="RFF1" s="536"/>
      <c r="RFG1" s="536"/>
      <c r="RFH1" s="536"/>
      <c r="RFI1" s="536"/>
      <c r="RFJ1" s="536"/>
      <c r="RFK1" s="536"/>
      <c r="RFL1" s="536"/>
      <c r="RFM1" s="536"/>
      <c r="RFN1" s="536"/>
      <c r="RFO1" s="536"/>
      <c r="RFP1" s="536"/>
      <c r="RFQ1" s="536"/>
      <c r="RFR1" s="536"/>
      <c r="RFS1" s="536"/>
      <c r="RFT1" s="536"/>
      <c r="RFU1" s="536"/>
      <c r="RFV1" s="536"/>
      <c r="RFW1" s="536"/>
      <c r="RFX1" s="536"/>
      <c r="RFY1" s="536"/>
      <c r="RFZ1" s="536"/>
      <c r="RGA1" s="536"/>
      <c r="RGB1" s="536"/>
      <c r="RGC1" s="536" t="s">
        <v>354</v>
      </c>
      <c r="RGD1" s="536"/>
      <c r="RGE1" s="536"/>
      <c r="RGF1" s="536"/>
      <c r="RGG1" s="536"/>
      <c r="RGH1" s="536"/>
      <c r="RGI1" s="536"/>
      <c r="RGJ1" s="536"/>
      <c r="RGK1" s="536"/>
      <c r="RGL1" s="536"/>
      <c r="RGM1" s="536"/>
      <c r="RGN1" s="536"/>
      <c r="RGO1" s="536"/>
      <c r="RGP1" s="536"/>
      <c r="RGQ1" s="536"/>
      <c r="RGR1" s="536"/>
      <c r="RGS1" s="536"/>
      <c r="RGT1" s="536"/>
      <c r="RGU1" s="536"/>
      <c r="RGV1" s="536"/>
      <c r="RGW1" s="536"/>
      <c r="RGX1" s="536"/>
      <c r="RGY1" s="536"/>
      <c r="RGZ1" s="536"/>
      <c r="RHA1" s="536"/>
      <c r="RHB1" s="536"/>
      <c r="RHC1" s="536"/>
      <c r="RHD1" s="536"/>
      <c r="RHE1" s="536"/>
      <c r="RHF1" s="536"/>
      <c r="RHG1" s="536"/>
      <c r="RHH1" s="536"/>
      <c r="RHI1" s="536" t="s">
        <v>354</v>
      </c>
      <c r="RHJ1" s="536"/>
      <c r="RHK1" s="536"/>
      <c r="RHL1" s="536"/>
      <c r="RHM1" s="536"/>
      <c r="RHN1" s="536"/>
      <c r="RHO1" s="536"/>
      <c r="RHP1" s="536"/>
      <c r="RHQ1" s="536"/>
      <c r="RHR1" s="536"/>
      <c r="RHS1" s="536"/>
      <c r="RHT1" s="536"/>
      <c r="RHU1" s="536"/>
      <c r="RHV1" s="536"/>
      <c r="RHW1" s="536"/>
      <c r="RHX1" s="536"/>
      <c r="RHY1" s="536"/>
      <c r="RHZ1" s="536"/>
      <c r="RIA1" s="536"/>
      <c r="RIB1" s="536"/>
      <c r="RIC1" s="536"/>
      <c r="RID1" s="536"/>
      <c r="RIE1" s="536"/>
      <c r="RIF1" s="536"/>
      <c r="RIG1" s="536"/>
      <c r="RIH1" s="536"/>
      <c r="RII1" s="536"/>
      <c r="RIJ1" s="536"/>
      <c r="RIK1" s="536"/>
      <c r="RIL1" s="536"/>
      <c r="RIM1" s="536"/>
      <c r="RIN1" s="536"/>
      <c r="RIO1" s="536" t="s">
        <v>354</v>
      </c>
      <c r="RIP1" s="536"/>
      <c r="RIQ1" s="536"/>
      <c r="RIR1" s="536"/>
      <c r="RIS1" s="536"/>
      <c r="RIT1" s="536"/>
      <c r="RIU1" s="536"/>
      <c r="RIV1" s="536"/>
      <c r="RIW1" s="536"/>
      <c r="RIX1" s="536"/>
      <c r="RIY1" s="536"/>
      <c r="RIZ1" s="536"/>
      <c r="RJA1" s="536"/>
      <c r="RJB1" s="536"/>
      <c r="RJC1" s="536"/>
      <c r="RJD1" s="536"/>
      <c r="RJE1" s="536"/>
      <c r="RJF1" s="536"/>
      <c r="RJG1" s="536"/>
      <c r="RJH1" s="536"/>
      <c r="RJI1" s="536"/>
      <c r="RJJ1" s="536"/>
      <c r="RJK1" s="536"/>
      <c r="RJL1" s="536"/>
      <c r="RJM1" s="536"/>
      <c r="RJN1" s="536"/>
      <c r="RJO1" s="536"/>
      <c r="RJP1" s="536"/>
      <c r="RJQ1" s="536"/>
      <c r="RJR1" s="536"/>
      <c r="RJS1" s="536"/>
      <c r="RJT1" s="536"/>
      <c r="RJU1" s="536" t="s">
        <v>354</v>
      </c>
      <c r="RJV1" s="536"/>
      <c r="RJW1" s="536"/>
      <c r="RJX1" s="536"/>
      <c r="RJY1" s="536"/>
      <c r="RJZ1" s="536"/>
      <c r="RKA1" s="536"/>
      <c r="RKB1" s="536"/>
      <c r="RKC1" s="536"/>
      <c r="RKD1" s="536"/>
      <c r="RKE1" s="536"/>
      <c r="RKF1" s="536"/>
      <c r="RKG1" s="536"/>
      <c r="RKH1" s="536"/>
      <c r="RKI1" s="536"/>
      <c r="RKJ1" s="536"/>
      <c r="RKK1" s="536"/>
      <c r="RKL1" s="536"/>
      <c r="RKM1" s="536"/>
      <c r="RKN1" s="536"/>
      <c r="RKO1" s="536"/>
      <c r="RKP1" s="536"/>
      <c r="RKQ1" s="536"/>
      <c r="RKR1" s="536"/>
      <c r="RKS1" s="536"/>
      <c r="RKT1" s="536"/>
      <c r="RKU1" s="536"/>
      <c r="RKV1" s="536"/>
      <c r="RKW1" s="536"/>
      <c r="RKX1" s="536"/>
      <c r="RKY1" s="536"/>
      <c r="RKZ1" s="536"/>
      <c r="RLA1" s="536" t="s">
        <v>354</v>
      </c>
      <c r="RLB1" s="536"/>
      <c r="RLC1" s="536"/>
      <c r="RLD1" s="536"/>
      <c r="RLE1" s="536"/>
      <c r="RLF1" s="536"/>
      <c r="RLG1" s="536"/>
      <c r="RLH1" s="536"/>
      <c r="RLI1" s="536"/>
      <c r="RLJ1" s="536"/>
      <c r="RLK1" s="536"/>
      <c r="RLL1" s="536"/>
      <c r="RLM1" s="536"/>
      <c r="RLN1" s="536"/>
      <c r="RLO1" s="536"/>
      <c r="RLP1" s="536"/>
      <c r="RLQ1" s="536"/>
      <c r="RLR1" s="536"/>
      <c r="RLS1" s="536"/>
      <c r="RLT1" s="536"/>
      <c r="RLU1" s="536"/>
      <c r="RLV1" s="536"/>
      <c r="RLW1" s="536"/>
      <c r="RLX1" s="536"/>
      <c r="RLY1" s="536"/>
      <c r="RLZ1" s="536"/>
      <c r="RMA1" s="536"/>
      <c r="RMB1" s="536"/>
      <c r="RMC1" s="536"/>
      <c r="RMD1" s="536"/>
      <c r="RME1" s="536"/>
      <c r="RMF1" s="536"/>
      <c r="RMG1" s="536" t="s">
        <v>354</v>
      </c>
      <c r="RMH1" s="536"/>
      <c r="RMI1" s="536"/>
      <c r="RMJ1" s="536"/>
      <c r="RMK1" s="536"/>
      <c r="RML1" s="536"/>
      <c r="RMM1" s="536"/>
      <c r="RMN1" s="536"/>
      <c r="RMO1" s="536"/>
      <c r="RMP1" s="536"/>
      <c r="RMQ1" s="536"/>
      <c r="RMR1" s="536"/>
      <c r="RMS1" s="536"/>
      <c r="RMT1" s="536"/>
      <c r="RMU1" s="536"/>
      <c r="RMV1" s="536"/>
      <c r="RMW1" s="536"/>
      <c r="RMX1" s="536"/>
      <c r="RMY1" s="536"/>
      <c r="RMZ1" s="536"/>
      <c r="RNA1" s="536"/>
      <c r="RNB1" s="536"/>
      <c r="RNC1" s="536"/>
      <c r="RND1" s="536"/>
      <c r="RNE1" s="536"/>
      <c r="RNF1" s="536"/>
      <c r="RNG1" s="536"/>
      <c r="RNH1" s="536"/>
      <c r="RNI1" s="536"/>
      <c r="RNJ1" s="536"/>
      <c r="RNK1" s="536"/>
      <c r="RNL1" s="536"/>
      <c r="RNM1" s="536" t="s">
        <v>354</v>
      </c>
      <c r="RNN1" s="536"/>
      <c r="RNO1" s="536"/>
      <c r="RNP1" s="536"/>
      <c r="RNQ1" s="536"/>
      <c r="RNR1" s="536"/>
      <c r="RNS1" s="536"/>
      <c r="RNT1" s="536"/>
      <c r="RNU1" s="536"/>
      <c r="RNV1" s="536"/>
      <c r="RNW1" s="536"/>
      <c r="RNX1" s="536"/>
      <c r="RNY1" s="536"/>
      <c r="RNZ1" s="536"/>
      <c r="ROA1" s="536"/>
      <c r="ROB1" s="536"/>
      <c r="ROC1" s="536"/>
      <c r="ROD1" s="536"/>
      <c r="ROE1" s="536"/>
      <c r="ROF1" s="536"/>
      <c r="ROG1" s="536"/>
      <c r="ROH1" s="536"/>
      <c r="ROI1" s="536"/>
      <c r="ROJ1" s="536"/>
      <c r="ROK1" s="536"/>
      <c r="ROL1" s="536"/>
      <c r="ROM1" s="536"/>
      <c r="RON1" s="536"/>
      <c r="ROO1" s="536"/>
      <c r="ROP1" s="536"/>
      <c r="ROQ1" s="536"/>
      <c r="ROR1" s="536"/>
      <c r="ROS1" s="536" t="s">
        <v>354</v>
      </c>
      <c r="ROT1" s="536"/>
      <c r="ROU1" s="536"/>
      <c r="ROV1" s="536"/>
      <c r="ROW1" s="536"/>
      <c r="ROX1" s="536"/>
      <c r="ROY1" s="536"/>
      <c r="ROZ1" s="536"/>
      <c r="RPA1" s="536"/>
      <c r="RPB1" s="536"/>
      <c r="RPC1" s="536"/>
      <c r="RPD1" s="536"/>
      <c r="RPE1" s="536"/>
      <c r="RPF1" s="536"/>
      <c r="RPG1" s="536"/>
      <c r="RPH1" s="536"/>
      <c r="RPI1" s="536"/>
      <c r="RPJ1" s="536"/>
      <c r="RPK1" s="536"/>
      <c r="RPL1" s="536"/>
      <c r="RPM1" s="536"/>
      <c r="RPN1" s="536"/>
      <c r="RPO1" s="536"/>
      <c r="RPP1" s="536"/>
      <c r="RPQ1" s="536"/>
      <c r="RPR1" s="536"/>
      <c r="RPS1" s="536"/>
      <c r="RPT1" s="536"/>
      <c r="RPU1" s="536"/>
      <c r="RPV1" s="536"/>
      <c r="RPW1" s="536"/>
      <c r="RPX1" s="536"/>
      <c r="RPY1" s="536" t="s">
        <v>354</v>
      </c>
      <c r="RPZ1" s="536"/>
      <c r="RQA1" s="536"/>
      <c r="RQB1" s="536"/>
      <c r="RQC1" s="536"/>
      <c r="RQD1" s="536"/>
      <c r="RQE1" s="536"/>
      <c r="RQF1" s="536"/>
      <c r="RQG1" s="536"/>
      <c r="RQH1" s="536"/>
      <c r="RQI1" s="536"/>
      <c r="RQJ1" s="536"/>
      <c r="RQK1" s="536"/>
      <c r="RQL1" s="536"/>
      <c r="RQM1" s="536"/>
      <c r="RQN1" s="536"/>
      <c r="RQO1" s="536"/>
      <c r="RQP1" s="536"/>
      <c r="RQQ1" s="536"/>
      <c r="RQR1" s="536"/>
      <c r="RQS1" s="536"/>
      <c r="RQT1" s="536"/>
      <c r="RQU1" s="536"/>
      <c r="RQV1" s="536"/>
      <c r="RQW1" s="536"/>
      <c r="RQX1" s="536"/>
      <c r="RQY1" s="536"/>
      <c r="RQZ1" s="536"/>
      <c r="RRA1" s="536"/>
      <c r="RRB1" s="536"/>
      <c r="RRC1" s="536"/>
      <c r="RRD1" s="536"/>
      <c r="RRE1" s="536" t="s">
        <v>354</v>
      </c>
      <c r="RRF1" s="536"/>
      <c r="RRG1" s="536"/>
      <c r="RRH1" s="536"/>
      <c r="RRI1" s="536"/>
      <c r="RRJ1" s="536"/>
      <c r="RRK1" s="536"/>
      <c r="RRL1" s="536"/>
      <c r="RRM1" s="536"/>
      <c r="RRN1" s="536"/>
      <c r="RRO1" s="536"/>
      <c r="RRP1" s="536"/>
      <c r="RRQ1" s="536"/>
      <c r="RRR1" s="536"/>
      <c r="RRS1" s="536"/>
      <c r="RRT1" s="536"/>
      <c r="RRU1" s="536"/>
      <c r="RRV1" s="536"/>
      <c r="RRW1" s="536"/>
      <c r="RRX1" s="536"/>
      <c r="RRY1" s="536"/>
      <c r="RRZ1" s="536"/>
      <c r="RSA1" s="536"/>
      <c r="RSB1" s="536"/>
      <c r="RSC1" s="536"/>
      <c r="RSD1" s="536"/>
      <c r="RSE1" s="536"/>
      <c r="RSF1" s="536"/>
      <c r="RSG1" s="536"/>
      <c r="RSH1" s="536"/>
      <c r="RSI1" s="536"/>
      <c r="RSJ1" s="536"/>
      <c r="RSK1" s="536" t="s">
        <v>354</v>
      </c>
      <c r="RSL1" s="536"/>
      <c r="RSM1" s="536"/>
      <c r="RSN1" s="536"/>
      <c r="RSO1" s="536"/>
      <c r="RSP1" s="536"/>
      <c r="RSQ1" s="536"/>
      <c r="RSR1" s="536"/>
      <c r="RSS1" s="536"/>
      <c r="RST1" s="536"/>
      <c r="RSU1" s="536"/>
      <c r="RSV1" s="536"/>
      <c r="RSW1" s="536"/>
      <c r="RSX1" s="536"/>
      <c r="RSY1" s="536"/>
      <c r="RSZ1" s="536"/>
      <c r="RTA1" s="536"/>
      <c r="RTB1" s="536"/>
      <c r="RTC1" s="536"/>
      <c r="RTD1" s="536"/>
      <c r="RTE1" s="536"/>
      <c r="RTF1" s="536"/>
      <c r="RTG1" s="536"/>
      <c r="RTH1" s="536"/>
      <c r="RTI1" s="536"/>
      <c r="RTJ1" s="536"/>
      <c r="RTK1" s="536"/>
      <c r="RTL1" s="536"/>
      <c r="RTM1" s="536"/>
      <c r="RTN1" s="536"/>
      <c r="RTO1" s="536"/>
      <c r="RTP1" s="536"/>
      <c r="RTQ1" s="536" t="s">
        <v>354</v>
      </c>
      <c r="RTR1" s="536"/>
      <c r="RTS1" s="536"/>
      <c r="RTT1" s="536"/>
      <c r="RTU1" s="536"/>
      <c r="RTV1" s="536"/>
      <c r="RTW1" s="536"/>
      <c r="RTX1" s="536"/>
      <c r="RTY1" s="536"/>
      <c r="RTZ1" s="536"/>
      <c r="RUA1" s="536"/>
      <c r="RUB1" s="536"/>
      <c r="RUC1" s="536"/>
      <c r="RUD1" s="536"/>
      <c r="RUE1" s="536"/>
      <c r="RUF1" s="536"/>
      <c r="RUG1" s="536"/>
      <c r="RUH1" s="536"/>
      <c r="RUI1" s="536"/>
      <c r="RUJ1" s="536"/>
      <c r="RUK1" s="536"/>
      <c r="RUL1" s="536"/>
      <c r="RUM1" s="536"/>
      <c r="RUN1" s="536"/>
      <c r="RUO1" s="536"/>
      <c r="RUP1" s="536"/>
      <c r="RUQ1" s="536"/>
      <c r="RUR1" s="536"/>
      <c r="RUS1" s="536"/>
      <c r="RUT1" s="536"/>
      <c r="RUU1" s="536"/>
      <c r="RUV1" s="536"/>
      <c r="RUW1" s="536" t="s">
        <v>354</v>
      </c>
      <c r="RUX1" s="536"/>
      <c r="RUY1" s="536"/>
      <c r="RUZ1" s="536"/>
      <c r="RVA1" s="536"/>
      <c r="RVB1" s="536"/>
      <c r="RVC1" s="536"/>
      <c r="RVD1" s="536"/>
      <c r="RVE1" s="536"/>
      <c r="RVF1" s="536"/>
      <c r="RVG1" s="536"/>
      <c r="RVH1" s="536"/>
      <c r="RVI1" s="536"/>
      <c r="RVJ1" s="536"/>
      <c r="RVK1" s="536"/>
      <c r="RVL1" s="536"/>
      <c r="RVM1" s="536"/>
      <c r="RVN1" s="536"/>
      <c r="RVO1" s="536"/>
      <c r="RVP1" s="536"/>
      <c r="RVQ1" s="536"/>
      <c r="RVR1" s="536"/>
      <c r="RVS1" s="536"/>
      <c r="RVT1" s="536"/>
      <c r="RVU1" s="536"/>
      <c r="RVV1" s="536"/>
      <c r="RVW1" s="536"/>
      <c r="RVX1" s="536"/>
      <c r="RVY1" s="536"/>
      <c r="RVZ1" s="536"/>
      <c r="RWA1" s="536"/>
      <c r="RWB1" s="536"/>
      <c r="RWC1" s="536" t="s">
        <v>354</v>
      </c>
      <c r="RWD1" s="536"/>
      <c r="RWE1" s="536"/>
      <c r="RWF1" s="536"/>
      <c r="RWG1" s="536"/>
      <c r="RWH1" s="536"/>
      <c r="RWI1" s="536"/>
      <c r="RWJ1" s="536"/>
      <c r="RWK1" s="536"/>
      <c r="RWL1" s="536"/>
      <c r="RWM1" s="536"/>
      <c r="RWN1" s="536"/>
      <c r="RWO1" s="536"/>
      <c r="RWP1" s="536"/>
      <c r="RWQ1" s="536"/>
      <c r="RWR1" s="536"/>
      <c r="RWS1" s="536"/>
      <c r="RWT1" s="536"/>
      <c r="RWU1" s="536"/>
      <c r="RWV1" s="536"/>
      <c r="RWW1" s="536"/>
      <c r="RWX1" s="536"/>
      <c r="RWY1" s="536"/>
      <c r="RWZ1" s="536"/>
      <c r="RXA1" s="536"/>
      <c r="RXB1" s="536"/>
      <c r="RXC1" s="536"/>
      <c r="RXD1" s="536"/>
      <c r="RXE1" s="536"/>
      <c r="RXF1" s="536"/>
      <c r="RXG1" s="536"/>
      <c r="RXH1" s="536"/>
      <c r="RXI1" s="536" t="s">
        <v>354</v>
      </c>
      <c r="RXJ1" s="536"/>
      <c r="RXK1" s="536"/>
      <c r="RXL1" s="536"/>
      <c r="RXM1" s="536"/>
      <c r="RXN1" s="536"/>
      <c r="RXO1" s="536"/>
      <c r="RXP1" s="536"/>
      <c r="RXQ1" s="536"/>
      <c r="RXR1" s="536"/>
      <c r="RXS1" s="536"/>
      <c r="RXT1" s="536"/>
      <c r="RXU1" s="536"/>
      <c r="RXV1" s="536"/>
      <c r="RXW1" s="536"/>
      <c r="RXX1" s="536"/>
      <c r="RXY1" s="536"/>
      <c r="RXZ1" s="536"/>
      <c r="RYA1" s="536"/>
      <c r="RYB1" s="536"/>
      <c r="RYC1" s="536"/>
      <c r="RYD1" s="536"/>
      <c r="RYE1" s="536"/>
      <c r="RYF1" s="536"/>
      <c r="RYG1" s="536"/>
      <c r="RYH1" s="536"/>
      <c r="RYI1" s="536"/>
      <c r="RYJ1" s="536"/>
      <c r="RYK1" s="536"/>
      <c r="RYL1" s="536"/>
      <c r="RYM1" s="536"/>
      <c r="RYN1" s="536"/>
      <c r="RYO1" s="536" t="s">
        <v>354</v>
      </c>
      <c r="RYP1" s="536"/>
      <c r="RYQ1" s="536"/>
      <c r="RYR1" s="536"/>
      <c r="RYS1" s="536"/>
      <c r="RYT1" s="536"/>
      <c r="RYU1" s="536"/>
      <c r="RYV1" s="536"/>
      <c r="RYW1" s="536"/>
      <c r="RYX1" s="536"/>
      <c r="RYY1" s="536"/>
      <c r="RYZ1" s="536"/>
      <c r="RZA1" s="536"/>
      <c r="RZB1" s="536"/>
      <c r="RZC1" s="536"/>
      <c r="RZD1" s="536"/>
      <c r="RZE1" s="536"/>
      <c r="RZF1" s="536"/>
      <c r="RZG1" s="536"/>
      <c r="RZH1" s="536"/>
      <c r="RZI1" s="536"/>
      <c r="RZJ1" s="536"/>
      <c r="RZK1" s="536"/>
      <c r="RZL1" s="536"/>
      <c r="RZM1" s="536"/>
      <c r="RZN1" s="536"/>
      <c r="RZO1" s="536"/>
      <c r="RZP1" s="536"/>
      <c r="RZQ1" s="536"/>
      <c r="RZR1" s="536"/>
      <c r="RZS1" s="536"/>
      <c r="RZT1" s="536"/>
      <c r="RZU1" s="536" t="s">
        <v>354</v>
      </c>
      <c r="RZV1" s="536"/>
      <c r="RZW1" s="536"/>
      <c r="RZX1" s="536"/>
      <c r="RZY1" s="536"/>
      <c r="RZZ1" s="536"/>
      <c r="SAA1" s="536"/>
      <c r="SAB1" s="536"/>
      <c r="SAC1" s="536"/>
      <c r="SAD1" s="536"/>
      <c r="SAE1" s="536"/>
      <c r="SAF1" s="536"/>
      <c r="SAG1" s="536"/>
      <c r="SAH1" s="536"/>
      <c r="SAI1" s="536"/>
      <c r="SAJ1" s="536"/>
      <c r="SAK1" s="536"/>
      <c r="SAL1" s="536"/>
      <c r="SAM1" s="536"/>
      <c r="SAN1" s="536"/>
      <c r="SAO1" s="536"/>
      <c r="SAP1" s="536"/>
      <c r="SAQ1" s="536"/>
      <c r="SAR1" s="536"/>
      <c r="SAS1" s="536"/>
      <c r="SAT1" s="536"/>
      <c r="SAU1" s="536"/>
      <c r="SAV1" s="536"/>
      <c r="SAW1" s="536"/>
      <c r="SAX1" s="536"/>
      <c r="SAY1" s="536"/>
      <c r="SAZ1" s="536"/>
      <c r="SBA1" s="536" t="s">
        <v>354</v>
      </c>
      <c r="SBB1" s="536"/>
      <c r="SBC1" s="536"/>
      <c r="SBD1" s="536"/>
      <c r="SBE1" s="536"/>
      <c r="SBF1" s="536"/>
      <c r="SBG1" s="536"/>
      <c r="SBH1" s="536"/>
      <c r="SBI1" s="536"/>
      <c r="SBJ1" s="536"/>
      <c r="SBK1" s="536"/>
      <c r="SBL1" s="536"/>
      <c r="SBM1" s="536"/>
      <c r="SBN1" s="536"/>
      <c r="SBO1" s="536"/>
      <c r="SBP1" s="536"/>
      <c r="SBQ1" s="536"/>
      <c r="SBR1" s="536"/>
      <c r="SBS1" s="536"/>
      <c r="SBT1" s="536"/>
      <c r="SBU1" s="536"/>
      <c r="SBV1" s="536"/>
      <c r="SBW1" s="536"/>
      <c r="SBX1" s="536"/>
      <c r="SBY1" s="536"/>
      <c r="SBZ1" s="536"/>
      <c r="SCA1" s="536"/>
      <c r="SCB1" s="536"/>
      <c r="SCC1" s="536"/>
      <c r="SCD1" s="536"/>
      <c r="SCE1" s="536"/>
      <c r="SCF1" s="536"/>
      <c r="SCG1" s="536" t="s">
        <v>354</v>
      </c>
      <c r="SCH1" s="536"/>
      <c r="SCI1" s="536"/>
      <c r="SCJ1" s="536"/>
      <c r="SCK1" s="536"/>
      <c r="SCL1" s="536"/>
      <c r="SCM1" s="536"/>
      <c r="SCN1" s="536"/>
      <c r="SCO1" s="536"/>
      <c r="SCP1" s="536"/>
      <c r="SCQ1" s="536"/>
      <c r="SCR1" s="536"/>
      <c r="SCS1" s="536"/>
      <c r="SCT1" s="536"/>
      <c r="SCU1" s="536"/>
      <c r="SCV1" s="536"/>
      <c r="SCW1" s="536"/>
      <c r="SCX1" s="536"/>
      <c r="SCY1" s="536"/>
      <c r="SCZ1" s="536"/>
      <c r="SDA1" s="536"/>
      <c r="SDB1" s="536"/>
      <c r="SDC1" s="536"/>
      <c r="SDD1" s="536"/>
      <c r="SDE1" s="536"/>
      <c r="SDF1" s="536"/>
      <c r="SDG1" s="536"/>
      <c r="SDH1" s="536"/>
      <c r="SDI1" s="536"/>
      <c r="SDJ1" s="536"/>
      <c r="SDK1" s="536"/>
      <c r="SDL1" s="536"/>
      <c r="SDM1" s="536" t="s">
        <v>354</v>
      </c>
      <c r="SDN1" s="536"/>
      <c r="SDO1" s="536"/>
      <c r="SDP1" s="536"/>
      <c r="SDQ1" s="536"/>
      <c r="SDR1" s="536"/>
      <c r="SDS1" s="536"/>
      <c r="SDT1" s="536"/>
      <c r="SDU1" s="536"/>
      <c r="SDV1" s="536"/>
      <c r="SDW1" s="536"/>
      <c r="SDX1" s="536"/>
      <c r="SDY1" s="536"/>
      <c r="SDZ1" s="536"/>
      <c r="SEA1" s="536"/>
      <c r="SEB1" s="536"/>
      <c r="SEC1" s="536"/>
      <c r="SED1" s="536"/>
      <c r="SEE1" s="536"/>
      <c r="SEF1" s="536"/>
      <c r="SEG1" s="536"/>
      <c r="SEH1" s="536"/>
      <c r="SEI1" s="536"/>
      <c r="SEJ1" s="536"/>
      <c r="SEK1" s="536"/>
      <c r="SEL1" s="536"/>
      <c r="SEM1" s="536"/>
      <c r="SEN1" s="536"/>
      <c r="SEO1" s="536"/>
      <c r="SEP1" s="536"/>
      <c r="SEQ1" s="536"/>
      <c r="SER1" s="536"/>
      <c r="SES1" s="536" t="s">
        <v>354</v>
      </c>
      <c r="SET1" s="536"/>
      <c r="SEU1" s="536"/>
      <c r="SEV1" s="536"/>
      <c r="SEW1" s="536"/>
      <c r="SEX1" s="536"/>
      <c r="SEY1" s="536"/>
      <c r="SEZ1" s="536"/>
      <c r="SFA1" s="536"/>
      <c r="SFB1" s="536"/>
      <c r="SFC1" s="536"/>
      <c r="SFD1" s="536"/>
      <c r="SFE1" s="536"/>
      <c r="SFF1" s="536"/>
      <c r="SFG1" s="536"/>
      <c r="SFH1" s="536"/>
      <c r="SFI1" s="536"/>
      <c r="SFJ1" s="536"/>
      <c r="SFK1" s="536"/>
      <c r="SFL1" s="536"/>
      <c r="SFM1" s="536"/>
      <c r="SFN1" s="536"/>
      <c r="SFO1" s="536"/>
      <c r="SFP1" s="536"/>
      <c r="SFQ1" s="536"/>
      <c r="SFR1" s="536"/>
      <c r="SFS1" s="536"/>
      <c r="SFT1" s="536"/>
      <c r="SFU1" s="536"/>
      <c r="SFV1" s="536"/>
      <c r="SFW1" s="536"/>
      <c r="SFX1" s="536"/>
      <c r="SFY1" s="536" t="s">
        <v>354</v>
      </c>
      <c r="SFZ1" s="536"/>
      <c r="SGA1" s="536"/>
      <c r="SGB1" s="536"/>
      <c r="SGC1" s="536"/>
      <c r="SGD1" s="536"/>
      <c r="SGE1" s="536"/>
      <c r="SGF1" s="536"/>
      <c r="SGG1" s="536"/>
      <c r="SGH1" s="536"/>
      <c r="SGI1" s="536"/>
      <c r="SGJ1" s="536"/>
      <c r="SGK1" s="536"/>
      <c r="SGL1" s="536"/>
      <c r="SGM1" s="536"/>
      <c r="SGN1" s="536"/>
      <c r="SGO1" s="536"/>
      <c r="SGP1" s="536"/>
      <c r="SGQ1" s="536"/>
      <c r="SGR1" s="536"/>
      <c r="SGS1" s="536"/>
      <c r="SGT1" s="536"/>
      <c r="SGU1" s="536"/>
      <c r="SGV1" s="536"/>
      <c r="SGW1" s="536"/>
      <c r="SGX1" s="536"/>
      <c r="SGY1" s="536"/>
      <c r="SGZ1" s="536"/>
      <c r="SHA1" s="536"/>
      <c r="SHB1" s="536"/>
      <c r="SHC1" s="536"/>
      <c r="SHD1" s="536"/>
      <c r="SHE1" s="536" t="s">
        <v>354</v>
      </c>
      <c r="SHF1" s="536"/>
      <c r="SHG1" s="536"/>
      <c r="SHH1" s="536"/>
      <c r="SHI1" s="536"/>
      <c r="SHJ1" s="536"/>
      <c r="SHK1" s="536"/>
      <c r="SHL1" s="536"/>
      <c r="SHM1" s="536"/>
      <c r="SHN1" s="536"/>
      <c r="SHO1" s="536"/>
      <c r="SHP1" s="536"/>
      <c r="SHQ1" s="536"/>
      <c r="SHR1" s="536"/>
      <c r="SHS1" s="536"/>
      <c r="SHT1" s="536"/>
      <c r="SHU1" s="536"/>
      <c r="SHV1" s="536"/>
      <c r="SHW1" s="536"/>
      <c r="SHX1" s="536"/>
      <c r="SHY1" s="536"/>
      <c r="SHZ1" s="536"/>
      <c r="SIA1" s="536"/>
      <c r="SIB1" s="536"/>
      <c r="SIC1" s="536"/>
      <c r="SID1" s="536"/>
      <c r="SIE1" s="536"/>
      <c r="SIF1" s="536"/>
      <c r="SIG1" s="536"/>
      <c r="SIH1" s="536"/>
      <c r="SII1" s="536"/>
      <c r="SIJ1" s="536"/>
      <c r="SIK1" s="536" t="s">
        <v>354</v>
      </c>
      <c r="SIL1" s="536"/>
      <c r="SIM1" s="536"/>
      <c r="SIN1" s="536"/>
      <c r="SIO1" s="536"/>
      <c r="SIP1" s="536"/>
      <c r="SIQ1" s="536"/>
      <c r="SIR1" s="536"/>
      <c r="SIS1" s="536"/>
      <c r="SIT1" s="536"/>
      <c r="SIU1" s="536"/>
      <c r="SIV1" s="536"/>
      <c r="SIW1" s="536"/>
      <c r="SIX1" s="536"/>
      <c r="SIY1" s="536"/>
      <c r="SIZ1" s="536"/>
      <c r="SJA1" s="536"/>
      <c r="SJB1" s="536"/>
      <c r="SJC1" s="536"/>
      <c r="SJD1" s="536"/>
      <c r="SJE1" s="536"/>
      <c r="SJF1" s="536"/>
      <c r="SJG1" s="536"/>
      <c r="SJH1" s="536"/>
      <c r="SJI1" s="536"/>
      <c r="SJJ1" s="536"/>
      <c r="SJK1" s="536"/>
      <c r="SJL1" s="536"/>
      <c r="SJM1" s="536"/>
      <c r="SJN1" s="536"/>
      <c r="SJO1" s="536"/>
      <c r="SJP1" s="536"/>
      <c r="SJQ1" s="536" t="s">
        <v>354</v>
      </c>
      <c r="SJR1" s="536"/>
      <c r="SJS1" s="536"/>
      <c r="SJT1" s="536"/>
      <c r="SJU1" s="536"/>
      <c r="SJV1" s="536"/>
      <c r="SJW1" s="536"/>
      <c r="SJX1" s="536"/>
      <c r="SJY1" s="536"/>
      <c r="SJZ1" s="536"/>
      <c r="SKA1" s="536"/>
      <c r="SKB1" s="536"/>
      <c r="SKC1" s="536"/>
      <c r="SKD1" s="536"/>
      <c r="SKE1" s="536"/>
      <c r="SKF1" s="536"/>
      <c r="SKG1" s="536"/>
      <c r="SKH1" s="536"/>
      <c r="SKI1" s="536"/>
      <c r="SKJ1" s="536"/>
      <c r="SKK1" s="536"/>
      <c r="SKL1" s="536"/>
      <c r="SKM1" s="536"/>
      <c r="SKN1" s="536"/>
      <c r="SKO1" s="536"/>
      <c r="SKP1" s="536"/>
      <c r="SKQ1" s="536"/>
      <c r="SKR1" s="536"/>
      <c r="SKS1" s="536"/>
      <c r="SKT1" s="536"/>
      <c r="SKU1" s="536"/>
      <c r="SKV1" s="536"/>
      <c r="SKW1" s="536" t="s">
        <v>354</v>
      </c>
      <c r="SKX1" s="536"/>
      <c r="SKY1" s="536"/>
      <c r="SKZ1" s="536"/>
      <c r="SLA1" s="536"/>
      <c r="SLB1" s="536"/>
      <c r="SLC1" s="536"/>
      <c r="SLD1" s="536"/>
      <c r="SLE1" s="536"/>
      <c r="SLF1" s="536"/>
      <c r="SLG1" s="536"/>
      <c r="SLH1" s="536"/>
      <c r="SLI1" s="536"/>
      <c r="SLJ1" s="536"/>
      <c r="SLK1" s="536"/>
      <c r="SLL1" s="536"/>
      <c r="SLM1" s="536"/>
      <c r="SLN1" s="536"/>
      <c r="SLO1" s="536"/>
      <c r="SLP1" s="536"/>
      <c r="SLQ1" s="536"/>
      <c r="SLR1" s="536"/>
      <c r="SLS1" s="536"/>
      <c r="SLT1" s="536"/>
      <c r="SLU1" s="536"/>
      <c r="SLV1" s="536"/>
      <c r="SLW1" s="536"/>
      <c r="SLX1" s="536"/>
      <c r="SLY1" s="536"/>
      <c r="SLZ1" s="536"/>
      <c r="SMA1" s="536"/>
      <c r="SMB1" s="536"/>
      <c r="SMC1" s="536" t="s">
        <v>354</v>
      </c>
      <c r="SMD1" s="536"/>
      <c r="SME1" s="536"/>
      <c r="SMF1" s="536"/>
      <c r="SMG1" s="536"/>
      <c r="SMH1" s="536"/>
      <c r="SMI1" s="536"/>
      <c r="SMJ1" s="536"/>
      <c r="SMK1" s="536"/>
      <c r="SML1" s="536"/>
      <c r="SMM1" s="536"/>
      <c r="SMN1" s="536"/>
      <c r="SMO1" s="536"/>
      <c r="SMP1" s="536"/>
      <c r="SMQ1" s="536"/>
      <c r="SMR1" s="536"/>
      <c r="SMS1" s="536"/>
      <c r="SMT1" s="536"/>
      <c r="SMU1" s="536"/>
      <c r="SMV1" s="536"/>
      <c r="SMW1" s="536"/>
      <c r="SMX1" s="536"/>
      <c r="SMY1" s="536"/>
      <c r="SMZ1" s="536"/>
      <c r="SNA1" s="536"/>
      <c r="SNB1" s="536"/>
      <c r="SNC1" s="536"/>
      <c r="SND1" s="536"/>
      <c r="SNE1" s="536"/>
      <c r="SNF1" s="536"/>
      <c r="SNG1" s="536"/>
      <c r="SNH1" s="536"/>
      <c r="SNI1" s="536" t="s">
        <v>354</v>
      </c>
      <c r="SNJ1" s="536"/>
      <c r="SNK1" s="536"/>
      <c r="SNL1" s="536"/>
      <c r="SNM1" s="536"/>
      <c r="SNN1" s="536"/>
      <c r="SNO1" s="536"/>
      <c r="SNP1" s="536"/>
      <c r="SNQ1" s="536"/>
      <c r="SNR1" s="536"/>
      <c r="SNS1" s="536"/>
      <c r="SNT1" s="536"/>
      <c r="SNU1" s="536"/>
      <c r="SNV1" s="536"/>
      <c r="SNW1" s="536"/>
      <c r="SNX1" s="536"/>
      <c r="SNY1" s="536"/>
      <c r="SNZ1" s="536"/>
      <c r="SOA1" s="536"/>
      <c r="SOB1" s="536"/>
      <c r="SOC1" s="536"/>
      <c r="SOD1" s="536"/>
      <c r="SOE1" s="536"/>
      <c r="SOF1" s="536"/>
      <c r="SOG1" s="536"/>
      <c r="SOH1" s="536"/>
      <c r="SOI1" s="536"/>
      <c r="SOJ1" s="536"/>
      <c r="SOK1" s="536"/>
      <c r="SOL1" s="536"/>
      <c r="SOM1" s="536"/>
      <c r="SON1" s="536"/>
      <c r="SOO1" s="536" t="s">
        <v>354</v>
      </c>
      <c r="SOP1" s="536"/>
      <c r="SOQ1" s="536"/>
      <c r="SOR1" s="536"/>
      <c r="SOS1" s="536"/>
      <c r="SOT1" s="536"/>
      <c r="SOU1" s="536"/>
      <c r="SOV1" s="536"/>
      <c r="SOW1" s="536"/>
      <c r="SOX1" s="536"/>
      <c r="SOY1" s="536"/>
      <c r="SOZ1" s="536"/>
      <c r="SPA1" s="536"/>
      <c r="SPB1" s="536"/>
      <c r="SPC1" s="536"/>
      <c r="SPD1" s="536"/>
      <c r="SPE1" s="536"/>
      <c r="SPF1" s="536"/>
      <c r="SPG1" s="536"/>
      <c r="SPH1" s="536"/>
      <c r="SPI1" s="536"/>
      <c r="SPJ1" s="536"/>
      <c r="SPK1" s="536"/>
      <c r="SPL1" s="536"/>
      <c r="SPM1" s="536"/>
      <c r="SPN1" s="536"/>
      <c r="SPO1" s="536"/>
      <c r="SPP1" s="536"/>
      <c r="SPQ1" s="536"/>
      <c r="SPR1" s="536"/>
      <c r="SPS1" s="536"/>
      <c r="SPT1" s="536"/>
      <c r="SPU1" s="536" t="s">
        <v>354</v>
      </c>
      <c r="SPV1" s="536"/>
      <c r="SPW1" s="536"/>
      <c r="SPX1" s="536"/>
      <c r="SPY1" s="536"/>
      <c r="SPZ1" s="536"/>
      <c r="SQA1" s="536"/>
      <c r="SQB1" s="536"/>
      <c r="SQC1" s="536"/>
      <c r="SQD1" s="536"/>
      <c r="SQE1" s="536"/>
      <c r="SQF1" s="536"/>
      <c r="SQG1" s="536"/>
      <c r="SQH1" s="536"/>
      <c r="SQI1" s="536"/>
      <c r="SQJ1" s="536"/>
      <c r="SQK1" s="536"/>
      <c r="SQL1" s="536"/>
      <c r="SQM1" s="536"/>
      <c r="SQN1" s="536"/>
      <c r="SQO1" s="536"/>
      <c r="SQP1" s="536"/>
      <c r="SQQ1" s="536"/>
      <c r="SQR1" s="536"/>
      <c r="SQS1" s="536"/>
      <c r="SQT1" s="536"/>
      <c r="SQU1" s="536"/>
      <c r="SQV1" s="536"/>
      <c r="SQW1" s="536"/>
      <c r="SQX1" s="536"/>
      <c r="SQY1" s="536"/>
      <c r="SQZ1" s="536"/>
      <c r="SRA1" s="536" t="s">
        <v>354</v>
      </c>
      <c r="SRB1" s="536"/>
      <c r="SRC1" s="536"/>
      <c r="SRD1" s="536"/>
      <c r="SRE1" s="536"/>
      <c r="SRF1" s="536"/>
      <c r="SRG1" s="536"/>
      <c r="SRH1" s="536"/>
      <c r="SRI1" s="536"/>
      <c r="SRJ1" s="536"/>
      <c r="SRK1" s="536"/>
      <c r="SRL1" s="536"/>
      <c r="SRM1" s="536"/>
      <c r="SRN1" s="536"/>
      <c r="SRO1" s="536"/>
      <c r="SRP1" s="536"/>
      <c r="SRQ1" s="536"/>
      <c r="SRR1" s="536"/>
      <c r="SRS1" s="536"/>
      <c r="SRT1" s="536"/>
      <c r="SRU1" s="536"/>
      <c r="SRV1" s="536"/>
      <c r="SRW1" s="536"/>
      <c r="SRX1" s="536"/>
      <c r="SRY1" s="536"/>
      <c r="SRZ1" s="536"/>
      <c r="SSA1" s="536"/>
      <c r="SSB1" s="536"/>
      <c r="SSC1" s="536"/>
      <c r="SSD1" s="536"/>
      <c r="SSE1" s="536"/>
      <c r="SSF1" s="536"/>
      <c r="SSG1" s="536" t="s">
        <v>354</v>
      </c>
      <c r="SSH1" s="536"/>
      <c r="SSI1" s="536"/>
      <c r="SSJ1" s="536"/>
      <c r="SSK1" s="536"/>
      <c r="SSL1" s="536"/>
      <c r="SSM1" s="536"/>
      <c r="SSN1" s="536"/>
      <c r="SSO1" s="536"/>
      <c r="SSP1" s="536"/>
      <c r="SSQ1" s="536"/>
      <c r="SSR1" s="536"/>
      <c r="SSS1" s="536"/>
      <c r="SST1" s="536"/>
      <c r="SSU1" s="536"/>
      <c r="SSV1" s="536"/>
      <c r="SSW1" s="536"/>
      <c r="SSX1" s="536"/>
      <c r="SSY1" s="536"/>
      <c r="SSZ1" s="536"/>
      <c r="STA1" s="536"/>
      <c r="STB1" s="536"/>
      <c r="STC1" s="536"/>
      <c r="STD1" s="536"/>
      <c r="STE1" s="536"/>
      <c r="STF1" s="536"/>
      <c r="STG1" s="536"/>
      <c r="STH1" s="536"/>
      <c r="STI1" s="536"/>
      <c r="STJ1" s="536"/>
      <c r="STK1" s="536"/>
      <c r="STL1" s="536"/>
      <c r="STM1" s="536" t="s">
        <v>354</v>
      </c>
      <c r="STN1" s="536"/>
      <c r="STO1" s="536"/>
      <c r="STP1" s="536"/>
      <c r="STQ1" s="536"/>
      <c r="STR1" s="536"/>
      <c r="STS1" s="536"/>
      <c r="STT1" s="536"/>
      <c r="STU1" s="536"/>
      <c r="STV1" s="536"/>
      <c r="STW1" s="536"/>
      <c r="STX1" s="536"/>
      <c r="STY1" s="536"/>
      <c r="STZ1" s="536"/>
      <c r="SUA1" s="536"/>
      <c r="SUB1" s="536"/>
      <c r="SUC1" s="536"/>
      <c r="SUD1" s="536"/>
      <c r="SUE1" s="536"/>
      <c r="SUF1" s="536"/>
      <c r="SUG1" s="536"/>
      <c r="SUH1" s="536"/>
      <c r="SUI1" s="536"/>
      <c r="SUJ1" s="536"/>
      <c r="SUK1" s="536"/>
      <c r="SUL1" s="536"/>
      <c r="SUM1" s="536"/>
      <c r="SUN1" s="536"/>
      <c r="SUO1" s="536"/>
      <c r="SUP1" s="536"/>
      <c r="SUQ1" s="536"/>
      <c r="SUR1" s="536"/>
      <c r="SUS1" s="536" t="s">
        <v>354</v>
      </c>
      <c r="SUT1" s="536"/>
      <c r="SUU1" s="536"/>
      <c r="SUV1" s="536"/>
      <c r="SUW1" s="536"/>
      <c r="SUX1" s="536"/>
      <c r="SUY1" s="536"/>
      <c r="SUZ1" s="536"/>
      <c r="SVA1" s="536"/>
      <c r="SVB1" s="536"/>
      <c r="SVC1" s="536"/>
      <c r="SVD1" s="536"/>
      <c r="SVE1" s="536"/>
      <c r="SVF1" s="536"/>
      <c r="SVG1" s="536"/>
      <c r="SVH1" s="536"/>
      <c r="SVI1" s="536"/>
      <c r="SVJ1" s="536"/>
      <c r="SVK1" s="536"/>
      <c r="SVL1" s="536"/>
      <c r="SVM1" s="536"/>
      <c r="SVN1" s="536"/>
      <c r="SVO1" s="536"/>
      <c r="SVP1" s="536"/>
      <c r="SVQ1" s="536"/>
      <c r="SVR1" s="536"/>
      <c r="SVS1" s="536"/>
      <c r="SVT1" s="536"/>
      <c r="SVU1" s="536"/>
      <c r="SVV1" s="536"/>
      <c r="SVW1" s="536"/>
      <c r="SVX1" s="536"/>
      <c r="SVY1" s="536" t="s">
        <v>354</v>
      </c>
      <c r="SVZ1" s="536"/>
      <c r="SWA1" s="536"/>
      <c r="SWB1" s="536"/>
      <c r="SWC1" s="536"/>
      <c r="SWD1" s="536"/>
      <c r="SWE1" s="536"/>
      <c r="SWF1" s="536"/>
      <c r="SWG1" s="536"/>
      <c r="SWH1" s="536"/>
      <c r="SWI1" s="536"/>
      <c r="SWJ1" s="536"/>
      <c r="SWK1" s="536"/>
      <c r="SWL1" s="536"/>
      <c r="SWM1" s="536"/>
      <c r="SWN1" s="536"/>
      <c r="SWO1" s="536"/>
      <c r="SWP1" s="536"/>
      <c r="SWQ1" s="536"/>
      <c r="SWR1" s="536"/>
      <c r="SWS1" s="536"/>
      <c r="SWT1" s="536"/>
      <c r="SWU1" s="536"/>
      <c r="SWV1" s="536"/>
      <c r="SWW1" s="536"/>
      <c r="SWX1" s="536"/>
      <c r="SWY1" s="536"/>
      <c r="SWZ1" s="536"/>
      <c r="SXA1" s="536"/>
      <c r="SXB1" s="536"/>
      <c r="SXC1" s="536"/>
      <c r="SXD1" s="536"/>
      <c r="SXE1" s="536" t="s">
        <v>354</v>
      </c>
      <c r="SXF1" s="536"/>
      <c r="SXG1" s="536"/>
      <c r="SXH1" s="536"/>
      <c r="SXI1" s="536"/>
      <c r="SXJ1" s="536"/>
      <c r="SXK1" s="536"/>
      <c r="SXL1" s="536"/>
      <c r="SXM1" s="536"/>
      <c r="SXN1" s="536"/>
      <c r="SXO1" s="536"/>
      <c r="SXP1" s="536"/>
      <c r="SXQ1" s="536"/>
      <c r="SXR1" s="536"/>
      <c r="SXS1" s="536"/>
      <c r="SXT1" s="536"/>
      <c r="SXU1" s="536"/>
      <c r="SXV1" s="536"/>
      <c r="SXW1" s="536"/>
      <c r="SXX1" s="536"/>
      <c r="SXY1" s="536"/>
      <c r="SXZ1" s="536"/>
      <c r="SYA1" s="536"/>
      <c r="SYB1" s="536"/>
      <c r="SYC1" s="536"/>
      <c r="SYD1" s="536"/>
      <c r="SYE1" s="536"/>
      <c r="SYF1" s="536"/>
      <c r="SYG1" s="536"/>
      <c r="SYH1" s="536"/>
      <c r="SYI1" s="536"/>
      <c r="SYJ1" s="536"/>
      <c r="SYK1" s="536" t="s">
        <v>354</v>
      </c>
      <c r="SYL1" s="536"/>
      <c r="SYM1" s="536"/>
      <c r="SYN1" s="536"/>
      <c r="SYO1" s="536"/>
      <c r="SYP1" s="536"/>
      <c r="SYQ1" s="536"/>
      <c r="SYR1" s="536"/>
      <c r="SYS1" s="536"/>
      <c r="SYT1" s="536"/>
      <c r="SYU1" s="536"/>
      <c r="SYV1" s="536"/>
      <c r="SYW1" s="536"/>
      <c r="SYX1" s="536"/>
      <c r="SYY1" s="536"/>
      <c r="SYZ1" s="536"/>
      <c r="SZA1" s="536"/>
      <c r="SZB1" s="536"/>
      <c r="SZC1" s="536"/>
      <c r="SZD1" s="536"/>
      <c r="SZE1" s="536"/>
      <c r="SZF1" s="536"/>
      <c r="SZG1" s="536"/>
      <c r="SZH1" s="536"/>
      <c r="SZI1" s="536"/>
      <c r="SZJ1" s="536"/>
      <c r="SZK1" s="536"/>
      <c r="SZL1" s="536"/>
      <c r="SZM1" s="536"/>
      <c r="SZN1" s="536"/>
      <c r="SZO1" s="536"/>
      <c r="SZP1" s="536"/>
      <c r="SZQ1" s="536" t="s">
        <v>354</v>
      </c>
      <c r="SZR1" s="536"/>
      <c r="SZS1" s="536"/>
      <c r="SZT1" s="536"/>
      <c r="SZU1" s="536"/>
      <c r="SZV1" s="536"/>
      <c r="SZW1" s="536"/>
      <c r="SZX1" s="536"/>
      <c r="SZY1" s="536"/>
      <c r="SZZ1" s="536"/>
      <c r="TAA1" s="536"/>
      <c r="TAB1" s="536"/>
      <c r="TAC1" s="536"/>
      <c r="TAD1" s="536"/>
      <c r="TAE1" s="536"/>
      <c r="TAF1" s="536"/>
      <c r="TAG1" s="536"/>
      <c r="TAH1" s="536"/>
      <c r="TAI1" s="536"/>
      <c r="TAJ1" s="536"/>
      <c r="TAK1" s="536"/>
      <c r="TAL1" s="536"/>
      <c r="TAM1" s="536"/>
      <c r="TAN1" s="536"/>
      <c r="TAO1" s="536"/>
      <c r="TAP1" s="536"/>
      <c r="TAQ1" s="536"/>
      <c r="TAR1" s="536"/>
      <c r="TAS1" s="536"/>
      <c r="TAT1" s="536"/>
      <c r="TAU1" s="536"/>
      <c r="TAV1" s="536"/>
      <c r="TAW1" s="536" t="s">
        <v>354</v>
      </c>
      <c r="TAX1" s="536"/>
      <c r="TAY1" s="536"/>
      <c r="TAZ1" s="536"/>
      <c r="TBA1" s="536"/>
      <c r="TBB1" s="536"/>
      <c r="TBC1" s="536"/>
      <c r="TBD1" s="536"/>
      <c r="TBE1" s="536"/>
      <c r="TBF1" s="536"/>
      <c r="TBG1" s="536"/>
      <c r="TBH1" s="536"/>
      <c r="TBI1" s="536"/>
      <c r="TBJ1" s="536"/>
      <c r="TBK1" s="536"/>
      <c r="TBL1" s="536"/>
      <c r="TBM1" s="536"/>
      <c r="TBN1" s="536"/>
      <c r="TBO1" s="536"/>
      <c r="TBP1" s="536"/>
      <c r="TBQ1" s="536"/>
      <c r="TBR1" s="536"/>
      <c r="TBS1" s="536"/>
      <c r="TBT1" s="536"/>
      <c r="TBU1" s="536"/>
      <c r="TBV1" s="536"/>
      <c r="TBW1" s="536"/>
      <c r="TBX1" s="536"/>
      <c r="TBY1" s="536"/>
      <c r="TBZ1" s="536"/>
      <c r="TCA1" s="536"/>
      <c r="TCB1" s="536"/>
      <c r="TCC1" s="536" t="s">
        <v>354</v>
      </c>
      <c r="TCD1" s="536"/>
      <c r="TCE1" s="536"/>
      <c r="TCF1" s="536"/>
      <c r="TCG1" s="536"/>
      <c r="TCH1" s="536"/>
      <c r="TCI1" s="536"/>
      <c r="TCJ1" s="536"/>
      <c r="TCK1" s="536"/>
      <c r="TCL1" s="536"/>
      <c r="TCM1" s="536"/>
      <c r="TCN1" s="536"/>
      <c r="TCO1" s="536"/>
      <c r="TCP1" s="536"/>
      <c r="TCQ1" s="536"/>
      <c r="TCR1" s="536"/>
      <c r="TCS1" s="536"/>
      <c r="TCT1" s="536"/>
      <c r="TCU1" s="536"/>
      <c r="TCV1" s="536"/>
      <c r="TCW1" s="536"/>
      <c r="TCX1" s="536"/>
      <c r="TCY1" s="536"/>
      <c r="TCZ1" s="536"/>
      <c r="TDA1" s="536"/>
      <c r="TDB1" s="536"/>
      <c r="TDC1" s="536"/>
      <c r="TDD1" s="536"/>
      <c r="TDE1" s="536"/>
      <c r="TDF1" s="536"/>
      <c r="TDG1" s="536"/>
      <c r="TDH1" s="536"/>
      <c r="TDI1" s="536" t="s">
        <v>354</v>
      </c>
      <c r="TDJ1" s="536"/>
      <c r="TDK1" s="536"/>
      <c r="TDL1" s="536"/>
      <c r="TDM1" s="536"/>
      <c r="TDN1" s="536"/>
      <c r="TDO1" s="536"/>
      <c r="TDP1" s="536"/>
      <c r="TDQ1" s="536"/>
      <c r="TDR1" s="536"/>
      <c r="TDS1" s="536"/>
      <c r="TDT1" s="536"/>
      <c r="TDU1" s="536"/>
      <c r="TDV1" s="536"/>
      <c r="TDW1" s="536"/>
      <c r="TDX1" s="536"/>
      <c r="TDY1" s="536"/>
      <c r="TDZ1" s="536"/>
      <c r="TEA1" s="536"/>
      <c r="TEB1" s="536"/>
      <c r="TEC1" s="536"/>
      <c r="TED1" s="536"/>
      <c r="TEE1" s="536"/>
      <c r="TEF1" s="536"/>
      <c r="TEG1" s="536"/>
      <c r="TEH1" s="536"/>
      <c r="TEI1" s="536"/>
      <c r="TEJ1" s="536"/>
      <c r="TEK1" s="536"/>
      <c r="TEL1" s="536"/>
      <c r="TEM1" s="536"/>
      <c r="TEN1" s="536"/>
      <c r="TEO1" s="536" t="s">
        <v>354</v>
      </c>
      <c r="TEP1" s="536"/>
      <c r="TEQ1" s="536"/>
      <c r="TER1" s="536"/>
      <c r="TES1" s="536"/>
      <c r="TET1" s="536"/>
      <c r="TEU1" s="536"/>
      <c r="TEV1" s="536"/>
      <c r="TEW1" s="536"/>
      <c r="TEX1" s="536"/>
      <c r="TEY1" s="536"/>
      <c r="TEZ1" s="536"/>
      <c r="TFA1" s="536"/>
      <c r="TFB1" s="536"/>
      <c r="TFC1" s="536"/>
      <c r="TFD1" s="536"/>
      <c r="TFE1" s="536"/>
      <c r="TFF1" s="536"/>
      <c r="TFG1" s="536"/>
      <c r="TFH1" s="536"/>
      <c r="TFI1" s="536"/>
      <c r="TFJ1" s="536"/>
      <c r="TFK1" s="536"/>
      <c r="TFL1" s="536"/>
      <c r="TFM1" s="536"/>
      <c r="TFN1" s="536"/>
      <c r="TFO1" s="536"/>
      <c r="TFP1" s="536"/>
      <c r="TFQ1" s="536"/>
      <c r="TFR1" s="536"/>
      <c r="TFS1" s="536"/>
      <c r="TFT1" s="536"/>
      <c r="TFU1" s="536" t="s">
        <v>354</v>
      </c>
      <c r="TFV1" s="536"/>
      <c r="TFW1" s="536"/>
      <c r="TFX1" s="536"/>
      <c r="TFY1" s="536"/>
      <c r="TFZ1" s="536"/>
      <c r="TGA1" s="536"/>
      <c r="TGB1" s="536"/>
      <c r="TGC1" s="536"/>
      <c r="TGD1" s="536"/>
      <c r="TGE1" s="536"/>
      <c r="TGF1" s="536"/>
      <c r="TGG1" s="536"/>
      <c r="TGH1" s="536"/>
      <c r="TGI1" s="536"/>
      <c r="TGJ1" s="536"/>
      <c r="TGK1" s="536"/>
      <c r="TGL1" s="536"/>
      <c r="TGM1" s="536"/>
      <c r="TGN1" s="536"/>
      <c r="TGO1" s="536"/>
      <c r="TGP1" s="536"/>
      <c r="TGQ1" s="536"/>
      <c r="TGR1" s="536"/>
      <c r="TGS1" s="536"/>
      <c r="TGT1" s="536"/>
      <c r="TGU1" s="536"/>
      <c r="TGV1" s="536"/>
      <c r="TGW1" s="536"/>
      <c r="TGX1" s="536"/>
      <c r="TGY1" s="536"/>
      <c r="TGZ1" s="536"/>
      <c r="THA1" s="536" t="s">
        <v>354</v>
      </c>
      <c r="THB1" s="536"/>
      <c r="THC1" s="536"/>
      <c r="THD1" s="536"/>
      <c r="THE1" s="536"/>
      <c r="THF1" s="536"/>
      <c r="THG1" s="536"/>
      <c r="THH1" s="536"/>
      <c r="THI1" s="536"/>
      <c r="THJ1" s="536"/>
      <c r="THK1" s="536"/>
      <c r="THL1" s="536"/>
      <c r="THM1" s="536"/>
      <c r="THN1" s="536"/>
      <c r="THO1" s="536"/>
      <c r="THP1" s="536"/>
      <c r="THQ1" s="536"/>
      <c r="THR1" s="536"/>
      <c r="THS1" s="536"/>
      <c r="THT1" s="536"/>
      <c r="THU1" s="536"/>
      <c r="THV1" s="536"/>
      <c r="THW1" s="536"/>
      <c r="THX1" s="536"/>
      <c r="THY1" s="536"/>
      <c r="THZ1" s="536"/>
      <c r="TIA1" s="536"/>
      <c r="TIB1" s="536"/>
      <c r="TIC1" s="536"/>
      <c r="TID1" s="536"/>
      <c r="TIE1" s="536"/>
      <c r="TIF1" s="536"/>
      <c r="TIG1" s="536" t="s">
        <v>354</v>
      </c>
      <c r="TIH1" s="536"/>
      <c r="TII1" s="536"/>
      <c r="TIJ1" s="536"/>
      <c r="TIK1" s="536"/>
      <c r="TIL1" s="536"/>
      <c r="TIM1" s="536"/>
      <c r="TIN1" s="536"/>
      <c r="TIO1" s="536"/>
      <c r="TIP1" s="536"/>
      <c r="TIQ1" s="536"/>
      <c r="TIR1" s="536"/>
      <c r="TIS1" s="536"/>
      <c r="TIT1" s="536"/>
      <c r="TIU1" s="536"/>
      <c r="TIV1" s="536"/>
      <c r="TIW1" s="536"/>
      <c r="TIX1" s="536"/>
      <c r="TIY1" s="536"/>
      <c r="TIZ1" s="536"/>
      <c r="TJA1" s="536"/>
      <c r="TJB1" s="536"/>
      <c r="TJC1" s="536"/>
      <c r="TJD1" s="536"/>
      <c r="TJE1" s="536"/>
      <c r="TJF1" s="536"/>
      <c r="TJG1" s="536"/>
      <c r="TJH1" s="536"/>
      <c r="TJI1" s="536"/>
      <c r="TJJ1" s="536"/>
      <c r="TJK1" s="536"/>
      <c r="TJL1" s="536"/>
      <c r="TJM1" s="536" t="s">
        <v>354</v>
      </c>
      <c r="TJN1" s="536"/>
      <c r="TJO1" s="536"/>
      <c r="TJP1" s="536"/>
      <c r="TJQ1" s="536"/>
      <c r="TJR1" s="536"/>
      <c r="TJS1" s="536"/>
      <c r="TJT1" s="536"/>
      <c r="TJU1" s="536"/>
      <c r="TJV1" s="536"/>
      <c r="TJW1" s="536"/>
      <c r="TJX1" s="536"/>
      <c r="TJY1" s="536"/>
      <c r="TJZ1" s="536"/>
      <c r="TKA1" s="536"/>
      <c r="TKB1" s="536"/>
      <c r="TKC1" s="536"/>
      <c r="TKD1" s="536"/>
      <c r="TKE1" s="536"/>
      <c r="TKF1" s="536"/>
      <c r="TKG1" s="536"/>
      <c r="TKH1" s="536"/>
      <c r="TKI1" s="536"/>
      <c r="TKJ1" s="536"/>
      <c r="TKK1" s="536"/>
      <c r="TKL1" s="536"/>
      <c r="TKM1" s="536"/>
      <c r="TKN1" s="536"/>
      <c r="TKO1" s="536"/>
      <c r="TKP1" s="536"/>
      <c r="TKQ1" s="536"/>
      <c r="TKR1" s="536"/>
      <c r="TKS1" s="536" t="s">
        <v>354</v>
      </c>
      <c r="TKT1" s="536"/>
      <c r="TKU1" s="536"/>
      <c r="TKV1" s="536"/>
      <c r="TKW1" s="536"/>
      <c r="TKX1" s="536"/>
      <c r="TKY1" s="536"/>
      <c r="TKZ1" s="536"/>
      <c r="TLA1" s="536"/>
      <c r="TLB1" s="536"/>
      <c r="TLC1" s="536"/>
      <c r="TLD1" s="536"/>
      <c r="TLE1" s="536"/>
      <c r="TLF1" s="536"/>
      <c r="TLG1" s="536"/>
      <c r="TLH1" s="536"/>
      <c r="TLI1" s="536"/>
      <c r="TLJ1" s="536"/>
      <c r="TLK1" s="536"/>
      <c r="TLL1" s="536"/>
      <c r="TLM1" s="536"/>
      <c r="TLN1" s="536"/>
      <c r="TLO1" s="536"/>
      <c r="TLP1" s="536"/>
      <c r="TLQ1" s="536"/>
      <c r="TLR1" s="536"/>
      <c r="TLS1" s="536"/>
      <c r="TLT1" s="536"/>
      <c r="TLU1" s="536"/>
      <c r="TLV1" s="536"/>
      <c r="TLW1" s="536"/>
      <c r="TLX1" s="536"/>
      <c r="TLY1" s="536" t="s">
        <v>354</v>
      </c>
      <c r="TLZ1" s="536"/>
      <c r="TMA1" s="536"/>
      <c r="TMB1" s="536"/>
      <c r="TMC1" s="536"/>
      <c r="TMD1" s="536"/>
      <c r="TME1" s="536"/>
      <c r="TMF1" s="536"/>
      <c r="TMG1" s="536"/>
      <c r="TMH1" s="536"/>
      <c r="TMI1" s="536"/>
      <c r="TMJ1" s="536"/>
      <c r="TMK1" s="536"/>
      <c r="TML1" s="536"/>
      <c r="TMM1" s="536"/>
      <c r="TMN1" s="536"/>
      <c r="TMO1" s="536"/>
      <c r="TMP1" s="536"/>
      <c r="TMQ1" s="536"/>
      <c r="TMR1" s="536"/>
      <c r="TMS1" s="536"/>
      <c r="TMT1" s="536"/>
      <c r="TMU1" s="536"/>
      <c r="TMV1" s="536"/>
      <c r="TMW1" s="536"/>
      <c r="TMX1" s="536"/>
      <c r="TMY1" s="536"/>
      <c r="TMZ1" s="536"/>
      <c r="TNA1" s="536"/>
      <c r="TNB1" s="536"/>
      <c r="TNC1" s="536"/>
      <c r="TND1" s="536"/>
      <c r="TNE1" s="536" t="s">
        <v>354</v>
      </c>
      <c r="TNF1" s="536"/>
      <c r="TNG1" s="536"/>
      <c r="TNH1" s="536"/>
      <c r="TNI1" s="536"/>
      <c r="TNJ1" s="536"/>
      <c r="TNK1" s="536"/>
      <c r="TNL1" s="536"/>
      <c r="TNM1" s="536"/>
      <c r="TNN1" s="536"/>
      <c r="TNO1" s="536"/>
      <c r="TNP1" s="536"/>
      <c r="TNQ1" s="536"/>
      <c r="TNR1" s="536"/>
      <c r="TNS1" s="536"/>
      <c r="TNT1" s="536"/>
      <c r="TNU1" s="536"/>
      <c r="TNV1" s="536"/>
      <c r="TNW1" s="536"/>
      <c r="TNX1" s="536"/>
      <c r="TNY1" s="536"/>
      <c r="TNZ1" s="536"/>
      <c r="TOA1" s="536"/>
      <c r="TOB1" s="536"/>
      <c r="TOC1" s="536"/>
      <c r="TOD1" s="536"/>
      <c r="TOE1" s="536"/>
      <c r="TOF1" s="536"/>
      <c r="TOG1" s="536"/>
      <c r="TOH1" s="536"/>
      <c r="TOI1" s="536"/>
      <c r="TOJ1" s="536"/>
      <c r="TOK1" s="536" t="s">
        <v>354</v>
      </c>
      <c r="TOL1" s="536"/>
      <c r="TOM1" s="536"/>
      <c r="TON1" s="536"/>
      <c r="TOO1" s="536"/>
      <c r="TOP1" s="536"/>
      <c r="TOQ1" s="536"/>
      <c r="TOR1" s="536"/>
      <c r="TOS1" s="536"/>
      <c r="TOT1" s="536"/>
      <c r="TOU1" s="536"/>
      <c r="TOV1" s="536"/>
      <c r="TOW1" s="536"/>
      <c r="TOX1" s="536"/>
      <c r="TOY1" s="536"/>
      <c r="TOZ1" s="536"/>
      <c r="TPA1" s="536"/>
      <c r="TPB1" s="536"/>
      <c r="TPC1" s="536"/>
      <c r="TPD1" s="536"/>
      <c r="TPE1" s="536"/>
      <c r="TPF1" s="536"/>
      <c r="TPG1" s="536"/>
      <c r="TPH1" s="536"/>
      <c r="TPI1" s="536"/>
      <c r="TPJ1" s="536"/>
      <c r="TPK1" s="536"/>
      <c r="TPL1" s="536"/>
      <c r="TPM1" s="536"/>
      <c r="TPN1" s="536"/>
      <c r="TPO1" s="536"/>
      <c r="TPP1" s="536"/>
      <c r="TPQ1" s="536" t="s">
        <v>354</v>
      </c>
      <c r="TPR1" s="536"/>
      <c r="TPS1" s="536"/>
      <c r="TPT1" s="536"/>
      <c r="TPU1" s="536"/>
      <c r="TPV1" s="536"/>
      <c r="TPW1" s="536"/>
      <c r="TPX1" s="536"/>
      <c r="TPY1" s="536"/>
      <c r="TPZ1" s="536"/>
      <c r="TQA1" s="536"/>
      <c r="TQB1" s="536"/>
      <c r="TQC1" s="536"/>
      <c r="TQD1" s="536"/>
      <c r="TQE1" s="536"/>
      <c r="TQF1" s="536"/>
      <c r="TQG1" s="536"/>
      <c r="TQH1" s="536"/>
      <c r="TQI1" s="536"/>
      <c r="TQJ1" s="536"/>
      <c r="TQK1" s="536"/>
      <c r="TQL1" s="536"/>
      <c r="TQM1" s="536"/>
      <c r="TQN1" s="536"/>
      <c r="TQO1" s="536"/>
      <c r="TQP1" s="536"/>
      <c r="TQQ1" s="536"/>
      <c r="TQR1" s="536"/>
      <c r="TQS1" s="536"/>
      <c r="TQT1" s="536"/>
      <c r="TQU1" s="536"/>
      <c r="TQV1" s="536"/>
      <c r="TQW1" s="536" t="s">
        <v>354</v>
      </c>
      <c r="TQX1" s="536"/>
      <c r="TQY1" s="536"/>
      <c r="TQZ1" s="536"/>
      <c r="TRA1" s="536"/>
      <c r="TRB1" s="536"/>
      <c r="TRC1" s="536"/>
      <c r="TRD1" s="536"/>
      <c r="TRE1" s="536"/>
      <c r="TRF1" s="536"/>
      <c r="TRG1" s="536"/>
      <c r="TRH1" s="536"/>
      <c r="TRI1" s="536"/>
      <c r="TRJ1" s="536"/>
      <c r="TRK1" s="536"/>
      <c r="TRL1" s="536"/>
      <c r="TRM1" s="536"/>
      <c r="TRN1" s="536"/>
      <c r="TRO1" s="536"/>
      <c r="TRP1" s="536"/>
      <c r="TRQ1" s="536"/>
      <c r="TRR1" s="536"/>
      <c r="TRS1" s="536"/>
      <c r="TRT1" s="536"/>
      <c r="TRU1" s="536"/>
      <c r="TRV1" s="536"/>
      <c r="TRW1" s="536"/>
      <c r="TRX1" s="536"/>
      <c r="TRY1" s="536"/>
      <c r="TRZ1" s="536"/>
      <c r="TSA1" s="536"/>
      <c r="TSB1" s="536"/>
      <c r="TSC1" s="536" t="s">
        <v>354</v>
      </c>
      <c r="TSD1" s="536"/>
      <c r="TSE1" s="536"/>
      <c r="TSF1" s="536"/>
      <c r="TSG1" s="536"/>
      <c r="TSH1" s="536"/>
      <c r="TSI1" s="536"/>
      <c r="TSJ1" s="536"/>
      <c r="TSK1" s="536"/>
      <c r="TSL1" s="536"/>
      <c r="TSM1" s="536"/>
      <c r="TSN1" s="536"/>
      <c r="TSO1" s="536"/>
      <c r="TSP1" s="536"/>
      <c r="TSQ1" s="536"/>
      <c r="TSR1" s="536"/>
      <c r="TSS1" s="536"/>
      <c r="TST1" s="536"/>
      <c r="TSU1" s="536"/>
      <c r="TSV1" s="536"/>
      <c r="TSW1" s="536"/>
      <c r="TSX1" s="536"/>
      <c r="TSY1" s="536"/>
      <c r="TSZ1" s="536"/>
      <c r="TTA1" s="536"/>
      <c r="TTB1" s="536"/>
      <c r="TTC1" s="536"/>
      <c r="TTD1" s="536"/>
      <c r="TTE1" s="536"/>
      <c r="TTF1" s="536"/>
      <c r="TTG1" s="536"/>
      <c r="TTH1" s="536"/>
      <c r="TTI1" s="536" t="s">
        <v>354</v>
      </c>
      <c r="TTJ1" s="536"/>
      <c r="TTK1" s="536"/>
      <c r="TTL1" s="536"/>
      <c r="TTM1" s="536"/>
      <c r="TTN1" s="536"/>
      <c r="TTO1" s="536"/>
      <c r="TTP1" s="536"/>
      <c r="TTQ1" s="536"/>
      <c r="TTR1" s="536"/>
      <c r="TTS1" s="536"/>
      <c r="TTT1" s="536"/>
      <c r="TTU1" s="536"/>
      <c r="TTV1" s="536"/>
      <c r="TTW1" s="536"/>
      <c r="TTX1" s="536"/>
      <c r="TTY1" s="536"/>
      <c r="TTZ1" s="536"/>
      <c r="TUA1" s="536"/>
      <c r="TUB1" s="536"/>
      <c r="TUC1" s="536"/>
      <c r="TUD1" s="536"/>
      <c r="TUE1" s="536"/>
      <c r="TUF1" s="536"/>
      <c r="TUG1" s="536"/>
      <c r="TUH1" s="536"/>
      <c r="TUI1" s="536"/>
      <c r="TUJ1" s="536"/>
      <c r="TUK1" s="536"/>
      <c r="TUL1" s="536"/>
      <c r="TUM1" s="536"/>
      <c r="TUN1" s="536"/>
      <c r="TUO1" s="536" t="s">
        <v>354</v>
      </c>
      <c r="TUP1" s="536"/>
      <c r="TUQ1" s="536"/>
      <c r="TUR1" s="536"/>
      <c r="TUS1" s="536"/>
      <c r="TUT1" s="536"/>
      <c r="TUU1" s="536"/>
      <c r="TUV1" s="536"/>
      <c r="TUW1" s="536"/>
      <c r="TUX1" s="536"/>
      <c r="TUY1" s="536"/>
      <c r="TUZ1" s="536"/>
      <c r="TVA1" s="536"/>
      <c r="TVB1" s="536"/>
      <c r="TVC1" s="536"/>
      <c r="TVD1" s="536"/>
      <c r="TVE1" s="536"/>
      <c r="TVF1" s="536"/>
      <c r="TVG1" s="536"/>
      <c r="TVH1" s="536"/>
      <c r="TVI1" s="536"/>
      <c r="TVJ1" s="536"/>
      <c r="TVK1" s="536"/>
      <c r="TVL1" s="536"/>
      <c r="TVM1" s="536"/>
      <c r="TVN1" s="536"/>
      <c r="TVO1" s="536"/>
      <c r="TVP1" s="536"/>
      <c r="TVQ1" s="536"/>
      <c r="TVR1" s="536"/>
      <c r="TVS1" s="536"/>
      <c r="TVT1" s="536"/>
      <c r="TVU1" s="536" t="s">
        <v>354</v>
      </c>
      <c r="TVV1" s="536"/>
      <c r="TVW1" s="536"/>
      <c r="TVX1" s="536"/>
      <c r="TVY1" s="536"/>
      <c r="TVZ1" s="536"/>
      <c r="TWA1" s="536"/>
      <c r="TWB1" s="536"/>
      <c r="TWC1" s="536"/>
      <c r="TWD1" s="536"/>
      <c r="TWE1" s="536"/>
      <c r="TWF1" s="536"/>
      <c r="TWG1" s="536"/>
      <c r="TWH1" s="536"/>
      <c r="TWI1" s="536"/>
      <c r="TWJ1" s="536"/>
      <c r="TWK1" s="536"/>
      <c r="TWL1" s="536"/>
      <c r="TWM1" s="536"/>
      <c r="TWN1" s="536"/>
      <c r="TWO1" s="536"/>
      <c r="TWP1" s="536"/>
      <c r="TWQ1" s="536"/>
      <c r="TWR1" s="536"/>
      <c r="TWS1" s="536"/>
      <c r="TWT1" s="536"/>
      <c r="TWU1" s="536"/>
      <c r="TWV1" s="536"/>
      <c r="TWW1" s="536"/>
      <c r="TWX1" s="536"/>
      <c r="TWY1" s="536"/>
      <c r="TWZ1" s="536"/>
      <c r="TXA1" s="536" t="s">
        <v>354</v>
      </c>
      <c r="TXB1" s="536"/>
      <c r="TXC1" s="536"/>
      <c r="TXD1" s="536"/>
      <c r="TXE1" s="536"/>
      <c r="TXF1" s="536"/>
      <c r="TXG1" s="536"/>
      <c r="TXH1" s="536"/>
      <c r="TXI1" s="536"/>
      <c r="TXJ1" s="536"/>
      <c r="TXK1" s="536"/>
      <c r="TXL1" s="536"/>
      <c r="TXM1" s="536"/>
      <c r="TXN1" s="536"/>
      <c r="TXO1" s="536"/>
      <c r="TXP1" s="536"/>
      <c r="TXQ1" s="536"/>
      <c r="TXR1" s="536"/>
      <c r="TXS1" s="536"/>
      <c r="TXT1" s="536"/>
      <c r="TXU1" s="536"/>
      <c r="TXV1" s="536"/>
      <c r="TXW1" s="536"/>
      <c r="TXX1" s="536"/>
      <c r="TXY1" s="536"/>
      <c r="TXZ1" s="536"/>
      <c r="TYA1" s="536"/>
      <c r="TYB1" s="536"/>
      <c r="TYC1" s="536"/>
      <c r="TYD1" s="536"/>
      <c r="TYE1" s="536"/>
      <c r="TYF1" s="536"/>
      <c r="TYG1" s="536" t="s">
        <v>354</v>
      </c>
      <c r="TYH1" s="536"/>
      <c r="TYI1" s="536"/>
      <c r="TYJ1" s="536"/>
      <c r="TYK1" s="536"/>
      <c r="TYL1" s="536"/>
      <c r="TYM1" s="536"/>
      <c r="TYN1" s="536"/>
      <c r="TYO1" s="536"/>
      <c r="TYP1" s="536"/>
      <c r="TYQ1" s="536"/>
      <c r="TYR1" s="536"/>
      <c r="TYS1" s="536"/>
      <c r="TYT1" s="536"/>
      <c r="TYU1" s="536"/>
      <c r="TYV1" s="536"/>
      <c r="TYW1" s="536"/>
      <c r="TYX1" s="536"/>
      <c r="TYY1" s="536"/>
      <c r="TYZ1" s="536"/>
      <c r="TZA1" s="536"/>
      <c r="TZB1" s="536"/>
      <c r="TZC1" s="536"/>
      <c r="TZD1" s="536"/>
      <c r="TZE1" s="536"/>
      <c r="TZF1" s="536"/>
      <c r="TZG1" s="536"/>
      <c r="TZH1" s="536"/>
      <c r="TZI1" s="536"/>
      <c r="TZJ1" s="536"/>
      <c r="TZK1" s="536"/>
      <c r="TZL1" s="536"/>
      <c r="TZM1" s="536" t="s">
        <v>354</v>
      </c>
      <c r="TZN1" s="536"/>
      <c r="TZO1" s="536"/>
      <c r="TZP1" s="536"/>
      <c r="TZQ1" s="536"/>
      <c r="TZR1" s="536"/>
      <c r="TZS1" s="536"/>
      <c r="TZT1" s="536"/>
      <c r="TZU1" s="536"/>
      <c r="TZV1" s="536"/>
      <c r="TZW1" s="536"/>
      <c r="TZX1" s="536"/>
      <c r="TZY1" s="536"/>
      <c r="TZZ1" s="536"/>
      <c r="UAA1" s="536"/>
      <c r="UAB1" s="536"/>
      <c r="UAC1" s="536"/>
      <c r="UAD1" s="536"/>
      <c r="UAE1" s="536"/>
      <c r="UAF1" s="536"/>
      <c r="UAG1" s="536"/>
      <c r="UAH1" s="536"/>
      <c r="UAI1" s="536"/>
      <c r="UAJ1" s="536"/>
      <c r="UAK1" s="536"/>
      <c r="UAL1" s="536"/>
      <c r="UAM1" s="536"/>
      <c r="UAN1" s="536"/>
      <c r="UAO1" s="536"/>
      <c r="UAP1" s="536"/>
      <c r="UAQ1" s="536"/>
      <c r="UAR1" s="536"/>
      <c r="UAS1" s="536" t="s">
        <v>354</v>
      </c>
      <c r="UAT1" s="536"/>
      <c r="UAU1" s="536"/>
      <c r="UAV1" s="536"/>
      <c r="UAW1" s="536"/>
      <c r="UAX1" s="536"/>
      <c r="UAY1" s="536"/>
      <c r="UAZ1" s="536"/>
      <c r="UBA1" s="536"/>
      <c r="UBB1" s="536"/>
      <c r="UBC1" s="536"/>
      <c r="UBD1" s="536"/>
      <c r="UBE1" s="536"/>
      <c r="UBF1" s="536"/>
      <c r="UBG1" s="536"/>
      <c r="UBH1" s="536"/>
      <c r="UBI1" s="536"/>
      <c r="UBJ1" s="536"/>
      <c r="UBK1" s="536"/>
      <c r="UBL1" s="536"/>
      <c r="UBM1" s="536"/>
      <c r="UBN1" s="536"/>
      <c r="UBO1" s="536"/>
      <c r="UBP1" s="536"/>
      <c r="UBQ1" s="536"/>
      <c r="UBR1" s="536"/>
      <c r="UBS1" s="536"/>
      <c r="UBT1" s="536"/>
      <c r="UBU1" s="536"/>
      <c r="UBV1" s="536"/>
      <c r="UBW1" s="536"/>
      <c r="UBX1" s="536"/>
      <c r="UBY1" s="536" t="s">
        <v>354</v>
      </c>
      <c r="UBZ1" s="536"/>
      <c r="UCA1" s="536"/>
      <c r="UCB1" s="536"/>
      <c r="UCC1" s="536"/>
      <c r="UCD1" s="536"/>
      <c r="UCE1" s="536"/>
      <c r="UCF1" s="536"/>
      <c r="UCG1" s="536"/>
      <c r="UCH1" s="536"/>
      <c r="UCI1" s="536"/>
      <c r="UCJ1" s="536"/>
      <c r="UCK1" s="536"/>
      <c r="UCL1" s="536"/>
      <c r="UCM1" s="536"/>
      <c r="UCN1" s="536"/>
      <c r="UCO1" s="536"/>
      <c r="UCP1" s="536"/>
      <c r="UCQ1" s="536"/>
      <c r="UCR1" s="536"/>
      <c r="UCS1" s="536"/>
      <c r="UCT1" s="536"/>
      <c r="UCU1" s="536"/>
      <c r="UCV1" s="536"/>
      <c r="UCW1" s="536"/>
      <c r="UCX1" s="536"/>
      <c r="UCY1" s="536"/>
      <c r="UCZ1" s="536"/>
      <c r="UDA1" s="536"/>
      <c r="UDB1" s="536"/>
      <c r="UDC1" s="536"/>
      <c r="UDD1" s="536"/>
      <c r="UDE1" s="536" t="s">
        <v>354</v>
      </c>
      <c r="UDF1" s="536"/>
      <c r="UDG1" s="536"/>
      <c r="UDH1" s="536"/>
      <c r="UDI1" s="536"/>
      <c r="UDJ1" s="536"/>
      <c r="UDK1" s="536"/>
      <c r="UDL1" s="536"/>
      <c r="UDM1" s="536"/>
      <c r="UDN1" s="536"/>
      <c r="UDO1" s="536"/>
      <c r="UDP1" s="536"/>
      <c r="UDQ1" s="536"/>
      <c r="UDR1" s="536"/>
      <c r="UDS1" s="536"/>
      <c r="UDT1" s="536"/>
      <c r="UDU1" s="536"/>
      <c r="UDV1" s="536"/>
      <c r="UDW1" s="536"/>
      <c r="UDX1" s="536"/>
      <c r="UDY1" s="536"/>
      <c r="UDZ1" s="536"/>
      <c r="UEA1" s="536"/>
      <c r="UEB1" s="536"/>
      <c r="UEC1" s="536"/>
      <c r="UED1" s="536"/>
      <c r="UEE1" s="536"/>
      <c r="UEF1" s="536"/>
      <c r="UEG1" s="536"/>
      <c r="UEH1" s="536"/>
      <c r="UEI1" s="536"/>
      <c r="UEJ1" s="536"/>
      <c r="UEK1" s="536" t="s">
        <v>354</v>
      </c>
      <c r="UEL1" s="536"/>
      <c r="UEM1" s="536"/>
      <c r="UEN1" s="536"/>
      <c r="UEO1" s="536"/>
      <c r="UEP1" s="536"/>
      <c r="UEQ1" s="536"/>
      <c r="UER1" s="536"/>
      <c r="UES1" s="536"/>
      <c r="UET1" s="536"/>
      <c r="UEU1" s="536"/>
      <c r="UEV1" s="536"/>
      <c r="UEW1" s="536"/>
      <c r="UEX1" s="536"/>
      <c r="UEY1" s="536"/>
      <c r="UEZ1" s="536"/>
      <c r="UFA1" s="536"/>
      <c r="UFB1" s="536"/>
      <c r="UFC1" s="536"/>
      <c r="UFD1" s="536"/>
      <c r="UFE1" s="536"/>
      <c r="UFF1" s="536"/>
      <c r="UFG1" s="536"/>
      <c r="UFH1" s="536"/>
      <c r="UFI1" s="536"/>
      <c r="UFJ1" s="536"/>
      <c r="UFK1" s="536"/>
      <c r="UFL1" s="536"/>
      <c r="UFM1" s="536"/>
      <c r="UFN1" s="536"/>
      <c r="UFO1" s="536"/>
      <c r="UFP1" s="536"/>
      <c r="UFQ1" s="536" t="s">
        <v>354</v>
      </c>
      <c r="UFR1" s="536"/>
      <c r="UFS1" s="536"/>
      <c r="UFT1" s="536"/>
      <c r="UFU1" s="536"/>
      <c r="UFV1" s="536"/>
      <c r="UFW1" s="536"/>
      <c r="UFX1" s="536"/>
      <c r="UFY1" s="536"/>
      <c r="UFZ1" s="536"/>
      <c r="UGA1" s="536"/>
      <c r="UGB1" s="536"/>
      <c r="UGC1" s="536"/>
      <c r="UGD1" s="536"/>
      <c r="UGE1" s="536"/>
      <c r="UGF1" s="536"/>
      <c r="UGG1" s="536"/>
      <c r="UGH1" s="536"/>
      <c r="UGI1" s="536"/>
      <c r="UGJ1" s="536"/>
      <c r="UGK1" s="536"/>
      <c r="UGL1" s="536"/>
      <c r="UGM1" s="536"/>
      <c r="UGN1" s="536"/>
      <c r="UGO1" s="536"/>
      <c r="UGP1" s="536"/>
      <c r="UGQ1" s="536"/>
      <c r="UGR1" s="536"/>
      <c r="UGS1" s="536"/>
      <c r="UGT1" s="536"/>
      <c r="UGU1" s="536"/>
      <c r="UGV1" s="536"/>
      <c r="UGW1" s="536" t="s">
        <v>354</v>
      </c>
      <c r="UGX1" s="536"/>
      <c r="UGY1" s="536"/>
      <c r="UGZ1" s="536"/>
      <c r="UHA1" s="536"/>
      <c r="UHB1" s="536"/>
      <c r="UHC1" s="536"/>
      <c r="UHD1" s="536"/>
      <c r="UHE1" s="536"/>
      <c r="UHF1" s="536"/>
      <c r="UHG1" s="536"/>
      <c r="UHH1" s="536"/>
      <c r="UHI1" s="536"/>
      <c r="UHJ1" s="536"/>
      <c r="UHK1" s="536"/>
      <c r="UHL1" s="536"/>
      <c r="UHM1" s="536"/>
      <c r="UHN1" s="536"/>
      <c r="UHO1" s="536"/>
      <c r="UHP1" s="536"/>
      <c r="UHQ1" s="536"/>
      <c r="UHR1" s="536"/>
      <c r="UHS1" s="536"/>
      <c r="UHT1" s="536"/>
      <c r="UHU1" s="536"/>
      <c r="UHV1" s="536"/>
      <c r="UHW1" s="536"/>
      <c r="UHX1" s="536"/>
      <c r="UHY1" s="536"/>
      <c r="UHZ1" s="536"/>
      <c r="UIA1" s="536"/>
      <c r="UIB1" s="536"/>
      <c r="UIC1" s="536" t="s">
        <v>354</v>
      </c>
      <c r="UID1" s="536"/>
      <c r="UIE1" s="536"/>
      <c r="UIF1" s="536"/>
      <c r="UIG1" s="536"/>
      <c r="UIH1" s="536"/>
      <c r="UII1" s="536"/>
      <c r="UIJ1" s="536"/>
      <c r="UIK1" s="536"/>
      <c r="UIL1" s="536"/>
      <c r="UIM1" s="536"/>
      <c r="UIN1" s="536"/>
      <c r="UIO1" s="536"/>
      <c r="UIP1" s="536"/>
      <c r="UIQ1" s="536"/>
      <c r="UIR1" s="536"/>
      <c r="UIS1" s="536"/>
      <c r="UIT1" s="536"/>
      <c r="UIU1" s="536"/>
      <c r="UIV1" s="536"/>
      <c r="UIW1" s="536"/>
      <c r="UIX1" s="536"/>
      <c r="UIY1" s="536"/>
      <c r="UIZ1" s="536"/>
      <c r="UJA1" s="536"/>
      <c r="UJB1" s="536"/>
      <c r="UJC1" s="536"/>
      <c r="UJD1" s="536"/>
      <c r="UJE1" s="536"/>
      <c r="UJF1" s="536"/>
      <c r="UJG1" s="536"/>
      <c r="UJH1" s="536"/>
      <c r="UJI1" s="536" t="s">
        <v>354</v>
      </c>
      <c r="UJJ1" s="536"/>
      <c r="UJK1" s="536"/>
      <c r="UJL1" s="536"/>
      <c r="UJM1" s="536"/>
      <c r="UJN1" s="536"/>
      <c r="UJO1" s="536"/>
      <c r="UJP1" s="536"/>
      <c r="UJQ1" s="536"/>
      <c r="UJR1" s="536"/>
      <c r="UJS1" s="536"/>
      <c r="UJT1" s="536"/>
      <c r="UJU1" s="536"/>
      <c r="UJV1" s="536"/>
      <c r="UJW1" s="536"/>
      <c r="UJX1" s="536"/>
      <c r="UJY1" s="536"/>
      <c r="UJZ1" s="536"/>
      <c r="UKA1" s="536"/>
      <c r="UKB1" s="536"/>
      <c r="UKC1" s="536"/>
      <c r="UKD1" s="536"/>
      <c r="UKE1" s="536"/>
      <c r="UKF1" s="536"/>
      <c r="UKG1" s="536"/>
      <c r="UKH1" s="536"/>
      <c r="UKI1" s="536"/>
      <c r="UKJ1" s="536"/>
      <c r="UKK1" s="536"/>
      <c r="UKL1" s="536"/>
      <c r="UKM1" s="536"/>
      <c r="UKN1" s="536"/>
      <c r="UKO1" s="536" t="s">
        <v>354</v>
      </c>
      <c r="UKP1" s="536"/>
      <c r="UKQ1" s="536"/>
      <c r="UKR1" s="536"/>
      <c r="UKS1" s="536"/>
      <c r="UKT1" s="536"/>
      <c r="UKU1" s="536"/>
      <c r="UKV1" s="536"/>
      <c r="UKW1" s="536"/>
      <c r="UKX1" s="536"/>
      <c r="UKY1" s="536"/>
      <c r="UKZ1" s="536"/>
      <c r="ULA1" s="536"/>
      <c r="ULB1" s="536"/>
      <c r="ULC1" s="536"/>
      <c r="ULD1" s="536"/>
      <c r="ULE1" s="536"/>
      <c r="ULF1" s="536"/>
      <c r="ULG1" s="536"/>
      <c r="ULH1" s="536"/>
      <c r="ULI1" s="536"/>
      <c r="ULJ1" s="536"/>
      <c r="ULK1" s="536"/>
      <c r="ULL1" s="536"/>
      <c r="ULM1" s="536"/>
      <c r="ULN1" s="536"/>
      <c r="ULO1" s="536"/>
      <c r="ULP1" s="536"/>
      <c r="ULQ1" s="536"/>
      <c r="ULR1" s="536"/>
      <c r="ULS1" s="536"/>
      <c r="ULT1" s="536"/>
      <c r="ULU1" s="536" t="s">
        <v>354</v>
      </c>
      <c r="ULV1" s="536"/>
      <c r="ULW1" s="536"/>
      <c r="ULX1" s="536"/>
      <c r="ULY1" s="536"/>
      <c r="ULZ1" s="536"/>
      <c r="UMA1" s="536"/>
      <c r="UMB1" s="536"/>
      <c r="UMC1" s="536"/>
      <c r="UMD1" s="536"/>
      <c r="UME1" s="536"/>
      <c r="UMF1" s="536"/>
      <c r="UMG1" s="536"/>
      <c r="UMH1" s="536"/>
      <c r="UMI1" s="536"/>
      <c r="UMJ1" s="536"/>
      <c r="UMK1" s="536"/>
      <c r="UML1" s="536"/>
      <c r="UMM1" s="536"/>
      <c r="UMN1" s="536"/>
      <c r="UMO1" s="536"/>
      <c r="UMP1" s="536"/>
      <c r="UMQ1" s="536"/>
      <c r="UMR1" s="536"/>
      <c r="UMS1" s="536"/>
      <c r="UMT1" s="536"/>
      <c r="UMU1" s="536"/>
      <c r="UMV1" s="536"/>
      <c r="UMW1" s="536"/>
      <c r="UMX1" s="536"/>
      <c r="UMY1" s="536"/>
      <c r="UMZ1" s="536"/>
      <c r="UNA1" s="536" t="s">
        <v>354</v>
      </c>
      <c r="UNB1" s="536"/>
      <c r="UNC1" s="536"/>
      <c r="UND1" s="536"/>
      <c r="UNE1" s="536"/>
      <c r="UNF1" s="536"/>
      <c r="UNG1" s="536"/>
      <c r="UNH1" s="536"/>
      <c r="UNI1" s="536"/>
      <c r="UNJ1" s="536"/>
      <c r="UNK1" s="536"/>
      <c r="UNL1" s="536"/>
      <c r="UNM1" s="536"/>
      <c r="UNN1" s="536"/>
      <c r="UNO1" s="536"/>
      <c r="UNP1" s="536"/>
      <c r="UNQ1" s="536"/>
      <c r="UNR1" s="536"/>
      <c r="UNS1" s="536"/>
      <c r="UNT1" s="536"/>
      <c r="UNU1" s="536"/>
      <c r="UNV1" s="536"/>
      <c r="UNW1" s="536"/>
      <c r="UNX1" s="536"/>
      <c r="UNY1" s="536"/>
      <c r="UNZ1" s="536"/>
      <c r="UOA1" s="536"/>
      <c r="UOB1" s="536"/>
      <c r="UOC1" s="536"/>
      <c r="UOD1" s="536"/>
      <c r="UOE1" s="536"/>
      <c r="UOF1" s="536"/>
      <c r="UOG1" s="536" t="s">
        <v>354</v>
      </c>
      <c r="UOH1" s="536"/>
      <c r="UOI1" s="536"/>
      <c r="UOJ1" s="536"/>
      <c r="UOK1" s="536"/>
      <c r="UOL1" s="536"/>
      <c r="UOM1" s="536"/>
      <c r="UON1" s="536"/>
      <c r="UOO1" s="536"/>
      <c r="UOP1" s="536"/>
      <c r="UOQ1" s="536"/>
      <c r="UOR1" s="536"/>
      <c r="UOS1" s="536"/>
      <c r="UOT1" s="536"/>
      <c r="UOU1" s="536"/>
      <c r="UOV1" s="536"/>
      <c r="UOW1" s="536"/>
      <c r="UOX1" s="536"/>
      <c r="UOY1" s="536"/>
      <c r="UOZ1" s="536"/>
      <c r="UPA1" s="536"/>
      <c r="UPB1" s="536"/>
      <c r="UPC1" s="536"/>
      <c r="UPD1" s="536"/>
      <c r="UPE1" s="536"/>
      <c r="UPF1" s="536"/>
      <c r="UPG1" s="536"/>
      <c r="UPH1" s="536"/>
      <c r="UPI1" s="536"/>
      <c r="UPJ1" s="536"/>
      <c r="UPK1" s="536"/>
      <c r="UPL1" s="536"/>
      <c r="UPM1" s="536" t="s">
        <v>354</v>
      </c>
      <c r="UPN1" s="536"/>
      <c r="UPO1" s="536"/>
      <c r="UPP1" s="536"/>
      <c r="UPQ1" s="536"/>
      <c r="UPR1" s="536"/>
      <c r="UPS1" s="536"/>
      <c r="UPT1" s="536"/>
      <c r="UPU1" s="536"/>
      <c r="UPV1" s="536"/>
      <c r="UPW1" s="536"/>
      <c r="UPX1" s="536"/>
      <c r="UPY1" s="536"/>
      <c r="UPZ1" s="536"/>
      <c r="UQA1" s="536"/>
      <c r="UQB1" s="536"/>
      <c r="UQC1" s="536"/>
      <c r="UQD1" s="536"/>
      <c r="UQE1" s="536"/>
      <c r="UQF1" s="536"/>
      <c r="UQG1" s="536"/>
      <c r="UQH1" s="536"/>
      <c r="UQI1" s="536"/>
      <c r="UQJ1" s="536"/>
      <c r="UQK1" s="536"/>
      <c r="UQL1" s="536"/>
      <c r="UQM1" s="536"/>
      <c r="UQN1" s="536"/>
      <c r="UQO1" s="536"/>
      <c r="UQP1" s="536"/>
      <c r="UQQ1" s="536"/>
      <c r="UQR1" s="536"/>
      <c r="UQS1" s="536" t="s">
        <v>354</v>
      </c>
      <c r="UQT1" s="536"/>
      <c r="UQU1" s="536"/>
      <c r="UQV1" s="536"/>
      <c r="UQW1" s="536"/>
      <c r="UQX1" s="536"/>
      <c r="UQY1" s="536"/>
      <c r="UQZ1" s="536"/>
      <c r="URA1" s="536"/>
      <c r="URB1" s="536"/>
      <c r="URC1" s="536"/>
      <c r="URD1" s="536"/>
      <c r="URE1" s="536"/>
      <c r="URF1" s="536"/>
      <c r="URG1" s="536"/>
      <c r="URH1" s="536"/>
      <c r="URI1" s="536"/>
      <c r="URJ1" s="536"/>
      <c r="URK1" s="536"/>
      <c r="URL1" s="536"/>
      <c r="URM1" s="536"/>
      <c r="URN1" s="536"/>
      <c r="URO1" s="536"/>
      <c r="URP1" s="536"/>
      <c r="URQ1" s="536"/>
      <c r="URR1" s="536"/>
      <c r="URS1" s="536"/>
      <c r="URT1" s="536"/>
      <c r="URU1" s="536"/>
      <c r="URV1" s="536"/>
      <c r="URW1" s="536"/>
      <c r="URX1" s="536"/>
      <c r="URY1" s="536" t="s">
        <v>354</v>
      </c>
      <c r="URZ1" s="536"/>
      <c r="USA1" s="536"/>
      <c r="USB1" s="536"/>
      <c r="USC1" s="536"/>
      <c r="USD1" s="536"/>
      <c r="USE1" s="536"/>
      <c r="USF1" s="536"/>
      <c r="USG1" s="536"/>
      <c r="USH1" s="536"/>
      <c r="USI1" s="536"/>
      <c r="USJ1" s="536"/>
      <c r="USK1" s="536"/>
      <c r="USL1" s="536"/>
      <c r="USM1" s="536"/>
      <c r="USN1" s="536"/>
      <c r="USO1" s="536"/>
      <c r="USP1" s="536"/>
      <c r="USQ1" s="536"/>
      <c r="USR1" s="536"/>
      <c r="USS1" s="536"/>
      <c r="UST1" s="536"/>
      <c r="USU1" s="536"/>
      <c r="USV1" s="536"/>
      <c r="USW1" s="536"/>
      <c r="USX1" s="536"/>
      <c r="USY1" s="536"/>
      <c r="USZ1" s="536"/>
      <c r="UTA1" s="536"/>
      <c r="UTB1" s="536"/>
      <c r="UTC1" s="536"/>
      <c r="UTD1" s="536"/>
      <c r="UTE1" s="536" t="s">
        <v>354</v>
      </c>
      <c r="UTF1" s="536"/>
      <c r="UTG1" s="536"/>
      <c r="UTH1" s="536"/>
      <c r="UTI1" s="536"/>
      <c r="UTJ1" s="536"/>
      <c r="UTK1" s="536"/>
      <c r="UTL1" s="536"/>
      <c r="UTM1" s="536"/>
      <c r="UTN1" s="536"/>
      <c r="UTO1" s="536"/>
      <c r="UTP1" s="536"/>
      <c r="UTQ1" s="536"/>
      <c r="UTR1" s="536"/>
      <c r="UTS1" s="536"/>
      <c r="UTT1" s="536"/>
      <c r="UTU1" s="536"/>
      <c r="UTV1" s="536"/>
      <c r="UTW1" s="536"/>
      <c r="UTX1" s="536"/>
      <c r="UTY1" s="536"/>
      <c r="UTZ1" s="536"/>
      <c r="UUA1" s="536"/>
      <c r="UUB1" s="536"/>
      <c r="UUC1" s="536"/>
      <c r="UUD1" s="536"/>
      <c r="UUE1" s="536"/>
      <c r="UUF1" s="536"/>
      <c r="UUG1" s="536"/>
      <c r="UUH1" s="536"/>
      <c r="UUI1" s="536"/>
      <c r="UUJ1" s="536"/>
      <c r="UUK1" s="536" t="s">
        <v>354</v>
      </c>
      <c r="UUL1" s="536"/>
      <c r="UUM1" s="536"/>
      <c r="UUN1" s="536"/>
      <c r="UUO1" s="536"/>
      <c r="UUP1" s="536"/>
      <c r="UUQ1" s="536"/>
      <c r="UUR1" s="536"/>
      <c r="UUS1" s="536"/>
      <c r="UUT1" s="536"/>
      <c r="UUU1" s="536"/>
      <c r="UUV1" s="536"/>
      <c r="UUW1" s="536"/>
      <c r="UUX1" s="536"/>
      <c r="UUY1" s="536"/>
      <c r="UUZ1" s="536"/>
      <c r="UVA1" s="536"/>
      <c r="UVB1" s="536"/>
      <c r="UVC1" s="536"/>
      <c r="UVD1" s="536"/>
      <c r="UVE1" s="536"/>
      <c r="UVF1" s="536"/>
      <c r="UVG1" s="536"/>
      <c r="UVH1" s="536"/>
      <c r="UVI1" s="536"/>
      <c r="UVJ1" s="536"/>
      <c r="UVK1" s="536"/>
      <c r="UVL1" s="536"/>
      <c r="UVM1" s="536"/>
      <c r="UVN1" s="536"/>
      <c r="UVO1" s="536"/>
      <c r="UVP1" s="536"/>
      <c r="UVQ1" s="536" t="s">
        <v>354</v>
      </c>
      <c r="UVR1" s="536"/>
      <c r="UVS1" s="536"/>
      <c r="UVT1" s="536"/>
      <c r="UVU1" s="536"/>
      <c r="UVV1" s="536"/>
      <c r="UVW1" s="536"/>
      <c r="UVX1" s="536"/>
      <c r="UVY1" s="536"/>
      <c r="UVZ1" s="536"/>
      <c r="UWA1" s="536"/>
      <c r="UWB1" s="536"/>
      <c r="UWC1" s="536"/>
      <c r="UWD1" s="536"/>
      <c r="UWE1" s="536"/>
      <c r="UWF1" s="536"/>
      <c r="UWG1" s="536"/>
      <c r="UWH1" s="536"/>
      <c r="UWI1" s="536"/>
      <c r="UWJ1" s="536"/>
      <c r="UWK1" s="536"/>
      <c r="UWL1" s="536"/>
      <c r="UWM1" s="536"/>
      <c r="UWN1" s="536"/>
      <c r="UWO1" s="536"/>
      <c r="UWP1" s="536"/>
      <c r="UWQ1" s="536"/>
      <c r="UWR1" s="536"/>
      <c r="UWS1" s="536"/>
      <c r="UWT1" s="536"/>
      <c r="UWU1" s="536"/>
      <c r="UWV1" s="536"/>
      <c r="UWW1" s="536" t="s">
        <v>354</v>
      </c>
      <c r="UWX1" s="536"/>
      <c r="UWY1" s="536"/>
      <c r="UWZ1" s="536"/>
      <c r="UXA1" s="536"/>
      <c r="UXB1" s="536"/>
      <c r="UXC1" s="536"/>
      <c r="UXD1" s="536"/>
      <c r="UXE1" s="536"/>
      <c r="UXF1" s="536"/>
      <c r="UXG1" s="536"/>
      <c r="UXH1" s="536"/>
      <c r="UXI1" s="536"/>
      <c r="UXJ1" s="536"/>
      <c r="UXK1" s="536"/>
      <c r="UXL1" s="536"/>
      <c r="UXM1" s="536"/>
      <c r="UXN1" s="536"/>
      <c r="UXO1" s="536"/>
      <c r="UXP1" s="536"/>
      <c r="UXQ1" s="536"/>
      <c r="UXR1" s="536"/>
      <c r="UXS1" s="536"/>
      <c r="UXT1" s="536"/>
      <c r="UXU1" s="536"/>
      <c r="UXV1" s="536"/>
      <c r="UXW1" s="536"/>
      <c r="UXX1" s="536"/>
      <c r="UXY1" s="536"/>
      <c r="UXZ1" s="536"/>
      <c r="UYA1" s="536"/>
      <c r="UYB1" s="536"/>
      <c r="UYC1" s="536" t="s">
        <v>354</v>
      </c>
      <c r="UYD1" s="536"/>
      <c r="UYE1" s="536"/>
      <c r="UYF1" s="536"/>
      <c r="UYG1" s="536"/>
      <c r="UYH1" s="536"/>
      <c r="UYI1" s="536"/>
      <c r="UYJ1" s="536"/>
      <c r="UYK1" s="536"/>
      <c r="UYL1" s="536"/>
      <c r="UYM1" s="536"/>
      <c r="UYN1" s="536"/>
      <c r="UYO1" s="536"/>
      <c r="UYP1" s="536"/>
      <c r="UYQ1" s="536"/>
      <c r="UYR1" s="536"/>
      <c r="UYS1" s="536"/>
      <c r="UYT1" s="536"/>
      <c r="UYU1" s="536"/>
      <c r="UYV1" s="536"/>
      <c r="UYW1" s="536"/>
      <c r="UYX1" s="536"/>
      <c r="UYY1" s="536"/>
      <c r="UYZ1" s="536"/>
      <c r="UZA1" s="536"/>
      <c r="UZB1" s="536"/>
      <c r="UZC1" s="536"/>
      <c r="UZD1" s="536"/>
      <c r="UZE1" s="536"/>
      <c r="UZF1" s="536"/>
      <c r="UZG1" s="536"/>
      <c r="UZH1" s="536"/>
      <c r="UZI1" s="536" t="s">
        <v>354</v>
      </c>
      <c r="UZJ1" s="536"/>
      <c r="UZK1" s="536"/>
      <c r="UZL1" s="536"/>
      <c r="UZM1" s="536"/>
      <c r="UZN1" s="536"/>
      <c r="UZO1" s="536"/>
      <c r="UZP1" s="536"/>
      <c r="UZQ1" s="536"/>
      <c r="UZR1" s="536"/>
      <c r="UZS1" s="536"/>
      <c r="UZT1" s="536"/>
      <c r="UZU1" s="536"/>
      <c r="UZV1" s="536"/>
      <c r="UZW1" s="536"/>
      <c r="UZX1" s="536"/>
      <c r="UZY1" s="536"/>
      <c r="UZZ1" s="536"/>
      <c r="VAA1" s="536"/>
      <c r="VAB1" s="536"/>
      <c r="VAC1" s="536"/>
      <c r="VAD1" s="536"/>
      <c r="VAE1" s="536"/>
      <c r="VAF1" s="536"/>
      <c r="VAG1" s="536"/>
      <c r="VAH1" s="536"/>
      <c r="VAI1" s="536"/>
      <c r="VAJ1" s="536"/>
      <c r="VAK1" s="536"/>
      <c r="VAL1" s="536"/>
      <c r="VAM1" s="536"/>
      <c r="VAN1" s="536"/>
      <c r="VAO1" s="536" t="s">
        <v>354</v>
      </c>
      <c r="VAP1" s="536"/>
      <c r="VAQ1" s="536"/>
      <c r="VAR1" s="536"/>
      <c r="VAS1" s="536"/>
      <c r="VAT1" s="536"/>
      <c r="VAU1" s="536"/>
      <c r="VAV1" s="536"/>
      <c r="VAW1" s="536"/>
      <c r="VAX1" s="536"/>
      <c r="VAY1" s="536"/>
      <c r="VAZ1" s="536"/>
      <c r="VBA1" s="536"/>
      <c r="VBB1" s="536"/>
      <c r="VBC1" s="536"/>
      <c r="VBD1" s="536"/>
      <c r="VBE1" s="536"/>
      <c r="VBF1" s="536"/>
      <c r="VBG1" s="536"/>
      <c r="VBH1" s="536"/>
      <c r="VBI1" s="536"/>
      <c r="VBJ1" s="536"/>
      <c r="VBK1" s="536"/>
      <c r="VBL1" s="536"/>
      <c r="VBM1" s="536"/>
      <c r="VBN1" s="536"/>
      <c r="VBO1" s="536"/>
      <c r="VBP1" s="536"/>
      <c r="VBQ1" s="536"/>
      <c r="VBR1" s="536"/>
      <c r="VBS1" s="536"/>
      <c r="VBT1" s="536"/>
      <c r="VBU1" s="536" t="s">
        <v>354</v>
      </c>
      <c r="VBV1" s="536"/>
      <c r="VBW1" s="536"/>
      <c r="VBX1" s="536"/>
      <c r="VBY1" s="536"/>
      <c r="VBZ1" s="536"/>
      <c r="VCA1" s="536"/>
      <c r="VCB1" s="536"/>
      <c r="VCC1" s="536"/>
      <c r="VCD1" s="536"/>
      <c r="VCE1" s="536"/>
      <c r="VCF1" s="536"/>
      <c r="VCG1" s="536"/>
      <c r="VCH1" s="536"/>
      <c r="VCI1" s="536"/>
      <c r="VCJ1" s="536"/>
      <c r="VCK1" s="536"/>
      <c r="VCL1" s="536"/>
      <c r="VCM1" s="536"/>
      <c r="VCN1" s="536"/>
      <c r="VCO1" s="536"/>
      <c r="VCP1" s="536"/>
      <c r="VCQ1" s="536"/>
      <c r="VCR1" s="536"/>
      <c r="VCS1" s="536"/>
      <c r="VCT1" s="536"/>
      <c r="VCU1" s="536"/>
      <c r="VCV1" s="536"/>
      <c r="VCW1" s="536"/>
      <c r="VCX1" s="536"/>
      <c r="VCY1" s="536"/>
      <c r="VCZ1" s="536"/>
      <c r="VDA1" s="536" t="s">
        <v>354</v>
      </c>
      <c r="VDB1" s="536"/>
      <c r="VDC1" s="536"/>
      <c r="VDD1" s="536"/>
      <c r="VDE1" s="536"/>
      <c r="VDF1" s="536"/>
      <c r="VDG1" s="536"/>
      <c r="VDH1" s="536"/>
      <c r="VDI1" s="536"/>
      <c r="VDJ1" s="536"/>
      <c r="VDK1" s="536"/>
      <c r="VDL1" s="536"/>
      <c r="VDM1" s="536"/>
      <c r="VDN1" s="536"/>
      <c r="VDO1" s="536"/>
      <c r="VDP1" s="536"/>
      <c r="VDQ1" s="536"/>
      <c r="VDR1" s="536"/>
      <c r="VDS1" s="536"/>
      <c r="VDT1" s="536"/>
      <c r="VDU1" s="536"/>
      <c r="VDV1" s="536"/>
      <c r="VDW1" s="536"/>
      <c r="VDX1" s="536"/>
      <c r="VDY1" s="536"/>
      <c r="VDZ1" s="536"/>
      <c r="VEA1" s="536"/>
      <c r="VEB1" s="536"/>
      <c r="VEC1" s="536"/>
      <c r="VED1" s="536"/>
      <c r="VEE1" s="536"/>
      <c r="VEF1" s="536"/>
      <c r="VEG1" s="536" t="s">
        <v>354</v>
      </c>
      <c r="VEH1" s="536"/>
      <c r="VEI1" s="536"/>
      <c r="VEJ1" s="536"/>
      <c r="VEK1" s="536"/>
      <c r="VEL1" s="536"/>
      <c r="VEM1" s="536"/>
      <c r="VEN1" s="536"/>
      <c r="VEO1" s="536"/>
      <c r="VEP1" s="536"/>
      <c r="VEQ1" s="536"/>
      <c r="VER1" s="536"/>
      <c r="VES1" s="536"/>
      <c r="VET1" s="536"/>
      <c r="VEU1" s="536"/>
      <c r="VEV1" s="536"/>
      <c r="VEW1" s="536"/>
      <c r="VEX1" s="536"/>
      <c r="VEY1" s="536"/>
      <c r="VEZ1" s="536"/>
      <c r="VFA1" s="536"/>
      <c r="VFB1" s="536"/>
      <c r="VFC1" s="536"/>
      <c r="VFD1" s="536"/>
      <c r="VFE1" s="536"/>
      <c r="VFF1" s="536"/>
      <c r="VFG1" s="536"/>
      <c r="VFH1" s="536"/>
      <c r="VFI1" s="536"/>
      <c r="VFJ1" s="536"/>
      <c r="VFK1" s="536"/>
      <c r="VFL1" s="536"/>
      <c r="VFM1" s="536" t="s">
        <v>354</v>
      </c>
      <c r="VFN1" s="536"/>
      <c r="VFO1" s="536"/>
      <c r="VFP1" s="536"/>
      <c r="VFQ1" s="536"/>
      <c r="VFR1" s="536"/>
      <c r="VFS1" s="536"/>
      <c r="VFT1" s="536"/>
      <c r="VFU1" s="536"/>
      <c r="VFV1" s="536"/>
      <c r="VFW1" s="536"/>
      <c r="VFX1" s="536"/>
      <c r="VFY1" s="536"/>
      <c r="VFZ1" s="536"/>
      <c r="VGA1" s="536"/>
      <c r="VGB1" s="536"/>
      <c r="VGC1" s="536"/>
      <c r="VGD1" s="536"/>
      <c r="VGE1" s="536"/>
      <c r="VGF1" s="536"/>
      <c r="VGG1" s="536"/>
      <c r="VGH1" s="536"/>
      <c r="VGI1" s="536"/>
      <c r="VGJ1" s="536"/>
      <c r="VGK1" s="536"/>
      <c r="VGL1" s="536"/>
      <c r="VGM1" s="536"/>
      <c r="VGN1" s="536"/>
      <c r="VGO1" s="536"/>
      <c r="VGP1" s="536"/>
      <c r="VGQ1" s="536"/>
      <c r="VGR1" s="536"/>
      <c r="VGS1" s="536" t="s">
        <v>354</v>
      </c>
      <c r="VGT1" s="536"/>
      <c r="VGU1" s="536"/>
      <c r="VGV1" s="536"/>
      <c r="VGW1" s="536"/>
      <c r="VGX1" s="536"/>
      <c r="VGY1" s="536"/>
      <c r="VGZ1" s="536"/>
      <c r="VHA1" s="536"/>
      <c r="VHB1" s="536"/>
      <c r="VHC1" s="536"/>
      <c r="VHD1" s="536"/>
      <c r="VHE1" s="536"/>
      <c r="VHF1" s="536"/>
      <c r="VHG1" s="536"/>
      <c r="VHH1" s="536"/>
      <c r="VHI1" s="536"/>
      <c r="VHJ1" s="536"/>
      <c r="VHK1" s="536"/>
      <c r="VHL1" s="536"/>
      <c r="VHM1" s="536"/>
      <c r="VHN1" s="536"/>
      <c r="VHO1" s="536"/>
      <c r="VHP1" s="536"/>
      <c r="VHQ1" s="536"/>
      <c r="VHR1" s="536"/>
      <c r="VHS1" s="536"/>
      <c r="VHT1" s="536"/>
      <c r="VHU1" s="536"/>
      <c r="VHV1" s="536"/>
      <c r="VHW1" s="536"/>
      <c r="VHX1" s="536"/>
      <c r="VHY1" s="536" t="s">
        <v>354</v>
      </c>
      <c r="VHZ1" s="536"/>
      <c r="VIA1" s="536"/>
      <c r="VIB1" s="536"/>
      <c r="VIC1" s="536"/>
      <c r="VID1" s="536"/>
      <c r="VIE1" s="536"/>
      <c r="VIF1" s="536"/>
      <c r="VIG1" s="536"/>
      <c r="VIH1" s="536"/>
      <c r="VII1" s="536"/>
      <c r="VIJ1" s="536"/>
      <c r="VIK1" s="536"/>
      <c r="VIL1" s="536"/>
      <c r="VIM1" s="536"/>
      <c r="VIN1" s="536"/>
      <c r="VIO1" s="536"/>
      <c r="VIP1" s="536"/>
      <c r="VIQ1" s="536"/>
      <c r="VIR1" s="536"/>
      <c r="VIS1" s="536"/>
      <c r="VIT1" s="536"/>
      <c r="VIU1" s="536"/>
      <c r="VIV1" s="536"/>
      <c r="VIW1" s="536"/>
      <c r="VIX1" s="536"/>
      <c r="VIY1" s="536"/>
      <c r="VIZ1" s="536"/>
      <c r="VJA1" s="536"/>
      <c r="VJB1" s="536"/>
      <c r="VJC1" s="536"/>
      <c r="VJD1" s="536"/>
      <c r="VJE1" s="536" t="s">
        <v>354</v>
      </c>
      <c r="VJF1" s="536"/>
      <c r="VJG1" s="536"/>
      <c r="VJH1" s="536"/>
      <c r="VJI1" s="536"/>
      <c r="VJJ1" s="536"/>
      <c r="VJK1" s="536"/>
      <c r="VJL1" s="536"/>
      <c r="VJM1" s="536"/>
      <c r="VJN1" s="536"/>
      <c r="VJO1" s="536"/>
      <c r="VJP1" s="536"/>
      <c r="VJQ1" s="536"/>
      <c r="VJR1" s="536"/>
      <c r="VJS1" s="536"/>
      <c r="VJT1" s="536"/>
      <c r="VJU1" s="536"/>
      <c r="VJV1" s="536"/>
      <c r="VJW1" s="536"/>
      <c r="VJX1" s="536"/>
      <c r="VJY1" s="536"/>
      <c r="VJZ1" s="536"/>
      <c r="VKA1" s="536"/>
      <c r="VKB1" s="536"/>
      <c r="VKC1" s="536"/>
      <c r="VKD1" s="536"/>
      <c r="VKE1" s="536"/>
      <c r="VKF1" s="536"/>
      <c r="VKG1" s="536"/>
      <c r="VKH1" s="536"/>
      <c r="VKI1" s="536"/>
      <c r="VKJ1" s="536"/>
      <c r="VKK1" s="536" t="s">
        <v>354</v>
      </c>
      <c r="VKL1" s="536"/>
      <c r="VKM1" s="536"/>
      <c r="VKN1" s="536"/>
      <c r="VKO1" s="536"/>
      <c r="VKP1" s="536"/>
      <c r="VKQ1" s="536"/>
      <c r="VKR1" s="536"/>
      <c r="VKS1" s="536"/>
      <c r="VKT1" s="536"/>
      <c r="VKU1" s="536"/>
      <c r="VKV1" s="536"/>
      <c r="VKW1" s="536"/>
      <c r="VKX1" s="536"/>
      <c r="VKY1" s="536"/>
      <c r="VKZ1" s="536"/>
      <c r="VLA1" s="536"/>
      <c r="VLB1" s="536"/>
      <c r="VLC1" s="536"/>
      <c r="VLD1" s="536"/>
      <c r="VLE1" s="536"/>
      <c r="VLF1" s="536"/>
      <c r="VLG1" s="536"/>
      <c r="VLH1" s="536"/>
      <c r="VLI1" s="536"/>
      <c r="VLJ1" s="536"/>
      <c r="VLK1" s="536"/>
      <c r="VLL1" s="536"/>
      <c r="VLM1" s="536"/>
      <c r="VLN1" s="536"/>
      <c r="VLO1" s="536"/>
      <c r="VLP1" s="536"/>
      <c r="VLQ1" s="536" t="s">
        <v>354</v>
      </c>
      <c r="VLR1" s="536"/>
      <c r="VLS1" s="536"/>
      <c r="VLT1" s="536"/>
      <c r="VLU1" s="536"/>
      <c r="VLV1" s="536"/>
      <c r="VLW1" s="536"/>
      <c r="VLX1" s="536"/>
      <c r="VLY1" s="536"/>
      <c r="VLZ1" s="536"/>
      <c r="VMA1" s="536"/>
      <c r="VMB1" s="536"/>
      <c r="VMC1" s="536"/>
      <c r="VMD1" s="536"/>
      <c r="VME1" s="536"/>
      <c r="VMF1" s="536"/>
      <c r="VMG1" s="536"/>
      <c r="VMH1" s="536"/>
      <c r="VMI1" s="536"/>
      <c r="VMJ1" s="536"/>
      <c r="VMK1" s="536"/>
      <c r="VML1" s="536"/>
      <c r="VMM1" s="536"/>
      <c r="VMN1" s="536"/>
      <c r="VMO1" s="536"/>
      <c r="VMP1" s="536"/>
      <c r="VMQ1" s="536"/>
      <c r="VMR1" s="536"/>
      <c r="VMS1" s="536"/>
      <c r="VMT1" s="536"/>
      <c r="VMU1" s="536"/>
      <c r="VMV1" s="536"/>
      <c r="VMW1" s="536" t="s">
        <v>354</v>
      </c>
      <c r="VMX1" s="536"/>
      <c r="VMY1" s="536"/>
      <c r="VMZ1" s="536"/>
      <c r="VNA1" s="536"/>
      <c r="VNB1" s="536"/>
      <c r="VNC1" s="536"/>
      <c r="VND1" s="536"/>
      <c r="VNE1" s="536"/>
      <c r="VNF1" s="536"/>
      <c r="VNG1" s="536"/>
      <c r="VNH1" s="536"/>
      <c r="VNI1" s="536"/>
      <c r="VNJ1" s="536"/>
      <c r="VNK1" s="536"/>
      <c r="VNL1" s="536"/>
      <c r="VNM1" s="536"/>
      <c r="VNN1" s="536"/>
      <c r="VNO1" s="536"/>
      <c r="VNP1" s="536"/>
      <c r="VNQ1" s="536"/>
      <c r="VNR1" s="536"/>
      <c r="VNS1" s="536"/>
      <c r="VNT1" s="536"/>
      <c r="VNU1" s="536"/>
      <c r="VNV1" s="536"/>
      <c r="VNW1" s="536"/>
      <c r="VNX1" s="536"/>
      <c r="VNY1" s="536"/>
      <c r="VNZ1" s="536"/>
      <c r="VOA1" s="536"/>
      <c r="VOB1" s="536"/>
      <c r="VOC1" s="536" t="s">
        <v>354</v>
      </c>
      <c r="VOD1" s="536"/>
      <c r="VOE1" s="536"/>
      <c r="VOF1" s="536"/>
      <c r="VOG1" s="536"/>
      <c r="VOH1" s="536"/>
      <c r="VOI1" s="536"/>
      <c r="VOJ1" s="536"/>
      <c r="VOK1" s="536"/>
      <c r="VOL1" s="536"/>
      <c r="VOM1" s="536"/>
      <c r="VON1" s="536"/>
      <c r="VOO1" s="536"/>
      <c r="VOP1" s="536"/>
      <c r="VOQ1" s="536"/>
      <c r="VOR1" s="536"/>
      <c r="VOS1" s="536"/>
      <c r="VOT1" s="536"/>
      <c r="VOU1" s="536"/>
      <c r="VOV1" s="536"/>
      <c r="VOW1" s="536"/>
      <c r="VOX1" s="536"/>
      <c r="VOY1" s="536"/>
      <c r="VOZ1" s="536"/>
      <c r="VPA1" s="536"/>
      <c r="VPB1" s="536"/>
      <c r="VPC1" s="536"/>
      <c r="VPD1" s="536"/>
      <c r="VPE1" s="536"/>
      <c r="VPF1" s="536"/>
      <c r="VPG1" s="536"/>
      <c r="VPH1" s="536"/>
      <c r="VPI1" s="536" t="s">
        <v>354</v>
      </c>
      <c r="VPJ1" s="536"/>
      <c r="VPK1" s="536"/>
      <c r="VPL1" s="536"/>
      <c r="VPM1" s="536"/>
      <c r="VPN1" s="536"/>
      <c r="VPO1" s="536"/>
      <c r="VPP1" s="536"/>
      <c r="VPQ1" s="536"/>
      <c r="VPR1" s="536"/>
      <c r="VPS1" s="536"/>
      <c r="VPT1" s="536"/>
      <c r="VPU1" s="536"/>
      <c r="VPV1" s="536"/>
      <c r="VPW1" s="536"/>
      <c r="VPX1" s="536"/>
      <c r="VPY1" s="536"/>
      <c r="VPZ1" s="536"/>
      <c r="VQA1" s="536"/>
      <c r="VQB1" s="536"/>
      <c r="VQC1" s="536"/>
      <c r="VQD1" s="536"/>
      <c r="VQE1" s="536"/>
      <c r="VQF1" s="536"/>
      <c r="VQG1" s="536"/>
      <c r="VQH1" s="536"/>
      <c r="VQI1" s="536"/>
      <c r="VQJ1" s="536"/>
      <c r="VQK1" s="536"/>
      <c r="VQL1" s="536"/>
      <c r="VQM1" s="536"/>
      <c r="VQN1" s="536"/>
      <c r="VQO1" s="536" t="s">
        <v>354</v>
      </c>
      <c r="VQP1" s="536"/>
      <c r="VQQ1" s="536"/>
      <c r="VQR1" s="536"/>
      <c r="VQS1" s="536"/>
      <c r="VQT1" s="536"/>
      <c r="VQU1" s="536"/>
      <c r="VQV1" s="536"/>
      <c r="VQW1" s="536"/>
      <c r="VQX1" s="536"/>
      <c r="VQY1" s="536"/>
      <c r="VQZ1" s="536"/>
      <c r="VRA1" s="536"/>
      <c r="VRB1" s="536"/>
      <c r="VRC1" s="536"/>
      <c r="VRD1" s="536"/>
      <c r="VRE1" s="536"/>
      <c r="VRF1" s="536"/>
      <c r="VRG1" s="536"/>
      <c r="VRH1" s="536"/>
      <c r="VRI1" s="536"/>
      <c r="VRJ1" s="536"/>
      <c r="VRK1" s="536"/>
      <c r="VRL1" s="536"/>
      <c r="VRM1" s="536"/>
      <c r="VRN1" s="536"/>
      <c r="VRO1" s="536"/>
      <c r="VRP1" s="536"/>
      <c r="VRQ1" s="536"/>
      <c r="VRR1" s="536"/>
      <c r="VRS1" s="536"/>
      <c r="VRT1" s="536"/>
      <c r="VRU1" s="536" t="s">
        <v>354</v>
      </c>
      <c r="VRV1" s="536"/>
      <c r="VRW1" s="536"/>
      <c r="VRX1" s="536"/>
      <c r="VRY1" s="536"/>
      <c r="VRZ1" s="536"/>
      <c r="VSA1" s="536"/>
      <c r="VSB1" s="536"/>
      <c r="VSC1" s="536"/>
      <c r="VSD1" s="536"/>
      <c r="VSE1" s="536"/>
      <c r="VSF1" s="536"/>
      <c r="VSG1" s="536"/>
      <c r="VSH1" s="536"/>
      <c r="VSI1" s="536"/>
      <c r="VSJ1" s="536"/>
      <c r="VSK1" s="536"/>
      <c r="VSL1" s="536"/>
      <c r="VSM1" s="536"/>
      <c r="VSN1" s="536"/>
      <c r="VSO1" s="536"/>
      <c r="VSP1" s="536"/>
      <c r="VSQ1" s="536"/>
      <c r="VSR1" s="536"/>
      <c r="VSS1" s="536"/>
      <c r="VST1" s="536"/>
      <c r="VSU1" s="536"/>
      <c r="VSV1" s="536"/>
      <c r="VSW1" s="536"/>
      <c r="VSX1" s="536"/>
      <c r="VSY1" s="536"/>
      <c r="VSZ1" s="536"/>
      <c r="VTA1" s="536" t="s">
        <v>354</v>
      </c>
      <c r="VTB1" s="536"/>
      <c r="VTC1" s="536"/>
      <c r="VTD1" s="536"/>
      <c r="VTE1" s="536"/>
      <c r="VTF1" s="536"/>
      <c r="VTG1" s="536"/>
      <c r="VTH1" s="536"/>
      <c r="VTI1" s="536"/>
      <c r="VTJ1" s="536"/>
      <c r="VTK1" s="536"/>
      <c r="VTL1" s="536"/>
      <c r="VTM1" s="536"/>
      <c r="VTN1" s="536"/>
      <c r="VTO1" s="536"/>
      <c r="VTP1" s="536"/>
      <c r="VTQ1" s="536"/>
      <c r="VTR1" s="536"/>
      <c r="VTS1" s="536"/>
      <c r="VTT1" s="536"/>
      <c r="VTU1" s="536"/>
      <c r="VTV1" s="536"/>
      <c r="VTW1" s="536"/>
      <c r="VTX1" s="536"/>
      <c r="VTY1" s="536"/>
      <c r="VTZ1" s="536"/>
      <c r="VUA1" s="536"/>
      <c r="VUB1" s="536"/>
      <c r="VUC1" s="536"/>
      <c r="VUD1" s="536"/>
      <c r="VUE1" s="536"/>
      <c r="VUF1" s="536"/>
      <c r="VUG1" s="536" t="s">
        <v>354</v>
      </c>
      <c r="VUH1" s="536"/>
      <c r="VUI1" s="536"/>
      <c r="VUJ1" s="536"/>
      <c r="VUK1" s="536"/>
      <c r="VUL1" s="536"/>
      <c r="VUM1" s="536"/>
      <c r="VUN1" s="536"/>
      <c r="VUO1" s="536"/>
      <c r="VUP1" s="536"/>
      <c r="VUQ1" s="536"/>
      <c r="VUR1" s="536"/>
      <c r="VUS1" s="536"/>
      <c r="VUT1" s="536"/>
      <c r="VUU1" s="536"/>
      <c r="VUV1" s="536"/>
      <c r="VUW1" s="536"/>
      <c r="VUX1" s="536"/>
      <c r="VUY1" s="536"/>
      <c r="VUZ1" s="536"/>
      <c r="VVA1" s="536"/>
      <c r="VVB1" s="536"/>
      <c r="VVC1" s="536"/>
      <c r="VVD1" s="536"/>
      <c r="VVE1" s="536"/>
      <c r="VVF1" s="536"/>
      <c r="VVG1" s="536"/>
      <c r="VVH1" s="536"/>
      <c r="VVI1" s="536"/>
      <c r="VVJ1" s="536"/>
      <c r="VVK1" s="536"/>
      <c r="VVL1" s="536"/>
      <c r="VVM1" s="536" t="s">
        <v>354</v>
      </c>
      <c r="VVN1" s="536"/>
      <c r="VVO1" s="536"/>
      <c r="VVP1" s="536"/>
      <c r="VVQ1" s="536"/>
      <c r="VVR1" s="536"/>
      <c r="VVS1" s="536"/>
      <c r="VVT1" s="536"/>
      <c r="VVU1" s="536"/>
      <c r="VVV1" s="536"/>
      <c r="VVW1" s="536"/>
      <c r="VVX1" s="536"/>
      <c r="VVY1" s="536"/>
      <c r="VVZ1" s="536"/>
      <c r="VWA1" s="536"/>
      <c r="VWB1" s="536"/>
      <c r="VWC1" s="536"/>
      <c r="VWD1" s="536"/>
      <c r="VWE1" s="536"/>
      <c r="VWF1" s="536"/>
      <c r="VWG1" s="536"/>
      <c r="VWH1" s="536"/>
      <c r="VWI1" s="536"/>
      <c r="VWJ1" s="536"/>
      <c r="VWK1" s="536"/>
      <c r="VWL1" s="536"/>
      <c r="VWM1" s="536"/>
      <c r="VWN1" s="536"/>
      <c r="VWO1" s="536"/>
      <c r="VWP1" s="536"/>
      <c r="VWQ1" s="536"/>
      <c r="VWR1" s="536"/>
      <c r="VWS1" s="536" t="s">
        <v>354</v>
      </c>
      <c r="VWT1" s="536"/>
      <c r="VWU1" s="536"/>
      <c r="VWV1" s="536"/>
      <c r="VWW1" s="536"/>
      <c r="VWX1" s="536"/>
      <c r="VWY1" s="536"/>
      <c r="VWZ1" s="536"/>
      <c r="VXA1" s="536"/>
      <c r="VXB1" s="536"/>
      <c r="VXC1" s="536"/>
      <c r="VXD1" s="536"/>
      <c r="VXE1" s="536"/>
      <c r="VXF1" s="536"/>
      <c r="VXG1" s="536"/>
      <c r="VXH1" s="536"/>
      <c r="VXI1" s="536"/>
      <c r="VXJ1" s="536"/>
      <c r="VXK1" s="536"/>
      <c r="VXL1" s="536"/>
      <c r="VXM1" s="536"/>
      <c r="VXN1" s="536"/>
      <c r="VXO1" s="536"/>
      <c r="VXP1" s="536"/>
      <c r="VXQ1" s="536"/>
      <c r="VXR1" s="536"/>
      <c r="VXS1" s="536"/>
      <c r="VXT1" s="536"/>
      <c r="VXU1" s="536"/>
      <c r="VXV1" s="536"/>
      <c r="VXW1" s="536"/>
      <c r="VXX1" s="536"/>
      <c r="VXY1" s="536" t="s">
        <v>354</v>
      </c>
      <c r="VXZ1" s="536"/>
      <c r="VYA1" s="536"/>
      <c r="VYB1" s="536"/>
      <c r="VYC1" s="536"/>
      <c r="VYD1" s="536"/>
      <c r="VYE1" s="536"/>
      <c r="VYF1" s="536"/>
      <c r="VYG1" s="536"/>
      <c r="VYH1" s="536"/>
      <c r="VYI1" s="536"/>
      <c r="VYJ1" s="536"/>
      <c r="VYK1" s="536"/>
      <c r="VYL1" s="536"/>
      <c r="VYM1" s="536"/>
      <c r="VYN1" s="536"/>
      <c r="VYO1" s="536"/>
      <c r="VYP1" s="536"/>
      <c r="VYQ1" s="536"/>
      <c r="VYR1" s="536"/>
      <c r="VYS1" s="536"/>
      <c r="VYT1" s="536"/>
      <c r="VYU1" s="536"/>
      <c r="VYV1" s="536"/>
      <c r="VYW1" s="536"/>
      <c r="VYX1" s="536"/>
      <c r="VYY1" s="536"/>
      <c r="VYZ1" s="536"/>
      <c r="VZA1" s="536"/>
      <c r="VZB1" s="536"/>
      <c r="VZC1" s="536"/>
      <c r="VZD1" s="536"/>
      <c r="VZE1" s="536" t="s">
        <v>354</v>
      </c>
      <c r="VZF1" s="536"/>
      <c r="VZG1" s="536"/>
      <c r="VZH1" s="536"/>
      <c r="VZI1" s="536"/>
      <c r="VZJ1" s="536"/>
      <c r="VZK1" s="536"/>
      <c r="VZL1" s="536"/>
      <c r="VZM1" s="536"/>
      <c r="VZN1" s="536"/>
      <c r="VZO1" s="536"/>
      <c r="VZP1" s="536"/>
      <c r="VZQ1" s="536"/>
      <c r="VZR1" s="536"/>
      <c r="VZS1" s="536"/>
      <c r="VZT1" s="536"/>
      <c r="VZU1" s="536"/>
      <c r="VZV1" s="536"/>
      <c r="VZW1" s="536"/>
      <c r="VZX1" s="536"/>
      <c r="VZY1" s="536"/>
      <c r="VZZ1" s="536"/>
      <c r="WAA1" s="536"/>
      <c r="WAB1" s="536"/>
      <c r="WAC1" s="536"/>
      <c r="WAD1" s="536"/>
      <c r="WAE1" s="536"/>
      <c r="WAF1" s="536"/>
      <c r="WAG1" s="536"/>
      <c r="WAH1" s="536"/>
      <c r="WAI1" s="536"/>
      <c r="WAJ1" s="536"/>
      <c r="WAK1" s="536" t="s">
        <v>354</v>
      </c>
      <c r="WAL1" s="536"/>
      <c r="WAM1" s="536"/>
      <c r="WAN1" s="536"/>
      <c r="WAO1" s="536"/>
      <c r="WAP1" s="536"/>
      <c r="WAQ1" s="536"/>
      <c r="WAR1" s="536"/>
      <c r="WAS1" s="536"/>
      <c r="WAT1" s="536"/>
      <c r="WAU1" s="536"/>
      <c r="WAV1" s="536"/>
      <c r="WAW1" s="536"/>
      <c r="WAX1" s="536"/>
      <c r="WAY1" s="536"/>
      <c r="WAZ1" s="536"/>
      <c r="WBA1" s="536"/>
      <c r="WBB1" s="536"/>
      <c r="WBC1" s="536"/>
      <c r="WBD1" s="536"/>
      <c r="WBE1" s="536"/>
      <c r="WBF1" s="536"/>
      <c r="WBG1" s="536"/>
      <c r="WBH1" s="536"/>
      <c r="WBI1" s="536"/>
      <c r="WBJ1" s="536"/>
      <c r="WBK1" s="536"/>
      <c r="WBL1" s="536"/>
      <c r="WBM1" s="536"/>
      <c r="WBN1" s="536"/>
      <c r="WBO1" s="536"/>
      <c r="WBP1" s="536"/>
      <c r="WBQ1" s="536" t="s">
        <v>354</v>
      </c>
      <c r="WBR1" s="536"/>
      <c r="WBS1" s="536"/>
      <c r="WBT1" s="536"/>
      <c r="WBU1" s="536"/>
      <c r="WBV1" s="536"/>
      <c r="WBW1" s="536"/>
      <c r="WBX1" s="536"/>
      <c r="WBY1" s="536"/>
      <c r="WBZ1" s="536"/>
      <c r="WCA1" s="536"/>
      <c r="WCB1" s="536"/>
      <c r="WCC1" s="536"/>
      <c r="WCD1" s="536"/>
      <c r="WCE1" s="536"/>
      <c r="WCF1" s="536"/>
      <c r="WCG1" s="536"/>
      <c r="WCH1" s="536"/>
      <c r="WCI1" s="536"/>
      <c r="WCJ1" s="536"/>
      <c r="WCK1" s="536"/>
      <c r="WCL1" s="536"/>
      <c r="WCM1" s="536"/>
      <c r="WCN1" s="536"/>
      <c r="WCO1" s="536"/>
      <c r="WCP1" s="536"/>
      <c r="WCQ1" s="536"/>
      <c r="WCR1" s="536"/>
      <c r="WCS1" s="536"/>
      <c r="WCT1" s="536"/>
      <c r="WCU1" s="536"/>
      <c r="WCV1" s="536"/>
      <c r="WCW1" s="536" t="s">
        <v>354</v>
      </c>
      <c r="WCX1" s="536"/>
      <c r="WCY1" s="536"/>
      <c r="WCZ1" s="536"/>
      <c r="WDA1" s="536"/>
      <c r="WDB1" s="536"/>
      <c r="WDC1" s="536"/>
      <c r="WDD1" s="536"/>
      <c r="WDE1" s="536"/>
      <c r="WDF1" s="536"/>
      <c r="WDG1" s="536"/>
      <c r="WDH1" s="536"/>
      <c r="WDI1" s="536"/>
      <c r="WDJ1" s="536"/>
      <c r="WDK1" s="536"/>
      <c r="WDL1" s="536"/>
      <c r="WDM1" s="536"/>
      <c r="WDN1" s="536"/>
      <c r="WDO1" s="536"/>
      <c r="WDP1" s="536"/>
      <c r="WDQ1" s="536"/>
      <c r="WDR1" s="536"/>
      <c r="WDS1" s="536"/>
      <c r="WDT1" s="536"/>
      <c r="WDU1" s="536"/>
      <c r="WDV1" s="536"/>
      <c r="WDW1" s="536"/>
      <c r="WDX1" s="536"/>
      <c r="WDY1" s="536"/>
      <c r="WDZ1" s="536"/>
      <c r="WEA1" s="536"/>
      <c r="WEB1" s="536"/>
      <c r="WEC1" s="536" t="s">
        <v>354</v>
      </c>
      <c r="WED1" s="536"/>
      <c r="WEE1" s="536"/>
      <c r="WEF1" s="536"/>
      <c r="WEG1" s="536"/>
      <c r="WEH1" s="536"/>
      <c r="WEI1" s="536"/>
      <c r="WEJ1" s="536"/>
      <c r="WEK1" s="536"/>
      <c r="WEL1" s="536"/>
      <c r="WEM1" s="536"/>
      <c r="WEN1" s="536"/>
      <c r="WEO1" s="536"/>
      <c r="WEP1" s="536"/>
      <c r="WEQ1" s="536"/>
      <c r="WER1" s="536"/>
      <c r="WES1" s="536"/>
      <c r="WET1" s="536"/>
      <c r="WEU1" s="536"/>
      <c r="WEV1" s="536"/>
      <c r="WEW1" s="536"/>
      <c r="WEX1" s="536"/>
      <c r="WEY1" s="536"/>
      <c r="WEZ1" s="536"/>
      <c r="WFA1" s="536"/>
      <c r="WFB1" s="536"/>
      <c r="WFC1" s="536"/>
      <c r="WFD1" s="536"/>
      <c r="WFE1" s="536"/>
      <c r="WFF1" s="536"/>
      <c r="WFG1" s="536"/>
      <c r="WFH1" s="536"/>
      <c r="WFI1" s="536" t="s">
        <v>354</v>
      </c>
      <c r="WFJ1" s="536"/>
      <c r="WFK1" s="536"/>
      <c r="WFL1" s="536"/>
      <c r="WFM1" s="536"/>
      <c r="WFN1" s="536"/>
      <c r="WFO1" s="536"/>
      <c r="WFP1" s="536"/>
      <c r="WFQ1" s="536"/>
      <c r="WFR1" s="536"/>
      <c r="WFS1" s="536"/>
      <c r="WFT1" s="536"/>
      <c r="WFU1" s="536"/>
      <c r="WFV1" s="536"/>
      <c r="WFW1" s="536"/>
      <c r="WFX1" s="536"/>
      <c r="WFY1" s="536"/>
      <c r="WFZ1" s="536"/>
      <c r="WGA1" s="536"/>
      <c r="WGB1" s="536"/>
      <c r="WGC1" s="536"/>
      <c r="WGD1" s="536"/>
      <c r="WGE1" s="536"/>
      <c r="WGF1" s="536"/>
      <c r="WGG1" s="536"/>
      <c r="WGH1" s="536"/>
      <c r="WGI1" s="536"/>
      <c r="WGJ1" s="536"/>
      <c r="WGK1" s="536"/>
      <c r="WGL1" s="536"/>
      <c r="WGM1" s="536"/>
      <c r="WGN1" s="536"/>
      <c r="WGO1" s="536" t="s">
        <v>354</v>
      </c>
      <c r="WGP1" s="536"/>
      <c r="WGQ1" s="536"/>
      <c r="WGR1" s="536"/>
      <c r="WGS1" s="536"/>
      <c r="WGT1" s="536"/>
      <c r="WGU1" s="536"/>
      <c r="WGV1" s="536"/>
      <c r="WGW1" s="536"/>
      <c r="WGX1" s="536"/>
      <c r="WGY1" s="536"/>
      <c r="WGZ1" s="536"/>
      <c r="WHA1" s="536"/>
      <c r="WHB1" s="536"/>
      <c r="WHC1" s="536"/>
      <c r="WHD1" s="536"/>
      <c r="WHE1" s="536"/>
      <c r="WHF1" s="536"/>
      <c r="WHG1" s="536"/>
      <c r="WHH1" s="536"/>
      <c r="WHI1" s="536"/>
      <c r="WHJ1" s="536"/>
      <c r="WHK1" s="536"/>
      <c r="WHL1" s="536"/>
      <c r="WHM1" s="536"/>
      <c r="WHN1" s="536"/>
      <c r="WHO1" s="536"/>
      <c r="WHP1" s="536"/>
      <c r="WHQ1" s="536"/>
      <c r="WHR1" s="536"/>
      <c r="WHS1" s="536"/>
      <c r="WHT1" s="536"/>
      <c r="WHU1" s="536" t="s">
        <v>354</v>
      </c>
      <c r="WHV1" s="536"/>
      <c r="WHW1" s="536"/>
      <c r="WHX1" s="536"/>
      <c r="WHY1" s="536"/>
      <c r="WHZ1" s="536"/>
      <c r="WIA1" s="536"/>
      <c r="WIB1" s="536"/>
      <c r="WIC1" s="536"/>
      <c r="WID1" s="536"/>
      <c r="WIE1" s="536"/>
      <c r="WIF1" s="536"/>
      <c r="WIG1" s="536"/>
      <c r="WIH1" s="536"/>
      <c r="WII1" s="536"/>
      <c r="WIJ1" s="536"/>
      <c r="WIK1" s="536"/>
      <c r="WIL1" s="536"/>
      <c r="WIM1" s="536"/>
      <c r="WIN1" s="536"/>
      <c r="WIO1" s="536"/>
      <c r="WIP1" s="536"/>
      <c r="WIQ1" s="536"/>
      <c r="WIR1" s="536"/>
      <c r="WIS1" s="536"/>
      <c r="WIT1" s="536"/>
      <c r="WIU1" s="536"/>
      <c r="WIV1" s="536"/>
      <c r="WIW1" s="536"/>
      <c r="WIX1" s="536"/>
      <c r="WIY1" s="536"/>
      <c r="WIZ1" s="536"/>
      <c r="WJA1" s="536" t="s">
        <v>354</v>
      </c>
      <c r="WJB1" s="536"/>
      <c r="WJC1" s="536"/>
      <c r="WJD1" s="536"/>
      <c r="WJE1" s="536"/>
      <c r="WJF1" s="536"/>
      <c r="WJG1" s="536"/>
      <c r="WJH1" s="536"/>
      <c r="WJI1" s="536"/>
      <c r="WJJ1" s="536"/>
      <c r="WJK1" s="536"/>
      <c r="WJL1" s="536"/>
      <c r="WJM1" s="536"/>
      <c r="WJN1" s="536"/>
      <c r="WJO1" s="536"/>
      <c r="WJP1" s="536"/>
      <c r="WJQ1" s="536"/>
      <c r="WJR1" s="536"/>
      <c r="WJS1" s="536"/>
      <c r="WJT1" s="536"/>
      <c r="WJU1" s="536"/>
      <c r="WJV1" s="536"/>
      <c r="WJW1" s="536"/>
      <c r="WJX1" s="536"/>
      <c r="WJY1" s="536"/>
      <c r="WJZ1" s="536"/>
      <c r="WKA1" s="536"/>
      <c r="WKB1" s="536"/>
      <c r="WKC1" s="536"/>
      <c r="WKD1" s="536"/>
      <c r="WKE1" s="536"/>
      <c r="WKF1" s="536"/>
      <c r="WKG1" s="536" t="s">
        <v>354</v>
      </c>
      <c r="WKH1" s="536"/>
      <c r="WKI1" s="536"/>
      <c r="WKJ1" s="536"/>
      <c r="WKK1" s="536"/>
      <c r="WKL1" s="536"/>
      <c r="WKM1" s="536"/>
      <c r="WKN1" s="536"/>
      <c r="WKO1" s="536"/>
      <c r="WKP1" s="536"/>
      <c r="WKQ1" s="536"/>
      <c r="WKR1" s="536"/>
      <c r="WKS1" s="536"/>
      <c r="WKT1" s="536"/>
      <c r="WKU1" s="536"/>
      <c r="WKV1" s="536"/>
      <c r="WKW1" s="536"/>
      <c r="WKX1" s="536"/>
      <c r="WKY1" s="536"/>
      <c r="WKZ1" s="536"/>
      <c r="WLA1" s="536"/>
      <c r="WLB1" s="536"/>
      <c r="WLC1" s="536"/>
      <c r="WLD1" s="536"/>
      <c r="WLE1" s="536"/>
      <c r="WLF1" s="536"/>
      <c r="WLG1" s="536"/>
      <c r="WLH1" s="536"/>
      <c r="WLI1" s="536"/>
      <c r="WLJ1" s="536"/>
      <c r="WLK1" s="536"/>
      <c r="WLL1" s="536"/>
      <c r="WLM1" s="536" t="s">
        <v>354</v>
      </c>
      <c r="WLN1" s="536"/>
      <c r="WLO1" s="536"/>
      <c r="WLP1" s="536"/>
      <c r="WLQ1" s="536"/>
      <c r="WLR1" s="536"/>
      <c r="WLS1" s="536"/>
      <c r="WLT1" s="536"/>
      <c r="WLU1" s="536"/>
      <c r="WLV1" s="536"/>
      <c r="WLW1" s="536"/>
      <c r="WLX1" s="536"/>
      <c r="WLY1" s="536"/>
      <c r="WLZ1" s="536"/>
      <c r="WMA1" s="536"/>
      <c r="WMB1" s="536"/>
      <c r="WMC1" s="536"/>
      <c r="WMD1" s="536"/>
      <c r="WME1" s="536"/>
      <c r="WMF1" s="536"/>
      <c r="WMG1" s="536"/>
      <c r="WMH1" s="536"/>
      <c r="WMI1" s="536"/>
      <c r="WMJ1" s="536"/>
      <c r="WMK1" s="536"/>
      <c r="WML1" s="536"/>
      <c r="WMM1" s="536"/>
      <c r="WMN1" s="536"/>
      <c r="WMO1" s="536"/>
      <c r="WMP1" s="536"/>
      <c r="WMQ1" s="536"/>
      <c r="WMR1" s="536"/>
      <c r="WMS1" s="536" t="s">
        <v>354</v>
      </c>
      <c r="WMT1" s="536"/>
      <c r="WMU1" s="536"/>
      <c r="WMV1" s="536"/>
      <c r="WMW1" s="536"/>
      <c r="WMX1" s="536"/>
      <c r="WMY1" s="536"/>
      <c r="WMZ1" s="536"/>
      <c r="WNA1" s="536"/>
      <c r="WNB1" s="536"/>
      <c r="WNC1" s="536"/>
      <c r="WND1" s="536"/>
      <c r="WNE1" s="536"/>
      <c r="WNF1" s="536"/>
      <c r="WNG1" s="536"/>
      <c r="WNH1" s="536"/>
      <c r="WNI1" s="536"/>
      <c r="WNJ1" s="536"/>
      <c r="WNK1" s="536"/>
      <c r="WNL1" s="536"/>
      <c r="WNM1" s="536"/>
      <c r="WNN1" s="536"/>
      <c r="WNO1" s="536"/>
      <c r="WNP1" s="536"/>
      <c r="WNQ1" s="536"/>
      <c r="WNR1" s="536"/>
      <c r="WNS1" s="536"/>
      <c r="WNT1" s="536"/>
      <c r="WNU1" s="536"/>
      <c r="WNV1" s="536"/>
      <c r="WNW1" s="536"/>
      <c r="WNX1" s="536"/>
      <c r="WNY1" s="536" t="s">
        <v>354</v>
      </c>
      <c r="WNZ1" s="536"/>
      <c r="WOA1" s="536"/>
      <c r="WOB1" s="536"/>
      <c r="WOC1" s="536"/>
      <c r="WOD1" s="536"/>
      <c r="WOE1" s="536"/>
      <c r="WOF1" s="536"/>
      <c r="WOG1" s="536"/>
      <c r="WOH1" s="536"/>
      <c r="WOI1" s="536"/>
      <c r="WOJ1" s="536"/>
      <c r="WOK1" s="536"/>
      <c r="WOL1" s="536"/>
      <c r="WOM1" s="536"/>
      <c r="WON1" s="536"/>
      <c r="WOO1" s="536"/>
      <c r="WOP1" s="536"/>
      <c r="WOQ1" s="536"/>
      <c r="WOR1" s="536"/>
      <c r="WOS1" s="536"/>
      <c r="WOT1" s="536"/>
      <c r="WOU1" s="536"/>
      <c r="WOV1" s="536"/>
      <c r="WOW1" s="536"/>
      <c r="WOX1" s="536"/>
      <c r="WOY1" s="536"/>
      <c r="WOZ1" s="536"/>
      <c r="WPA1" s="536"/>
      <c r="WPB1" s="536"/>
      <c r="WPC1" s="536"/>
      <c r="WPD1" s="536"/>
      <c r="WPE1" s="536" t="s">
        <v>354</v>
      </c>
      <c r="WPF1" s="536"/>
      <c r="WPG1" s="536"/>
      <c r="WPH1" s="536"/>
      <c r="WPI1" s="536"/>
      <c r="WPJ1" s="536"/>
      <c r="WPK1" s="536"/>
      <c r="WPL1" s="536"/>
      <c r="WPM1" s="536"/>
      <c r="WPN1" s="536"/>
      <c r="WPO1" s="536"/>
      <c r="WPP1" s="536"/>
      <c r="WPQ1" s="536"/>
      <c r="WPR1" s="536"/>
      <c r="WPS1" s="536"/>
      <c r="WPT1" s="536"/>
      <c r="WPU1" s="536"/>
      <c r="WPV1" s="536"/>
      <c r="WPW1" s="536"/>
      <c r="WPX1" s="536"/>
      <c r="WPY1" s="536"/>
      <c r="WPZ1" s="536"/>
      <c r="WQA1" s="536"/>
      <c r="WQB1" s="536"/>
      <c r="WQC1" s="536"/>
      <c r="WQD1" s="536"/>
      <c r="WQE1" s="536"/>
      <c r="WQF1" s="536"/>
      <c r="WQG1" s="536"/>
      <c r="WQH1" s="536"/>
      <c r="WQI1" s="536"/>
      <c r="WQJ1" s="536"/>
      <c r="WQK1" s="536" t="s">
        <v>354</v>
      </c>
      <c r="WQL1" s="536"/>
      <c r="WQM1" s="536"/>
      <c r="WQN1" s="536"/>
      <c r="WQO1" s="536"/>
      <c r="WQP1" s="536"/>
      <c r="WQQ1" s="536"/>
      <c r="WQR1" s="536"/>
      <c r="WQS1" s="536"/>
      <c r="WQT1" s="536"/>
      <c r="WQU1" s="536"/>
      <c r="WQV1" s="536"/>
      <c r="WQW1" s="536"/>
      <c r="WQX1" s="536"/>
      <c r="WQY1" s="536"/>
      <c r="WQZ1" s="536"/>
      <c r="WRA1" s="536"/>
      <c r="WRB1" s="536"/>
      <c r="WRC1" s="536"/>
      <c r="WRD1" s="536"/>
      <c r="WRE1" s="536"/>
      <c r="WRF1" s="536"/>
      <c r="WRG1" s="536"/>
      <c r="WRH1" s="536"/>
      <c r="WRI1" s="536"/>
      <c r="WRJ1" s="536"/>
      <c r="WRK1" s="536"/>
      <c r="WRL1" s="536"/>
      <c r="WRM1" s="536"/>
      <c r="WRN1" s="536"/>
      <c r="WRO1" s="536"/>
      <c r="WRP1" s="536"/>
      <c r="WRQ1" s="536" t="s">
        <v>354</v>
      </c>
      <c r="WRR1" s="536"/>
      <c r="WRS1" s="536"/>
      <c r="WRT1" s="536"/>
      <c r="WRU1" s="536"/>
      <c r="WRV1" s="536"/>
      <c r="WRW1" s="536"/>
      <c r="WRX1" s="536"/>
      <c r="WRY1" s="536"/>
      <c r="WRZ1" s="536"/>
      <c r="WSA1" s="536"/>
      <c r="WSB1" s="536"/>
      <c r="WSC1" s="536"/>
      <c r="WSD1" s="536"/>
      <c r="WSE1" s="536"/>
      <c r="WSF1" s="536"/>
      <c r="WSG1" s="536"/>
      <c r="WSH1" s="536"/>
      <c r="WSI1" s="536"/>
      <c r="WSJ1" s="536"/>
      <c r="WSK1" s="536"/>
      <c r="WSL1" s="536"/>
      <c r="WSM1" s="536"/>
      <c r="WSN1" s="536"/>
      <c r="WSO1" s="536"/>
      <c r="WSP1" s="536"/>
      <c r="WSQ1" s="536"/>
      <c r="WSR1" s="536"/>
      <c r="WSS1" s="536"/>
      <c r="WST1" s="536"/>
      <c r="WSU1" s="536"/>
      <c r="WSV1" s="536"/>
      <c r="WSW1" s="536" t="s">
        <v>354</v>
      </c>
      <c r="WSX1" s="536"/>
      <c r="WSY1" s="536"/>
      <c r="WSZ1" s="536"/>
      <c r="WTA1" s="536"/>
      <c r="WTB1" s="536"/>
      <c r="WTC1" s="536"/>
      <c r="WTD1" s="536"/>
      <c r="WTE1" s="536"/>
      <c r="WTF1" s="536"/>
      <c r="WTG1" s="536"/>
      <c r="WTH1" s="536"/>
      <c r="WTI1" s="536"/>
      <c r="WTJ1" s="536"/>
      <c r="WTK1" s="536"/>
      <c r="WTL1" s="536"/>
      <c r="WTM1" s="536"/>
      <c r="WTN1" s="536"/>
      <c r="WTO1" s="536"/>
      <c r="WTP1" s="536"/>
      <c r="WTQ1" s="536"/>
      <c r="WTR1" s="536"/>
      <c r="WTS1" s="536"/>
      <c r="WTT1" s="536"/>
      <c r="WTU1" s="536"/>
      <c r="WTV1" s="536"/>
      <c r="WTW1" s="536"/>
      <c r="WTX1" s="536"/>
      <c r="WTY1" s="536"/>
      <c r="WTZ1" s="536"/>
      <c r="WUA1" s="536"/>
      <c r="WUB1" s="536"/>
      <c r="WUC1" s="536" t="s">
        <v>354</v>
      </c>
      <c r="WUD1" s="536"/>
      <c r="WUE1" s="536"/>
      <c r="WUF1" s="536"/>
      <c r="WUG1" s="536"/>
      <c r="WUH1" s="536"/>
      <c r="WUI1" s="536"/>
      <c r="WUJ1" s="536"/>
      <c r="WUK1" s="536"/>
      <c r="WUL1" s="536"/>
      <c r="WUM1" s="536"/>
      <c r="WUN1" s="536"/>
      <c r="WUO1" s="536"/>
      <c r="WUP1" s="536"/>
      <c r="WUQ1" s="536"/>
      <c r="WUR1" s="536"/>
      <c r="WUS1" s="536"/>
      <c r="WUT1" s="536"/>
      <c r="WUU1" s="536"/>
      <c r="WUV1" s="536"/>
      <c r="WUW1" s="536"/>
      <c r="WUX1" s="536"/>
      <c r="WUY1" s="536"/>
      <c r="WUZ1" s="536"/>
      <c r="WVA1" s="536"/>
      <c r="WVB1" s="536"/>
      <c r="WVC1" s="536"/>
      <c r="WVD1" s="536"/>
      <c r="WVE1" s="536"/>
      <c r="WVF1" s="536"/>
      <c r="WVG1" s="536"/>
      <c r="WVH1" s="536"/>
      <c r="WVI1" s="536" t="s">
        <v>354</v>
      </c>
      <c r="WVJ1" s="536"/>
      <c r="WVK1" s="536"/>
      <c r="WVL1" s="536"/>
      <c r="WVM1" s="536"/>
      <c r="WVN1" s="536"/>
      <c r="WVO1" s="536"/>
      <c r="WVP1" s="536"/>
      <c r="WVQ1" s="536"/>
      <c r="WVR1" s="536"/>
      <c r="WVS1" s="536"/>
      <c r="WVT1" s="536"/>
      <c r="WVU1" s="536"/>
      <c r="WVV1" s="536"/>
      <c r="WVW1" s="536"/>
      <c r="WVX1" s="536"/>
      <c r="WVY1" s="536"/>
      <c r="WVZ1" s="536"/>
      <c r="WWA1" s="536"/>
      <c r="WWB1" s="536"/>
      <c r="WWC1" s="536"/>
      <c r="WWD1" s="536"/>
      <c r="WWE1" s="536"/>
      <c r="WWF1" s="536"/>
      <c r="WWG1" s="536"/>
      <c r="WWH1" s="536"/>
      <c r="WWI1" s="536"/>
      <c r="WWJ1" s="536"/>
      <c r="WWK1" s="536"/>
      <c r="WWL1" s="536"/>
      <c r="WWM1" s="536"/>
      <c r="WWN1" s="536"/>
      <c r="WWO1" s="536" t="s">
        <v>354</v>
      </c>
      <c r="WWP1" s="536"/>
      <c r="WWQ1" s="536"/>
      <c r="WWR1" s="536"/>
      <c r="WWS1" s="536"/>
      <c r="WWT1" s="536"/>
      <c r="WWU1" s="536"/>
      <c r="WWV1" s="536"/>
      <c r="WWW1" s="536"/>
      <c r="WWX1" s="536"/>
      <c r="WWY1" s="536"/>
      <c r="WWZ1" s="536"/>
      <c r="WXA1" s="536"/>
      <c r="WXB1" s="536"/>
      <c r="WXC1" s="536"/>
      <c r="WXD1" s="536"/>
      <c r="WXE1" s="536"/>
      <c r="WXF1" s="536"/>
      <c r="WXG1" s="536"/>
      <c r="WXH1" s="536"/>
      <c r="WXI1" s="536"/>
      <c r="WXJ1" s="536"/>
      <c r="WXK1" s="536"/>
      <c r="WXL1" s="536"/>
      <c r="WXM1" s="536"/>
      <c r="WXN1" s="536"/>
      <c r="WXO1" s="536"/>
      <c r="WXP1" s="536"/>
      <c r="WXQ1" s="536"/>
      <c r="WXR1" s="536"/>
      <c r="WXS1" s="536"/>
      <c r="WXT1" s="536"/>
      <c r="WXU1" s="536" t="s">
        <v>354</v>
      </c>
      <c r="WXV1" s="536"/>
      <c r="WXW1" s="536"/>
      <c r="WXX1" s="536"/>
      <c r="WXY1" s="536"/>
      <c r="WXZ1" s="536"/>
      <c r="WYA1" s="536"/>
      <c r="WYB1" s="536"/>
      <c r="WYC1" s="536"/>
      <c r="WYD1" s="536"/>
      <c r="WYE1" s="536"/>
      <c r="WYF1" s="536"/>
      <c r="WYG1" s="536"/>
      <c r="WYH1" s="536"/>
      <c r="WYI1" s="536"/>
      <c r="WYJ1" s="536"/>
      <c r="WYK1" s="536"/>
      <c r="WYL1" s="536"/>
      <c r="WYM1" s="536"/>
      <c r="WYN1" s="536"/>
      <c r="WYO1" s="536"/>
      <c r="WYP1" s="536"/>
      <c r="WYQ1" s="536"/>
      <c r="WYR1" s="536"/>
      <c r="WYS1" s="536"/>
      <c r="WYT1" s="536"/>
      <c r="WYU1" s="536"/>
      <c r="WYV1" s="536"/>
      <c r="WYW1" s="536"/>
      <c r="WYX1" s="536"/>
      <c r="WYY1" s="536"/>
      <c r="WYZ1" s="536"/>
      <c r="WZA1" s="536" t="s">
        <v>354</v>
      </c>
      <c r="WZB1" s="536"/>
      <c r="WZC1" s="536"/>
      <c r="WZD1" s="536"/>
      <c r="WZE1" s="536"/>
      <c r="WZF1" s="536"/>
      <c r="WZG1" s="536"/>
      <c r="WZH1" s="536"/>
      <c r="WZI1" s="536"/>
      <c r="WZJ1" s="536"/>
      <c r="WZK1" s="536"/>
      <c r="WZL1" s="536"/>
      <c r="WZM1" s="536"/>
      <c r="WZN1" s="536"/>
      <c r="WZO1" s="536"/>
      <c r="WZP1" s="536"/>
      <c r="WZQ1" s="536"/>
      <c r="WZR1" s="536"/>
      <c r="WZS1" s="536"/>
      <c r="WZT1" s="536"/>
      <c r="WZU1" s="536"/>
      <c r="WZV1" s="536"/>
      <c r="WZW1" s="536"/>
      <c r="WZX1" s="536"/>
      <c r="WZY1" s="536"/>
      <c r="WZZ1" s="536"/>
      <c r="XAA1" s="536"/>
      <c r="XAB1" s="536"/>
      <c r="XAC1" s="536"/>
      <c r="XAD1" s="536"/>
      <c r="XAE1" s="536"/>
      <c r="XAF1" s="536"/>
      <c r="XAG1" s="536" t="s">
        <v>354</v>
      </c>
      <c r="XAH1" s="536"/>
      <c r="XAI1" s="536"/>
      <c r="XAJ1" s="536"/>
      <c r="XAK1" s="536"/>
      <c r="XAL1" s="536"/>
      <c r="XAM1" s="536"/>
      <c r="XAN1" s="536"/>
      <c r="XAO1" s="536"/>
      <c r="XAP1" s="536"/>
      <c r="XAQ1" s="536"/>
      <c r="XAR1" s="536"/>
      <c r="XAS1" s="536"/>
      <c r="XAT1" s="536"/>
      <c r="XAU1" s="536"/>
      <c r="XAV1" s="536"/>
      <c r="XAW1" s="536"/>
      <c r="XAX1" s="536"/>
      <c r="XAY1" s="536"/>
      <c r="XAZ1" s="536"/>
      <c r="XBA1" s="536"/>
      <c r="XBB1" s="536"/>
      <c r="XBC1" s="536"/>
      <c r="XBD1" s="536"/>
      <c r="XBE1" s="536"/>
      <c r="XBF1" s="536"/>
      <c r="XBG1" s="536"/>
      <c r="XBH1" s="536"/>
      <c r="XBI1" s="536"/>
      <c r="XBJ1" s="536"/>
      <c r="XBK1" s="536"/>
      <c r="XBL1" s="536"/>
      <c r="XBM1" s="536" t="s">
        <v>354</v>
      </c>
      <c r="XBN1" s="536"/>
      <c r="XBO1" s="536"/>
      <c r="XBP1" s="536"/>
      <c r="XBQ1" s="536"/>
      <c r="XBR1" s="536"/>
      <c r="XBS1" s="536"/>
      <c r="XBT1" s="536"/>
      <c r="XBU1" s="536"/>
      <c r="XBV1" s="536"/>
      <c r="XBW1" s="536"/>
      <c r="XBX1" s="536"/>
      <c r="XBY1" s="536"/>
      <c r="XBZ1" s="536"/>
      <c r="XCA1" s="536"/>
      <c r="XCB1" s="536"/>
      <c r="XCC1" s="536"/>
      <c r="XCD1" s="536"/>
      <c r="XCE1" s="536"/>
      <c r="XCF1" s="536"/>
      <c r="XCG1" s="536"/>
      <c r="XCH1" s="536"/>
      <c r="XCI1" s="536"/>
      <c r="XCJ1" s="536"/>
      <c r="XCK1" s="536"/>
      <c r="XCL1" s="536"/>
      <c r="XCM1" s="536"/>
      <c r="XCN1" s="536"/>
      <c r="XCO1" s="536"/>
      <c r="XCP1" s="536"/>
      <c r="XCQ1" s="536"/>
      <c r="XCR1" s="536"/>
      <c r="XCS1" s="536" t="s">
        <v>354</v>
      </c>
      <c r="XCT1" s="536"/>
      <c r="XCU1" s="536"/>
      <c r="XCV1" s="536"/>
      <c r="XCW1" s="536"/>
      <c r="XCX1" s="536"/>
      <c r="XCY1" s="536"/>
      <c r="XCZ1" s="536"/>
      <c r="XDA1" s="536"/>
      <c r="XDB1" s="536"/>
      <c r="XDC1" s="536"/>
      <c r="XDD1" s="536"/>
      <c r="XDE1" s="536"/>
      <c r="XDF1" s="536"/>
      <c r="XDG1" s="536"/>
      <c r="XDH1" s="536"/>
      <c r="XDI1" s="536"/>
      <c r="XDJ1" s="536"/>
      <c r="XDK1" s="536"/>
      <c r="XDL1" s="536"/>
      <c r="XDM1" s="536"/>
      <c r="XDN1" s="536"/>
      <c r="XDO1" s="536"/>
      <c r="XDP1" s="536"/>
      <c r="XDQ1" s="536"/>
      <c r="XDR1" s="536"/>
      <c r="XDS1" s="536"/>
      <c r="XDT1" s="536"/>
      <c r="XDU1" s="536"/>
      <c r="XDV1" s="536"/>
      <c r="XDW1" s="536"/>
      <c r="XDX1" s="536"/>
      <c r="XDY1" s="536" t="s">
        <v>354</v>
      </c>
      <c r="XDZ1" s="536"/>
      <c r="XEA1" s="536"/>
      <c r="XEB1" s="536"/>
      <c r="XEC1" s="536"/>
      <c r="XED1" s="536"/>
      <c r="XEE1" s="536"/>
      <c r="XEF1" s="536"/>
      <c r="XEG1" s="536"/>
      <c r="XEH1" s="536"/>
      <c r="XEI1" s="536"/>
      <c r="XEJ1" s="536"/>
      <c r="XEK1" s="536"/>
      <c r="XEL1" s="536"/>
      <c r="XEM1" s="536"/>
      <c r="XEN1" s="536"/>
      <c r="XEO1" s="536"/>
      <c r="XEP1" s="536"/>
      <c r="XEQ1" s="536"/>
      <c r="XER1" s="536"/>
      <c r="XES1" s="536"/>
      <c r="XET1" s="536"/>
      <c r="XEU1" s="536"/>
      <c r="XEV1" s="536"/>
      <c r="XEW1" s="536"/>
      <c r="XEX1" s="536"/>
      <c r="XEY1" s="536"/>
      <c r="XEZ1" s="536"/>
      <c r="XFA1" s="536"/>
      <c r="XFB1" s="536"/>
      <c r="XFC1" s="536"/>
      <c r="XFD1" s="536"/>
    </row>
    <row r="2" spans="1:16384" ht="19.5" customHeight="1">
      <c r="A2" s="578" t="s">
        <v>427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H2" s="162"/>
      <c r="AI2" s="162"/>
      <c r="AJ2" s="162"/>
      <c r="AK2" s="162"/>
      <c r="AL2" s="5"/>
      <c r="AM2" s="5"/>
      <c r="AN2" s="5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/>
      <c r="BA2" s="5"/>
      <c r="BB2" s="5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7"/>
    </row>
    <row r="3" spans="1:16384" ht="15.75">
      <c r="A3" s="606" t="s">
        <v>266</v>
      </c>
      <c r="B3" s="606"/>
      <c r="C3" s="8"/>
      <c r="D3" s="607" t="s">
        <v>44</v>
      </c>
      <c r="E3" s="607"/>
      <c r="F3" s="607"/>
      <c r="G3" s="607"/>
      <c r="H3" s="244">
        <f>IF(A39&lt;12,0)+IF(A39=12,0.82)+IF(A39=13,0.83)+IF(A39=14,0.84)+IF(A39=15,0.85)+IF(A39=16,0.86)+IF(A39=17,0.87)+IF(A39=18,0.88)+IF(A39=19,0.89)+IF(A39=20,0.9)+IF(A39=21,0.91)+IF(A39=22,0.92)+IF(A39=23,0.93)+IF(A39=24,0.94)+IF(A39=25,0.95)+IF(A39=26,0.96)+IF(A39=27,0.97)+IF(A39=28,0.98)+IF(A39=29,0.99)+IF(A39=30,1)+IF(A39=31,1.01)+IF(A39=32,1.02)+IF(A39=33,1.03)+IF(A39=34,1.04)+IF(A39=35,1.05)+IF(A39=36,1.06)+IF(A39=37,1.07)+IF(A39=38,1.08)+IF(A39=39,1.09)+IF(A39=40,1.1)+IF(A39=41,1.11)+IF(A39=42,1.12)+IF(A39=43,1.13)+IF(A39=44,1.14)+IF(A39=45,1.15)+IF(A39=46,1.16)+IF(A39=47,1.17)+IF(A39=48,1.18)+IF(A39=49,1.19)+IF(A39=50,1.2)</f>
        <v>1.02</v>
      </c>
      <c r="I3" s="8"/>
      <c r="J3" s="8"/>
      <c r="K3" s="8"/>
      <c r="L3" s="8"/>
      <c r="M3" s="607" t="s">
        <v>25</v>
      </c>
      <c r="N3" s="607"/>
      <c r="O3" s="607"/>
      <c r="P3" s="607"/>
      <c r="Q3" s="608" t="s">
        <v>267</v>
      </c>
      <c r="R3" s="608"/>
      <c r="S3" s="608"/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608"/>
      <c r="AE3" s="608"/>
      <c r="AF3" s="608"/>
      <c r="AG3" s="608"/>
      <c r="AH3" s="608"/>
      <c r="AI3" s="608"/>
      <c r="AJ3" s="608"/>
      <c r="AK3" s="608"/>
      <c r="AL3" s="9"/>
      <c r="AM3" s="9"/>
      <c r="AN3" s="9"/>
      <c r="AO3" s="599" t="s">
        <v>17</v>
      </c>
      <c r="AP3" s="599"/>
      <c r="AQ3" s="599"/>
      <c r="AR3" s="599"/>
      <c r="AS3" s="599"/>
      <c r="AT3" s="599"/>
      <c r="AU3" s="599"/>
      <c r="AV3" s="599"/>
      <c r="AW3" s="599"/>
      <c r="AX3" s="599"/>
      <c r="AY3" s="599"/>
      <c r="AZ3" s="5"/>
      <c r="BA3" s="599" t="s">
        <v>26</v>
      </c>
      <c r="BB3" s="599"/>
      <c r="BC3" s="599"/>
      <c r="BD3" s="599"/>
      <c r="BE3" s="599"/>
      <c r="BF3" s="599"/>
      <c r="BG3" s="599"/>
      <c r="BH3" s="599"/>
      <c r="BI3" s="599"/>
      <c r="BJ3" s="599"/>
      <c r="BK3" s="599"/>
      <c r="BL3" s="599"/>
      <c r="BM3" s="599"/>
      <c r="BN3" s="599"/>
      <c r="BO3" s="599"/>
      <c r="BP3" s="7"/>
    </row>
    <row r="4" spans="1:16384" ht="24">
      <c r="A4" s="10" t="s">
        <v>7</v>
      </c>
      <c r="B4" s="11" t="s">
        <v>18</v>
      </c>
      <c r="C4" s="12" t="s">
        <v>42</v>
      </c>
      <c r="D4" s="102" t="s">
        <v>27</v>
      </c>
      <c r="E4" s="13" t="s">
        <v>19</v>
      </c>
      <c r="F4" s="14" t="s">
        <v>20</v>
      </c>
      <c r="G4" s="14" t="s">
        <v>28</v>
      </c>
      <c r="H4" s="14" t="s">
        <v>29</v>
      </c>
      <c r="I4" s="14" t="s">
        <v>30</v>
      </c>
      <c r="J4" s="14" t="s">
        <v>21</v>
      </c>
      <c r="K4" s="14" t="s">
        <v>22</v>
      </c>
      <c r="L4" s="14" t="s">
        <v>31</v>
      </c>
      <c r="M4" s="14" t="s">
        <v>23</v>
      </c>
      <c r="N4" s="14" t="s">
        <v>24</v>
      </c>
      <c r="O4" s="15" t="s">
        <v>32</v>
      </c>
      <c r="P4" s="600">
        <v>1</v>
      </c>
      <c r="Q4" s="601"/>
      <c r="R4" s="602">
        <v>2</v>
      </c>
      <c r="S4" s="603"/>
      <c r="T4" s="603">
        <v>3</v>
      </c>
      <c r="U4" s="603"/>
      <c r="V4" s="603">
        <v>4</v>
      </c>
      <c r="W4" s="603"/>
      <c r="X4" s="603">
        <v>5</v>
      </c>
      <c r="Y4" s="603"/>
      <c r="Z4" s="603">
        <v>6</v>
      </c>
      <c r="AA4" s="603"/>
      <c r="AB4" s="603">
        <v>7</v>
      </c>
      <c r="AC4" s="603"/>
      <c r="AD4" s="603">
        <v>8</v>
      </c>
      <c r="AE4" s="603"/>
      <c r="AF4" s="603">
        <v>9</v>
      </c>
      <c r="AG4" s="603"/>
      <c r="AH4" s="604">
        <v>10</v>
      </c>
      <c r="AI4" s="602"/>
      <c r="AJ4" s="604">
        <v>11</v>
      </c>
      <c r="AK4" s="602"/>
      <c r="AL4" s="16"/>
      <c r="AM4" s="16"/>
      <c r="AN4" s="16"/>
      <c r="AO4" s="17">
        <v>1</v>
      </c>
      <c r="AP4" s="17">
        <v>2</v>
      </c>
      <c r="AQ4" s="17">
        <v>3</v>
      </c>
      <c r="AR4" s="17">
        <v>4</v>
      </c>
      <c r="AS4" s="17">
        <v>5</v>
      </c>
      <c r="AT4" s="17">
        <v>6</v>
      </c>
      <c r="AU4" s="17">
        <v>7</v>
      </c>
      <c r="AV4" s="17">
        <v>8</v>
      </c>
      <c r="AW4" s="17">
        <v>9</v>
      </c>
      <c r="AX4" s="17">
        <v>10</v>
      </c>
      <c r="AY4" s="17">
        <v>11</v>
      </c>
      <c r="AZ4" s="18"/>
      <c r="BA4" s="17">
        <v>1</v>
      </c>
      <c r="BB4" s="17">
        <v>2</v>
      </c>
      <c r="BC4" s="17">
        <v>3</v>
      </c>
      <c r="BD4" s="17">
        <v>4</v>
      </c>
      <c r="BE4" s="17">
        <v>5</v>
      </c>
      <c r="BF4" s="17">
        <v>6</v>
      </c>
      <c r="BG4" s="17">
        <v>7</v>
      </c>
      <c r="BH4" s="17">
        <v>8</v>
      </c>
      <c r="BI4" s="17">
        <v>9</v>
      </c>
      <c r="BJ4" s="17">
        <v>10</v>
      </c>
      <c r="BK4" s="17">
        <v>11</v>
      </c>
      <c r="BL4" s="17" t="s">
        <v>33</v>
      </c>
      <c r="BM4" s="19" t="s">
        <v>34</v>
      </c>
      <c r="BN4" s="19" t="s">
        <v>35</v>
      </c>
      <c r="BO4" s="20" t="s">
        <v>36</v>
      </c>
      <c r="BP4" s="7"/>
    </row>
    <row r="5" spans="1:16384" ht="15">
      <c r="A5" s="21">
        <v>1</v>
      </c>
      <c r="B5" s="166" t="s">
        <v>268</v>
      </c>
      <c r="C5" s="167" t="s">
        <v>269</v>
      </c>
      <c r="D5" s="103"/>
      <c r="E5" s="22" t="e">
        <f>IF(G5=0,0,IF(G5+F5&lt;1000,1000,G5+F5))</f>
        <v>#REF!</v>
      </c>
      <c r="F5" s="23" t="e">
        <f>IF(L5=0,0,IF(G5+(IF(I5&gt;-150,(IF(I5&gt;=150,IF(K5&gt;=#REF!,0,SUM(IF(MAX(P5:AK5)=99,K5-2,K5)-L5*2*(15+50)%)*10),SUM(IF(MAX(P5:AK5)=99,K5-2,K5)-L5*2*(I5/10+50)%)*10)),(IF(I5&lt;-150,IF((IF(MAX(P5:AK5)=99,K5-2,K5)-L5*2*(I5/10+50)%)*10&lt;1,0,(IF(MAX(P5:AK5)=99,K5-2,K5)-L5*2*(I5/10+50)%)*10))))),(IF(I5&gt;-150,(IF(I5&gt;150,IF(K5&gt;=#REF!,0,SUM(IF(MAX(P5:AK5)=99,K5-2,K5)-L5*2*(15+50)%)*10),SUM(IF(MAX(P5:AK5)=99,K5-2,K5)-L5*2*(I5/10+50)%)*10)),(IF(I5&lt;-150,IF((IF(MAX(P5:AK5)=99,K5-2,K5)-L5*2*(I5/10+50)%)*10&lt;1,0,(IF(MAX(P5:AK5)=99,K5-2,K5)-L5*2*(I5/10+50)%)*10)))))))</f>
        <v>#REF!</v>
      </c>
      <c r="G5" s="24">
        <v>1708</v>
      </c>
      <c r="H5" s="245">
        <f t="shared" ref="H5:H36" si="0">IF(J5=0,0,(IF(IF($A$39&gt;=30,(SUM(31-J5)*$H$3),(SUM(30-J5)*$H$3))&lt;0,0,IF($A$39&gt;=30,(SUM(31-J5)*$H$3),(SUM(30-J5)*$H$3)))))</f>
        <v>21.42</v>
      </c>
      <c r="I5" s="25">
        <f>IF(M5=0,0,G5-M5)</f>
        <v>299.90909090909099</v>
      </c>
      <c r="J5" s="391">
        <v>10</v>
      </c>
      <c r="K5" s="392">
        <v>12</v>
      </c>
      <c r="L5" s="26">
        <v>11</v>
      </c>
      <c r="M5" s="27">
        <f t="shared" ref="M5:M36" si="1">IF(L5=0,0,SUM(AO5:AY5)/L5)</f>
        <v>1408.090909090909</v>
      </c>
      <c r="N5" s="25">
        <f>BL5</f>
        <v>148</v>
      </c>
      <c r="O5" s="28" t="e">
        <f>BO5</f>
        <v>#REF!</v>
      </c>
      <c r="P5" s="104">
        <v>16</v>
      </c>
      <c r="Q5" s="29">
        <v>2</v>
      </c>
      <c r="R5" s="105">
        <v>10</v>
      </c>
      <c r="S5" s="29">
        <v>0</v>
      </c>
      <c r="T5" s="106">
        <v>14</v>
      </c>
      <c r="U5" s="30">
        <v>1</v>
      </c>
      <c r="V5" s="107">
        <v>9</v>
      </c>
      <c r="W5" s="30">
        <v>2</v>
      </c>
      <c r="X5" s="106">
        <v>11</v>
      </c>
      <c r="Y5" s="30">
        <v>1</v>
      </c>
      <c r="Z5" s="106">
        <v>2</v>
      </c>
      <c r="AA5" s="30">
        <v>2</v>
      </c>
      <c r="AB5" s="106">
        <v>6</v>
      </c>
      <c r="AC5" s="31">
        <v>1</v>
      </c>
      <c r="AD5" s="108">
        <v>8</v>
      </c>
      <c r="AE5" s="32">
        <v>1</v>
      </c>
      <c r="AF5" s="107">
        <v>15</v>
      </c>
      <c r="AG5" s="31">
        <v>2</v>
      </c>
      <c r="AH5" s="107">
        <v>3</v>
      </c>
      <c r="AI5" s="30">
        <v>0</v>
      </c>
      <c r="AJ5" s="106">
        <v>5</v>
      </c>
      <c r="AK5" s="30">
        <v>0</v>
      </c>
      <c r="AL5" s="33"/>
      <c r="AM5" s="34">
        <f>SUM(Q5+S5+U5+W5+Y5+AA5+AC5+AE5+AG5+AI5+AK5)</f>
        <v>12</v>
      </c>
      <c r="AN5" s="33"/>
      <c r="AO5" s="35">
        <f t="shared" ref="AO5:AO36" si="2">IF(B5=0,0,IF(B5="BRIVS",0,(LOOKUP(P5,$A$5:$A$37,$G$5:$G$37))))</f>
        <v>1231</v>
      </c>
      <c r="AP5" s="36">
        <f t="shared" ref="AP5:AP36" si="3">IF(B5=0,0,IF(B5="BRIVS",0,(LOOKUP(R5,$A$5:$A$37,$G$5:$G$37))))</f>
        <v>1392</v>
      </c>
      <c r="AQ5" s="37">
        <f t="shared" ref="AQ5:AQ36" si="4">IF(B5=0,0,IF(B5="BRIVS",0,(LOOKUP(T5,$A$5:$A$37,$G$5:$G$37))))</f>
        <v>1279</v>
      </c>
      <c r="AR5" s="36">
        <f t="shared" ref="AR5:AR36" si="5">IF(B5=0,0,IF(B5="BRIVS",0,(LOOKUP(V5,$A$5:$A$37,$G$5:$G$37))))</f>
        <v>1428</v>
      </c>
      <c r="AS5" s="37">
        <f t="shared" ref="AS5:AS36" si="6">IF(B5=0,0,IF(B5="BRIVS",0,(LOOKUP(X5,$A$5:$A$37,$G$5:$G$37))))</f>
        <v>1318</v>
      </c>
      <c r="AT5" s="37">
        <f t="shared" ref="AT5:AT36" si="7">IF(B5=0,0,IF(B5="BRIVS",0,(LOOKUP(Z5,$A$5:$A$37,$G$5:$G$37))))</f>
        <v>1644</v>
      </c>
      <c r="AU5" s="37">
        <f t="shared" ref="AU5:AU36" si="8">IF(B5=0,0,IF(B5="BRIVS",0,(LOOKUP(AB5,$A$5:$A$37,$G$5:$G$37))))</f>
        <v>1442</v>
      </c>
      <c r="AV5" s="37">
        <f t="shared" ref="AV5:AV36" si="9">IF(B5=0,0,IF(B5="BRIVS",0,(LOOKUP(AD5,$A$5:$A$37,$G$5:$G$37))))</f>
        <v>1431</v>
      </c>
      <c r="AW5" s="36">
        <f t="shared" ref="AW5:AW36" si="10">IF(B5=0,0,IF(B5="BRIVS",0,(LOOKUP(AF5,$A$5:$A$37,$G$5:$G$37))))</f>
        <v>1240</v>
      </c>
      <c r="AX5" s="37">
        <f t="shared" ref="AX5:AX36" si="11">IF(B5=0,0,IF(B5="BRIVS",0,(LOOKUP(AH5,$A$5:$A$37,$G$5:$G$37))))</f>
        <v>1615</v>
      </c>
      <c r="AY5" s="37">
        <f t="shared" ref="AY5:AY36" si="12">IF(B5=0,0,IF(B5="BRIVS",0,(LOOKUP(AJ5,$A$5:$A$37,$G$5:$G$37))))</f>
        <v>1469</v>
      </c>
      <c r="AZ5" s="5"/>
      <c r="BA5" s="38">
        <f t="shared" ref="BA5:BA36" si="13">IF(P5=99,0,(LOOKUP($P5,$A$5:$A$38,$K$5:$K$38)))</f>
        <v>11</v>
      </c>
      <c r="BB5" s="39">
        <f t="shared" ref="BB5:BB36" si="14">IF(R5=99,0,(LOOKUP($R5,$A$5:$A$38,$K$5:$K$38)))</f>
        <v>18</v>
      </c>
      <c r="BC5" s="39">
        <f t="shared" ref="BC5:BC36" si="15">IF(T5=99,0,(LOOKUP($T5,$A$5:$A$38,$K$5:$K$38)))</f>
        <v>12</v>
      </c>
      <c r="BD5" s="40">
        <f t="shared" ref="BD5:BD36" si="16">IF(V5=99,0,(LOOKUP($V5,$A$5:$A$38,$K$5:$K$38)))</f>
        <v>14</v>
      </c>
      <c r="BE5" s="39">
        <f t="shared" ref="BE5:BE36" si="17">IF(X5=99,0,(LOOKUP($X5,$A$5:$A$38,$K$5:$K$38)))</f>
        <v>11</v>
      </c>
      <c r="BF5" s="39">
        <f t="shared" ref="BF5:BF36" si="18">IF(Z5=99,0,(LOOKUP($Z5,$A$5:$A$38,$K$5:$K$38)))</f>
        <v>11</v>
      </c>
      <c r="BG5" s="39">
        <f t="shared" ref="BG5:BG36" si="19">IF(AB5=99,0,(LOOKUP($AB5,$A$5:$A$38,$K$5:$K$38)))</f>
        <v>15</v>
      </c>
      <c r="BH5" s="39">
        <f t="shared" ref="BH5:BH36" si="20">IF(AD5=99,0,(LOOKUP($AD5,$A$5:$A$38,$K$5:$K$38)))</f>
        <v>12</v>
      </c>
      <c r="BI5" s="39">
        <f t="shared" ref="BI5:BI36" si="21">IF(AF5=99,0,(LOOKUP($AF5,$A$5:$A$38,$K$5:$K$38)))</f>
        <v>12</v>
      </c>
      <c r="BJ5" s="39">
        <f t="shared" ref="BJ5:BJ36" si="22">IF(AH5=99,0,(LOOKUP($AH5,$A$5:$A$38,$K$5:$K$38)))</f>
        <v>18</v>
      </c>
      <c r="BK5" s="39">
        <f t="shared" ref="BK5:BK36" si="23">IF(AJ5=99,0,(LOOKUP($AJ5,$A$5:$A$38,$K$5:$K$38)))</f>
        <v>14</v>
      </c>
      <c r="BL5" s="41">
        <f>SUM(BA5,BB5,BC5,BD5,BE5,BG5,BF5,BH5,BI5,BJ5,BK5)</f>
        <v>148</v>
      </c>
      <c r="BM5" s="42" t="e">
        <f>IF(#REF!&gt;8,(IF(#REF!=9,MIN(BA5:BI5),IF(#REF!=10,MIN(BA5:BJ5),IF(#REF!=11,MIN(BA5:BK5))))),(IF(#REF!=4,MIN(BA5:BD5),IF(#REF!=5,MIN(BA5:BE5),IF(#REF!=6,MIN(BA5:BF5),IF(#REF!=7,MIN(BA5:BG5),IF(#REF!=8,MIN(BA5:BH5))))))))</f>
        <v>#REF!</v>
      </c>
      <c r="BN5" s="36" t="e">
        <f>IF(#REF!&gt;8,(IF(#REF!=9,MAX(BA5:BI5),IF(#REF!=10,MAX(BA5:BJ5),IF(#REF!=11,MAX(BA5:BK5))))),(IF(#REF!=4,MAX(BA5:BD5),IF(#REF!=5,MAX(BA5:BE5),IF(#REF!=6,MAX(BA5:BF5),IF(#REF!=7,MAX(BA5:BG5),IF(#REF!=8,MAX(BA5:BH5))))))))</f>
        <v>#REF!</v>
      </c>
      <c r="BO5" s="43" t="e">
        <f>SUM($BL5-$BM5)</f>
        <v>#REF!</v>
      </c>
      <c r="BP5" s="7"/>
    </row>
    <row r="6" spans="1:16384" ht="15">
      <c r="A6" s="44">
        <v>2</v>
      </c>
      <c r="B6" s="109" t="s">
        <v>176</v>
      </c>
      <c r="C6" s="246" t="s">
        <v>270</v>
      </c>
      <c r="D6" s="110"/>
      <c r="E6" s="45" t="e">
        <f>IF(G6=0,0,IF(G6+F6&lt;1000,1000,G6+F6))</f>
        <v>#REF!</v>
      </c>
      <c r="F6" s="46" t="e">
        <f>IF(L6=0,0,IF(G6+(IF(I6&gt;-150,(IF(I6&gt;=150,IF(K6&gt;=#REF!,0,SUM(IF(MAX(P6:AK6)=99,K6-2,K6)-L6*2*(15+50)%)*10),SUM(IF(MAX(P6:AK6)=99,K6-2,K6)-L6*2*(I6/10+50)%)*10)),(IF(I6&lt;-150,IF((IF(MAX(P6:AK6)=99,K6-2,K6)-L6*2*(I6/10+50)%)*10&lt;1,0,(IF(MAX(P6:AK6)=99,K6-2,K6)-L6*2*(I6/10+50)%)*10))))),(IF(I6&gt;-150,(IF(I6&gt;150,IF(K6&gt;=#REF!,0,SUM(IF(MAX(P6:AK6)=99,K6-2,K6)-L6*2*(15+50)%)*10),SUM(IF(MAX(P6:AK6)=99,K6-2,K6)-L6*2*(I6/10+50)%)*10)),(IF(I6&lt;-150,IF((IF(MAX(P6:AK6)=99,K6-2,K6)-L6*2*(I6/10+50)%)*10&lt;1,0,(IF(MAX(P6:AK6)=99,K6-2,K6)-L6*2*(I6/10+50)%)*10)))))))</f>
        <v>#REF!</v>
      </c>
      <c r="G6" s="47">
        <v>1644</v>
      </c>
      <c r="H6" s="247">
        <f t="shared" si="0"/>
        <v>15.3</v>
      </c>
      <c r="I6" s="48">
        <f>IF(M6=0,0,G6-M6)</f>
        <v>387.36363636363626</v>
      </c>
      <c r="J6" s="393">
        <v>16</v>
      </c>
      <c r="K6" s="394">
        <v>11</v>
      </c>
      <c r="L6" s="49">
        <v>11</v>
      </c>
      <c r="M6" s="50">
        <f t="shared" si="1"/>
        <v>1256.6363636363637</v>
      </c>
      <c r="N6" s="48">
        <f>BL6</f>
        <v>126</v>
      </c>
      <c r="O6" s="51" t="e">
        <f>BO6</f>
        <v>#REF!</v>
      </c>
      <c r="P6" s="111">
        <v>17</v>
      </c>
      <c r="Q6" s="52">
        <v>1</v>
      </c>
      <c r="R6" s="112">
        <v>27</v>
      </c>
      <c r="S6" s="53">
        <v>2</v>
      </c>
      <c r="T6" s="113">
        <v>10</v>
      </c>
      <c r="U6" s="54">
        <v>0</v>
      </c>
      <c r="V6" s="112">
        <v>12</v>
      </c>
      <c r="W6" s="54">
        <v>1</v>
      </c>
      <c r="X6" s="113">
        <v>18</v>
      </c>
      <c r="Y6" s="54">
        <v>2</v>
      </c>
      <c r="Z6" s="113">
        <v>1</v>
      </c>
      <c r="AA6" s="54">
        <v>0</v>
      </c>
      <c r="AB6" s="113">
        <v>28</v>
      </c>
      <c r="AC6" s="53">
        <v>0</v>
      </c>
      <c r="AD6" s="111">
        <v>26</v>
      </c>
      <c r="AE6" s="52">
        <v>2</v>
      </c>
      <c r="AF6" s="114">
        <v>16</v>
      </c>
      <c r="AG6" s="53">
        <v>2</v>
      </c>
      <c r="AH6" s="112">
        <v>15</v>
      </c>
      <c r="AI6" s="54">
        <v>1</v>
      </c>
      <c r="AJ6" s="112">
        <v>4</v>
      </c>
      <c r="AK6" s="54">
        <v>0</v>
      </c>
      <c r="AL6" s="33"/>
      <c r="AM6" s="34">
        <f t="shared" ref="AM6:AM38" si="24">SUM(Q6+S6+U6+W6+Y6+AA6+AC6+AE6+AG6+AI6+AK6)</f>
        <v>11</v>
      </c>
      <c r="AN6" s="33"/>
      <c r="AO6" s="55">
        <f t="shared" si="2"/>
        <v>1209</v>
      </c>
      <c r="AP6" s="42">
        <f t="shared" si="3"/>
        <v>1000</v>
      </c>
      <c r="AQ6" s="56">
        <f t="shared" si="4"/>
        <v>1392</v>
      </c>
      <c r="AR6" s="42">
        <f t="shared" si="5"/>
        <v>1315</v>
      </c>
      <c r="AS6" s="56">
        <f t="shared" si="6"/>
        <v>1199</v>
      </c>
      <c r="AT6" s="56">
        <f t="shared" si="7"/>
        <v>1708</v>
      </c>
      <c r="AU6" s="56">
        <f t="shared" si="8"/>
        <v>1000</v>
      </c>
      <c r="AV6" s="56">
        <f t="shared" si="9"/>
        <v>1000</v>
      </c>
      <c r="AW6" s="42">
        <f t="shared" si="10"/>
        <v>1231</v>
      </c>
      <c r="AX6" s="56">
        <f t="shared" si="11"/>
        <v>1240</v>
      </c>
      <c r="AY6" s="56">
        <f t="shared" si="12"/>
        <v>1529</v>
      </c>
      <c r="AZ6" s="5"/>
      <c r="BA6" s="57">
        <f t="shared" si="13"/>
        <v>9</v>
      </c>
      <c r="BB6" s="58">
        <f t="shared" si="14"/>
        <v>10</v>
      </c>
      <c r="BC6" s="58">
        <f t="shared" si="15"/>
        <v>18</v>
      </c>
      <c r="BD6" s="59">
        <f t="shared" si="16"/>
        <v>11</v>
      </c>
      <c r="BE6" s="58">
        <f t="shared" si="17"/>
        <v>11</v>
      </c>
      <c r="BF6" s="58">
        <f t="shared" si="18"/>
        <v>12</v>
      </c>
      <c r="BG6" s="58">
        <f t="shared" si="19"/>
        <v>10</v>
      </c>
      <c r="BH6" s="58">
        <f t="shared" si="20"/>
        <v>9</v>
      </c>
      <c r="BI6" s="58">
        <f t="shared" si="21"/>
        <v>11</v>
      </c>
      <c r="BJ6" s="58">
        <f t="shared" si="22"/>
        <v>12</v>
      </c>
      <c r="BK6" s="58">
        <f t="shared" si="23"/>
        <v>13</v>
      </c>
      <c r="BL6" s="60">
        <f>SUM(BA6,BB6,BC6,BD6,BE6,BG6,BF6,BH6,BI6,BJ6,BK6)</f>
        <v>126</v>
      </c>
      <c r="BM6" s="42" t="e">
        <f>IF(#REF!&gt;8,(IF(#REF!=9,MIN(BA6:BI6),IF(#REF!=10,MIN(BA6:BJ6),IF(#REF!=11,MIN(BA6:BK6))))),(IF(#REF!=4,MIN(BA6:BD6),IF(#REF!=5,MIN(BA6:BE6),IF(#REF!=6,MIN(BA6:BF6),IF(#REF!=7,MIN(BA6:BG6),IF(#REF!=8,MIN(BA6:BH6))))))))</f>
        <v>#REF!</v>
      </c>
      <c r="BN6" s="42" t="e">
        <f>IF(#REF!&gt;8,(IF(#REF!=9,MAX(BA6:BI6),IF(#REF!=10,MAX(BA6:BJ6),IF(#REF!=11,MAX(BA6:BK6))))),(IF(#REF!=4,MAX(BA6:BD6),IF(#REF!=5,MAX(BA6:BE6),IF(#REF!=6,MAX(BA6:BF6),IF(#REF!=7,MAX(BA6:BG6),IF(#REF!=8,MAX(BA6:BH6))))))))</f>
        <v>#REF!</v>
      </c>
      <c r="BO6" s="61" t="e">
        <f>SUM($BL6-$BM6)</f>
        <v>#REF!</v>
      </c>
      <c r="BP6" s="7"/>
    </row>
    <row r="7" spans="1:16384" ht="15.75">
      <c r="A7" s="44">
        <v>3</v>
      </c>
      <c r="B7" s="109" t="s">
        <v>271</v>
      </c>
      <c r="C7" s="62" t="s">
        <v>75</v>
      </c>
      <c r="D7" s="110"/>
      <c r="E7" s="63" t="e">
        <f t="shared" ref="E7:E36" si="25">IF(G7=0,0,IF(G7+F7&lt;1000,1000,G7+F7))</f>
        <v>#REF!</v>
      </c>
      <c r="F7" s="46" t="e">
        <f>IF(L7=0,0,IF(G7+(IF(I7&gt;-150,(IF(I7&gt;=150,IF(K7&gt;=#REF!,0,SUM(IF(MAX(P7:AK7)=99,K7-2,K7)-L7*2*(15+50)%)*10),SUM(IF(MAX(P7:AK7)=99,K7-2,K7)-L7*2*(I7/10+50)%)*10)),(IF(I7&lt;-150,IF((IF(MAX(P7:AK7)=99,K7-2,K7)-L7*2*(I7/10+50)%)*10&lt;1,0,(IF(MAX(P7:AK7)=99,K7-2,K7)-L7*2*(I7/10+50)%)*10))))),(IF(I7&gt;-150,(IF(I7&gt;150,IF(K7&gt;=#REF!,0,SUM(IF(MAX(P7:AK7)=99,K7-2,K7)-L7*2*(15+50)%)*10),SUM(IF(MAX(P7:AK7)=99,K7-2,K7)-L7*2*(I7/10+50)%)*10)),(IF(I7&lt;-150,IF((IF(MAX(P7:AK7)=99,K7-2,K7)-L7*2*(I7/10+50)%)*10&lt;1,0,(IF(MAX(P7:AK7)=99,K7-2,K7)-L7*2*(I7/10+50)%)*10)))))))</f>
        <v>#REF!</v>
      </c>
      <c r="G7" s="47">
        <v>1615</v>
      </c>
      <c r="H7" s="247">
        <f t="shared" si="0"/>
        <v>30.6</v>
      </c>
      <c r="I7" s="48">
        <f t="shared" ref="I7:I36" si="26">IF(M7=0,0,G7-M7)</f>
        <v>275.36363636363626</v>
      </c>
      <c r="J7" s="403">
        <v>1</v>
      </c>
      <c r="K7" s="396">
        <v>18</v>
      </c>
      <c r="L7" s="64">
        <v>11</v>
      </c>
      <c r="M7" s="65">
        <f t="shared" si="1"/>
        <v>1339.6363636363637</v>
      </c>
      <c r="N7" s="48">
        <f t="shared" ref="N7:N36" si="27">BL7</f>
        <v>146</v>
      </c>
      <c r="O7" s="51" t="e">
        <f t="shared" ref="O7:O36" si="28">BO7</f>
        <v>#REF!</v>
      </c>
      <c r="P7" s="111">
        <v>18</v>
      </c>
      <c r="Q7" s="52">
        <v>2</v>
      </c>
      <c r="R7" s="112">
        <v>11</v>
      </c>
      <c r="S7" s="53">
        <v>2</v>
      </c>
      <c r="T7" s="113">
        <v>6</v>
      </c>
      <c r="U7" s="54">
        <v>1</v>
      </c>
      <c r="V7" s="112">
        <v>22</v>
      </c>
      <c r="W7" s="54">
        <v>2</v>
      </c>
      <c r="X7" s="113">
        <v>10</v>
      </c>
      <c r="Y7" s="54">
        <v>0</v>
      </c>
      <c r="Z7" s="113">
        <v>29</v>
      </c>
      <c r="AA7" s="54">
        <v>2</v>
      </c>
      <c r="AB7" s="113">
        <v>8</v>
      </c>
      <c r="AC7" s="53">
        <v>2</v>
      </c>
      <c r="AD7" s="111">
        <v>7</v>
      </c>
      <c r="AE7" s="52">
        <v>2</v>
      </c>
      <c r="AF7" s="114">
        <v>13</v>
      </c>
      <c r="AG7" s="53">
        <v>2</v>
      </c>
      <c r="AH7" s="112">
        <v>1</v>
      </c>
      <c r="AI7" s="54">
        <v>2</v>
      </c>
      <c r="AJ7" s="112">
        <v>9</v>
      </c>
      <c r="AK7" s="54">
        <v>1</v>
      </c>
      <c r="AL7" s="33"/>
      <c r="AM7" s="34">
        <f t="shared" si="24"/>
        <v>18</v>
      </c>
      <c r="AN7" s="33"/>
      <c r="AO7" s="55">
        <f t="shared" si="2"/>
        <v>1199</v>
      </c>
      <c r="AP7" s="42">
        <f t="shared" si="3"/>
        <v>1318</v>
      </c>
      <c r="AQ7" s="56">
        <f t="shared" si="4"/>
        <v>1442</v>
      </c>
      <c r="AR7" s="42">
        <f t="shared" si="5"/>
        <v>1085</v>
      </c>
      <c r="AS7" s="56">
        <f t="shared" si="6"/>
        <v>1392</v>
      </c>
      <c r="AT7" s="56">
        <f t="shared" si="7"/>
        <v>1000</v>
      </c>
      <c r="AU7" s="56">
        <f t="shared" si="8"/>
        <v>1431</v>
      </c>
      <c r="AV7" s="56">
        <f t="shared" si="9"/>
        <v>1434</v>
      </c>
      <c r="AW7" s="42">
        <f t="shared" si="10"/>
        <v>1299</v>
      </c>
      <c r="AX7" s="56">
        <f t="shared" si="11"/>
        <v>1708</v>
      </c>
      <c r="AY7" s="56">
        <f t="shared" si="12"/>
        <v>1428</v>
      </c>
      <c r="AZ7" s="5"/>
      <c r="BA7" s="57">
        <f t="shared" si="13"/>
        <v>11</v>
      </c>
      <c r="BB7" s="58">
        <f t="shared" si="14"/>
        <v>11</v>
      </c>
      <c r="BC7" s="58">
        <f t="shared" si="15"/>
        <v>15</v>
      </c>
      <c r="BD7" s="59">
        <f t="shared" si="16"/>
        <v>14</v>
      </c>
      <c r="BE7" s="58">
        <f t="shared" si="17"/>
        <v>18</v>
      </c>
      <c r="BF7" s="58">
        <f t="shared" si="18"/>
        <v>12</v>
      </c>
      <c r="BG7" s="58">
        <f t="shared" si="19"/>
        <v>12</v>
      </c>
      <c r="BH7" s="58">
        <f t="shared" si="20"/>
        <v>14</v>
      </c>
      <c r="BI7" s="58">
        <f t="shared" si="21"/>
        <v>13</v>
      </c>
      <c r="BJ7" s="58">
        <f t="shared" si="22"/>
        <v>12</v>
      </c>
      <c r="BK7" s="58">
        <f t="shared" si="23"/>
        <v>14</v>
      </c>
      <c r="BL7" s="60">
        <f t="shared" ref="BL7:BL36" si="29">SUM(BA7,BB7,BC7,BD7,BE7,BG7,BF7,BH7,BI7,BJ7,BK7)</f>
        <v>146</v>
      </c>
      <c r="BM7" s="42" t="e">
        <f>IF(#REF!&gt;8,(IF(#REF!=9,MIN(BA7:BI7),IF(#REF!=10,MIN(BA7:BJ7),IF(#REF!=11,MIN(BA7:BK7))))),(IF(#REF!=4,MIN(BA7:BD7),IF(#REF!=5,MIN(BA7:BE7),IF(#REF!=6,MIN(BA7:BF7),IF(#REF!=7,MIN(BA7:BG7),IF(#REF!=8,MIN(BA7:BH7))))))))</f>
        <v>#REF!</v>
      </c>
      <c r="BN7" s="42" t="e">
        <f>IF(#REF!&gt;8,(IF(#REF!=9,MAX(BA7:BI7),IF(#REF!=10,MAX(BA7:BJ7),IF(#REF!=11,MAX(BA7:BK7))))),(IF(#REF!=4,MAX(BA7:BD7),IF(#REF!=5,MAX(BA7:BE7),IF(#REF!=6,MAX(BA7:BF7),IF(#REF!=7,MAX(BA7:BG7),IF(#REF!=8,MAX(BA7:BH7))))))))</f>
        <v>#REF!</v>
      </c>
      <c r="BO7" s="61" t="e">
        <f t="shared" ref="BO7:BO36" si="30">SUM($BL7-$BM7)</f>
        <v>#REF!</v>
      </c>
      <c r="BP7" s="7"/>
    </row>
    <row r="8" spans="1:16384" ht="15">
      <c r="A8" s="44">
        <v>4</v>
      </c>
      <c r="B8" s="109" t="s">
        <v>174</v>
      </c>
      <c r="C8" s="62" t="s">
        <v>272</v>
      </c>
      <c r="D8" s="110"/>
      <c r="E8" s="63" t="e">
        <f t="shared" si="25"/>
        <v>#REF!</v>
      </c>
      <c r="F8" s="46" t="e">
        <f>IF(L8=0,0,IF(G8+(IF(I8&gt;-150,(IF(I8&gt;=150,IF(K8&gt;=#REF!,0,SUM(IF(MAX(P8:AK8)=99,K8-2,K8)-L8*2*(15+50)%)*10),SUM(IF(MAX(P8:AK8)=99,K8-2,K8)-L8*2*(I8/10+50)%)*10)),(IF(I8&lt;-150,IF((IF(MAX(P8:AK8)=99,K8-2,K8)-L8*2*(I8/10+50)%)*10&lt;1,0,(IF(MAX(P8:AK8)=99,K8-2,K8)-L8*2*(I8/10+50)%)*10))))),(IF(I8&gt;-150,(IF(I8&gt;150,IF(K8&gt;=#REF!,0,SUM(IF(MAX(P8:AK8)=99,K8-2,K8)-L8*2*(15+50)%)*10),SUM(IF(MAX(P8:AK8)=99,K8-2,K8)-L8*2*(I8/10+50)%)*10)),(IF(I8&lt;-150,IF((IF(MAX(P8:AK8)=99,K8-2,K8)-L8*2*(I8/10+50)%)*10&lt;1,0,(IF(MAX(P8:AK8)=99,K8-2,K8)-L8*2*(I8/10+50)%)*10)))))))</f>
        <v>#REF!</v>
      </c>
      <c r="G8" s="47">
        <v>1529</v>
      </c>
      <c r="H8" s="247">
        <f t="shared" si="0"/>
        <v>22.44</v>
      </c>
      <c r="I8" s="48">
        <f t="shared" si="26"/>
        <v>205.27272727272725</v>
      </c>
      <c r="J8" s="397">
        <v>9</v>
      </c>
      <c r="K8" s="398">
        <v>13</v>
      </c>
      <c r="L8" s="49">
        <v>11</v>
      </c>
      <c r="M8" s="65">
        <f t="shared" si="1"/>
        <v>1323.7272727272727</v>
      </c>
      <c r="N8" s="48">
        <f t="shared" si="27"/>
        <v>130</v>
      </c>
      <c r="O8" s="51" t="e">
        <f t="shared" si="28"/>
        <v>#REF!</v>
      </c>
      <c r="P8" s="111">
        <v>19</v>
      </c>
      <c r="Q8" s="52">
        <v>2</v>
      </c>
      <c r="R8" s="112">
        <v>13</v>
      </c>
      <c r="S8" s="53">
        <v>2</v>
      </c>
      <c r="T8" s="113">
        <v>8</v>
      </c>
      <c r="U8" s="54">
        <v>0</v>
      </c>
      <c r="V8" s="112">
        <v>15</v>
      </c>
      <c r="W8" s="54">
        <v>0</v>
      </c>
      <c r="X8" s="113">
        <v>20</v>
      </c>
      <c r="Y8" s="54">
        <v>2</v>
      </c>
      <c r="Z8" s="113">
        <v>16</v>
      </c>
      <c r="AA8" s="54">
        <v>2</v>
      </c>
      <c r="AB8" s="113">
        <v>14</v>
      </c>
      <c r="AC8" s="53">
        <v>1</v>
      </c>
      <c r="AD8" s="115">
        <v>6</v>
      </c>
      <c r="AE8" s="52">
        <v>0</v>
      </c>
      <c r="AF8" s="114">
        <v>7</v>
      </c>
      <c r="AG8" s="53">
        <v>0</v>
      </c>
      <c r="AH8" s="112">
        <v>12</v>
      </c>
      <c r="AI8" s="54">
        <v>2</v>
      </c>
      <c r="AJ8" s="112">
        <v>2</v>
      </c>
      <c r="AK8" s="54">
        <v>2</v>
      </c>
      <c r="AL8" s="33"/>
      <c r="AM8" s="34">
        <f t="shared" si="24"/>
        <v>13</v>
      </c>
      <c r="AN8" s="33"/>
      <c r="AO8" s="55">
        <f t="shared" si="2"/>
        <v>1138</v>
      </c>
      <c r="AP8" s="42">
        <f t="shared" si="3"/>
        <v>1299</v>
      </c>
      <c r="AQ8" s="56">
        <f t="shared" si="4"/>
        <v>1431</v>
      </c>
      <c r="AR8" s="42">
        <f t="shared" si="5"/>
        <v>1240</v>
      </c>
      <c r="AS8" s="56">
        <f t="shared" si="6"/>
        <v>1108</v>
      </c>
      <c r="AT8" s="56">
        <f t="shared" si="7"/>
        <v>1231</v>
      </c>
      <c r="AU8" s="56">
        <f t="shared" si="8"/>
        <v>1279</v>
      </c>
      <c r="AV8" s="56">
        <f t="shared" si="9"/>
        <v>1442</v>
      </c>
      <c r="AW8" s="42">
        <f t="shared" si="10"/>
        <v>1434</v>
      </c>
      <c r="AX8" s="56">
        <f t="shared" si="11"/>
        <v>1315</v>
      </c>
      <c r="AY8" s="56">
        <f t="shared" si="12"/>
        <v>1644</v>
      </c>
      <c r="AZ8" s="5"/>
      <c r="BA8" s="57">
        <f t="shared" si="13"/>
        <v>9</v>
      </c>
      <c r="BB8" s="58">
        <f t="shared" si="14"/>
        <v>13</v>
      </c>
      <c r="BC8" s="58">
        <f t="shared" si="15"/>
        <v>12</v>
      </c>
      <c r="BD8" s="59">
        <f t="shared" si="16"/>
        <v>12</v>
      </c>
      <c r="BE8" s="58">
        <f t="shared" si="17"/>
        <v>10</v>
      </c>
      <c r="BF8" s="58">
        <f t="shared" si="18"/>
        <v>11</v>
      </c>
      <c r="BG8" s="58">
        <f t="shared" si="19"/>
        <v>12</v>
      </c>
      <c r="BH8" s="58">
        <f t="shared" si="20"/>
        <v>15</v>
      </c>
      <c r="BI8" s="58">
        <f t="shared" si="21"/>
        <v>14</v>
      </c>
      <c r="BJ8" s="58">
        <f t="shared" si="22"/>
        <v>11</v>
      </c>
      <c r="BK8" s="58">
        <f t="shared" si="23"/>
        <v>11</v>
      </c>
      <c r="BL8" s="60">
        <f t="shared" si="29"/>
        <v>130</v>
      </c>
      <c r="BM8" s="42" t="e">
        <f>IF(#REF!&gt;8,(IF(#REF!=9,MIN(BA8:BI8),IF(#REF!=10,MIN(BA8:BJ8),IF(#REF!=11,MIN(BA8:BK8))))),(IF(#REF!=4,MIN(BA8:BD8),IF(#REF!=5,MIN(BA8:BE8),IF(#REF!=6,MIN(BA8:BF8),IF(#REF!=7,MIN(BA8:BG8),IF(#REF!=8,MIN(BA8:BH8))))))))</f>
        <v>#REF!</v>
      </c>
      <c r="BN8" s="42" t="e">
        <f>IF(#REF!&gt;8,(IF(#REF!=9,MAX(BA8:BI8),IF(#REF!=10,MAX(BA8:BJ8),IF(#REF!=11,MAX(BA8:BK8))))),(IF(#REF!=4,MAX(BA8:BD8),IF(#REF!=5,MAX(BA8:BE8),IF(#REF!=6,MAX(BA8:BF8),IF(#REF!=7,MAX(BA8:BG8),IF(#REF!=8,MAX(BA8:BH8))))))))</f>
        <v>#REF!</v>
      </c>
      <c r="BO8" s="61" t="e">
        <f t="shared" si="30"/>
        <v>#REF!</v>
      </c>
      <c r="BP8" s="7"/>
    </row>
    <row r="9" spans="1:16384" ht="15">
      <c r="A9" s="44">
        <v>5</v>
      </c>
      <c r="B9" s="109" t="s">
        <v>273</v>
      </c>
      <c r="C9" s="62" t="s">
        <v>274</v>
      </c>
      <c r="D9" s="110"/>
      <c r="E9" s="63" t="e">
        <f t="shared" si="25"/>
        <v>#REF!</v>
      </c>
      <c r="F9" s="66" t="e">
        <f>IF(L9=0,0,IF(G9+(IF(I9&gt;-150,(IF(I9&gt;=150,IF(K9&gt;=#REF!,0,SUM(IF(MAX(P9:AK9)=99,K9-2,K9)-L9*2*(15+50)%)*10),SUM(IF(MAX(P9:AK9)=99,K9-2,K9)-L9*2*(I9/10+50)%)*10)),(IF(I9&lt;-150,IF((IF(MAX(P9:AK9)=99,K9-2,K9)-L9*2*(I9/10+50)%)*10&lt;1,0,(IF(MAX(P9:AK9)=99,K9-2,K9)-L9*2*(I9/10+50)%)*10))))),(IF(I9&gt;-150,(IF(I9&gt;150,IF(K9&gt;=#REF!,0,SUM(IF(MAX(P9:AK9)=99,K9-2,K9)-L9*2*(15+50)%)*10),SUM(IF(MAX(P9:AK9)=99,K9-2,K9)-L9*2*(I9/10+50)%)*10)),(IF(I9&lt;-150,IF((IF(MAX(P9:AK9)=99,K9-2,K9)-L9*2*(I9/10+50)%)*10&lt;1,0,(IF(MAX(P9:AK9)=99,K9-2,K9)-L9*2*(I9/10+50)%)*10)))))))</f>
        <v>#REF!</v>
      </c>
      <c r="G9" s="47">
        <v>1469</v>
      </c>
      <c r="H9" s="247">
        <f t="shared" si="0"/>
        <v>24.48</v>
      </c>
      <c r="I9" s="48">
        <f t="shared" si="26"/>
        <v>254.72727272727275</v>
      </c>
      <c r="J9" s="393">
        <v>7</v>
      </c>
      <c r="K9" s="394">
        <v>14</v>
      </c>
      <c r="L9" s="67">
        <v>11</v>
      </c>
      <c r="M9" s="65">
        <f t="shared" si="1"/>
        <v>1214.2727272727273</v>
      </c>
      <c r="N9" s="48">
        <f t="shared" si="27"/>
        <v>126</v>
      </c>
      <c r="O9" s="51" t="e">
        <f t="shared" si="28"/>
        <v>#REF!</v>
      </c>
      <c r="P9" s="111">
        <v>20</v>
      </c>
      <c r="Q9" s="52">
        <v>1</v>
      </c>
      <c r="R9" s="112">
        <v>22</v>
      </c>
      <c r="S9" s="53">
        <v>0</v>
      </c>
      <c r="T9" s="113">
        <v>27</v>
      </c>
      <c r="U9" s="54">
        <v>2</v>
      </c>
      <c r="V9" s="112">
        <v>29</v>
      </c>
      <c r="W9" s="54">
        <v>0</v>
      </c>
      <c r="X9" s="113">
        <v>24</v>
      </c>
      <c r="Y9" s="54">
        <v>2</v>
      </c>
      <c r="Z9" s="113">
        <v>9</v>
      </c>
      <c r="AA9" s="54">
        <v>1</v>
      </c>
      <c r="AB9" s="113">
        <v>11</v>
      </c>
      <c r="AC9" s="53">
        <v>1</v>
      </c>
      <c r="AD9" s="111">
        <v>23</v>
      </c>
      <c r="AE9" s="52">
        <v>2</v>
      </c>
      <c r="AF9" s="114">
        <v>14</v>
      </c>
      <c r="AG9" s="53">
        <v>2</v>
      </c>
      <c r="AH9" s="112">
        <v>8</v>
      </c>
      <c r="AI9" s="54">
        <v>1</v>
      </c>
      <c r="AJ9" s="112">
        <v>1</v>
      </c>
      <c r="AK9" s="54">
        <v>2</v>
      </c>
      <c r="AL9" s="33"/>
      <c r="AM9" s="34">
        <f t="shared" si="24"/>
        <v>14</v>
      </c>
      <c r="AN9" s="33"/>
      <c r="AO9" s="55">
        <f t="shared" si="2"/>
        <v>1108</v>
      </c>
      <c r="AP9" s="42">
        <f t="shared" si="3"/>
        <v>1085</v>
      </c>
      <c r="AQ9" s="56">
        <f t="shared" si="4"/>
        <v>1000</v>
      </c>
      <c r="AR9" s="42">
        <f t="shared" si="5"/>
        <v>1000</v>
      </c>
      <c r="AS9" s="56">
        <f t="shared" si="6"/>
        <v>1000</v>
      </c>
      <c r="AT9" s="56">
        <f t="shared" si="7"/>
        <v>1428</v>
      </c>
      <c r="AU9" s="56">
        <f t="shared" si="8"/>
        <v>1318</v>
      </c>
      <c r="AV9" s="56">
        <f t="shared" si="9"/>
        <v>1000</v>
      </c>
      <c r="AW9" s="42">
        <f t="shared" si="10"/>
        <v>1279</v>
      </c>
      <c r="AX9" s="56">
        <f t="shared" si="11"/>
        <v>1431</v>
      </c>
      <c r="AY9" s="56">
        <f t="shared" si="12"/>
        <v>1708</v>
      </c>
      <c r="AZ9" s="5"/>
      <c r="BA9" s="57">
        <f t="shared" si="13"/>
        <v>10</v>
      </c>
      <c r="BB9" s="58">
        <f t="shared" si="14"/>
        <v>14</v>
      </c>
      <c r="BC9" s="58">
        <f t="shared" si="15"/>
        <v>10</v>
      </c>
      <c r="BD9" s="59">
        <f t="shared" si="16"/>
        <v>12</v>
      </c>
      <c r="BE9" s="58">
        <f t="shared" si="17"/>
        <v>10</v>
      </c>
      <c r="BF9" s="58">
        <f t="shared" si="18"/>
        <v>14</v>
      </c>
      <c r="BG9" s="58">
        <f t="shared" si="19"/>
        <v>11</v>
      </c>
      <c r="BH9" s="58">
        <f t="shared" si="20"/>
        <v>9</v>
      </c>
      <c r="BI9" s="58">
        <f t="shared" si="21"/>
        <v>12</v>
      </c>
      <c r="BJ9" s="58">
        <f t="shared" si="22"/>
        <v>12</v>
      </c>
      <c r="BK9" s="58">
        <f t="shared" si="23"/>
        <v>12</v>
      </c>
      <c r="BL9" s="60">
        <f t="shared" si="29"/>
        <v>126</v>
      </c>
      <c r="BM9" s="42" t="e">
        <f>IF(#REF!&gt;8,(IF(#REF!=9,MIN(BA9:BI9),IF(#REF!=10,MIN(BA9:BJ9),IF(#REF!=11,MIN(BA9:BK9))))),(IF(#REF!=4,MIN(BA9:BD9),IF(#REF!=5,MIN(BA9:BE9),IF(#REF!=6,MIN(BA9:BF9),IF(#REF!=7,MIN(BA9:BG9),IF(#REF!=8,MIN(BA9:BH9))))))))</f>
        <v>#REF!</v>
      </c>
      <c r="BN9" s="42" t="e">
        <f>IF(#REF!&gt;8,(IF(#REF!=9,MAX(BA9:BI9),IF(#REF!=10,MAX(BA9:BJ9),IF(#REF!=11,MAX(BA9:BK9))))),(IF(#REF!=4,MAX(BA9:BD9),IF(#REF!=5,MAX(BA9:BE9),IF(#REF!=6,MAX(BA9:BF9),IF(#REF!=7,MAX(BA9:BG9),IF(#REF!=8,MAX(BA9:BH9))))))))</f>
        <v>#REF!</v>
      </c>
      <c r="BO9" s="61" t="e">
        <f t="shared" si="30"/>
        <v>#REF!</v>
      </c>
      <c r="BP9" s="7"/>
    </row>
    <row r="10" spans="1:16384" ht="15.75">
      <c r="A10" s="44">
        <v>6</v>
      </c>
      <c r="B10" s="109" t="s">
        <v>175</v>
      </c>
      <c r="C10" s="62" t="s">
        <v>260</v>
      </c>
      <c r="D10" s="110"/>
      <c r="E10" s="63">
        <f t="shared" si="25"/>
        <v>1460.7</v>
      </c>
      <c r="F10" s="68">
        <f>IF(L10=0,0,IF(G10+(IF(I10&gt;-150,(IF(I10&gt;=150,IF(K10&gt;=#REF!,0,SUM(IF(MAX(P10:AK10)=99,K10-2,K10)-L10*2*(15+50)%)*10),SUM(IF(MAX(P10:AK10)=99,K10-2,K10)-L10*2*(I10/10+50)%)*10)),(IF(I10&lt;-150,IF((IF(MAX(P10:AK10)=99,K10-2,K10)-L10*2*(I10/10+50)%)*10&lt;1,0,(IF(MAX(P10:AK10)=99,K10-2,K10)-L10*2*(I10/10+50)%)*10))))),(IF(I10&gt;-150,(IF(I10&gt;150,IF(K10&gt;=#REF!,0,SUM(IF(MAX(P10:AK10)=99,K10-2,K10)-L10*2*(15+50)%)*10),SUM(IF(MAX(P10:AK10)=99,K10-2,K10)-L10*2*(I10/10+50)%)*10)),(IF(I10&lt;-150,IF((IF(MAX(P10:AK10)=99,K10-2,K10)-L10*2*(I10/10+50)%)*10&lt;1,0,(IF(MAX(P10:AK10)=99,K10-2,K10)-L10*2*(I10/10+50)%)*10)))))))</f>
        <v>18.700000000000028</v>
      </c>
      <c r="G10" s="47">
        <v>1442</v>
      </c>
      <c r="H10" s="247">
        <f t="shared" si="0"/>
        <v>28.560000000000002</v>
      </c>
      <c r="I10" s="48">
        <f t="shared" si="26"/>
        <v>96.818181818181756</v>
      </c>
      <c r="J10" s="404">
        <v>3</v>
      </c>
      <c r="K10" s="394">
        <v>15</v>
      </c>
      <c r="L10" s="49">
        <v>11</v>
      </c>
      <c r="M10" s="65">
        <f t="shared" si="1"/>
        <v>1345.1818181818182</v>
      </c>
      <c r="N10" s="48">
        <f t="shared" si="27"/>
        <v>144</v>
      </c>
      <c r="O10" s="51" t="e">
        <f t="shared" si="28"/>
        <v>#REF!</v>
      </c>
      <c r="P10" s="111">
        <v>21</v>
      </c>
      <c r="Q10" s="52">
        <v>2</v>
      </c>
      <c r="R10" s="112">
        <v>15</v>
      </c>
      <c r="S10" s="53">
        <v>2</v>
      </c>
      <c r="T10" s="113">
        <v>3</v>
      </c>
      <c r="U10" s="54">
        <v>1</v>
      </c>
      <c r="V10" s="112">
        <v>7</v>
      </c>
      <c r="W10" s="54">
        <v>1</v>
      </c>
      <c r="X10" s="113">
        <v>13</v>
      </c>
      <c r="Y10" s="54">
        <v>1</v>
      </c>
      <c r="Z10" s="113">
        <v>14</v>
      </c>
      <c r="AA10" s="54">
        <v>1</v>
      </c>
      <c r="AB10" s="113">
        <v>1</v>
      </c>
      <c r="AC10" s="53">
        <v>1</v>
      </c>
      <c r="AD10" s="115">
        <v>4</v>
      </c>
      <c r="AE10" s="52">
        <v>2</v>
      </c>
      <c r="AF10" s="114">
        <v>10</v>
      </c>
      <c r="AG10" s="53">
        <v>0</v>
      </c>
      <c r="AH10" s="112">
        <v>18</v>
      </c>
      <c r="AI10" s="54">
        <v>2</v>
      </c>
      <c r="AJ10" s="112">
        <v>29</v>
      </c>
      <c r="AK10" s="54">
        <v>2</v>
      </c>
      <c r="AL10" s="33"/>
      <c r="AM10" s="34">
        <f t="shared" si="24"/>
        <v>15</v>
      </c>
      <c r="AN10" s="33"/>
      <c r="AO10" s="55">
        <f t="shared" si="2"/>
        <v>1102</v>
      </c>
      <c r="AP10" s="42">
        <f t="shared" si="3"/>
        <v>1240</v>
      </c>
      <c r="AQ10" s="56">
        <f t="shared" si="4"/>
        <v>1615</v>
      </c>
      <c r="AR10" s="42">
        <f t="shared" si="5"/>
        <v>1434</v>
      </c>
      <c r="AS10" s="56">
        <f t="shared" si="6"/>
        <v>1299</v>
      </c>
      <c r="AT10" s="56">
        <f t="shared" si="7"/>
        <v>1279</v>
      </c>
      <c r="AU10" s="56">
        <f t="shared" si="8"/>
        <v>1708</v>
      </c>
      <c r="AV10" s="56">
        <f t="shared" si="9"/>
        <v>1529</v>
      </c>
      <c r="AW10" s="42">
        <f t="shared" si="10"/>
        <v>1392</v>
      </c>
      <c r="AX10" s="56">
        <f t="shared" si="11"/>
        <v>1199</v>
      </c>
      <c r="AY10" s="56">
        <f t="shared" si="12"/>
        <v>1000</v>
      </c>
      <c r="AZ10" s="5"/>
      <c r="BA10" s="57">
        <f t="shared" si="13"/>
        <v>9</v>
      </c>
      <c r="BB10" s="58">
        <f t="shared" si="14"/>
        <v>12</v>
      </c>
      <c r="BC10" s="58">
        <f t="shared" si="15"/>
        <v>18</v>
      </c>
      <c r="BD10" s="59">
        <f t="shared" si="16"/>
        <v>14</v>
      </c>
      <c r="BE10" s="58">
        <f t="shared" si="17"/>
        <v>13</v>
      </c>
      <c r="BF10" s="58">
        <f t="shared" si="18"/>
        <v>12</v>
      </c>
      <c r="BG10" s="58">
        <f t="shared" si="19"/>
        <v>12</v>
      </c>
      <c r="BH10" s="58">
        <f t="shared" si="20"/>
        <v>13</v>
      </c>
      <c r="BI10" s="58">
        <f t="shared" si="21"/>
        <v>18</v>
      </c>
      <c r="BJ10" s="58">
        <f t="shared" si="22"/>
        <v>11</v>
      </c>
      <c r="BK10" s="58">
        <f t="shared" si="23"/>
        <v>12</v>
      </c>
      <c r="BL10" s="60">
        <f t="shared" si="29"/>
        <v>144</v>
      </c>
      <c r="BM10" s="42" t="e">
        <f>IF(#REF!&gt;8,(IF(#REF!=9,MIN(BA10:BI10),IF(#REF!=10,MIN(BA10:BJ10),IF(#REF!=11,MIN(BA10:BK10))))),(IF(#REF!=4,MIN(BA10:BD10),IF(#REF!=5,MIN(BA10:BE10),IF(#REF!=6,MIN(BA10:BF10),IF(#REF!=7,MIN(BA10:BG10),IF(#REF!=8,MIN(BA10:BH10))))))))</f>
        <v>#REF!</v>
      </c>
      <c r="BN10" s="42" t="e">
        <f>IF(#REF!&gt;8,(IF(#REF!=9,MAX(BA10:BI10),IF(#REF!=10,MAX(BA10:BJ10),IF(#REF!=11,MAX(BA10:BK10))))),(IF(#REF!=4,MAX(BA10:BD10),IF(#REF!=5,MAX(BA10:BE10),IF(#REF!=6,MAX(BA10:BF10),IF(#REF!=7,MAX(BA10:BG10),IF(#REF!=8,MAX(BA10:BH10))))))))</f>
        <v>#REF!</v>
      </c>
      <c r="BO10" s="61" t="e">
        <f t="shared" si="30"/>
        <v>#REF!</v>
      </c>
      <c r="BP10" s="7"/>
    </row>
    <row r="11" spans="1:16384" ht="15">
      <c r="A11" s="44">
        <v>7</v>
      </c>
      <c r="B11" s="109" t="s">
        <v>178</v>
      </c>
      <c r="C11" s="62" t="s">
        <v>173</v>
      </c>
      <c r="D11" s="110"/>
      <c r="E11" s="63">
        <f t="shared" si="25"/>
        <v>1434.88</v>
      </c>
      <c r="F11" s="66">
        <f>IF(L11=0,0,IF(G11+(IF(I11&gt;-150,(IF(I11&gt;=150,IF(K11&gt;=#REF!,0,SUM(IF(MAX(P11:AK11)=99,K11-2,K11)-L11*2*(15+50)%)*10),SUM(IF(MAX(P11:AK11)=99,K11-2,K11)-L11*2*(I11/10+50)%)*10)),(IF(I11&lt;-150,IF((IF(MAX(P11:AK11)=99,K11-2,K11)-L11*2*(I11/10+50)%)*10&lt;1,0,(IF(MAX(P11:AK11)=99,K11-2,K11)-L11*2*(I11/10+50)%)*10))))),(IF(I11&gt;-150,(IF(I11&gt;150,IF(K11&gt;=#REF!,0,SUM(IF(MAX(P11:AK11)=99,K11-2,K11)-L11*2*(15+50)%)*10),SUM(IF(MAX(P11:AK11)=99,K11-2,K11)-L11*2*(I11/10+50)%)*10)),(IF(I11&lt;-150,IF((IF(MAX(P11:AK11)=99,K11-2,K11)-L11*2*(I11/10+50)%)*10&lt;1,0,(IF(MAX(P11:AK11)=99,K11-2,K11)-L11*2*(I11/10+50)%)*10)))))))</f>
        <v>0.88000000000002743</v>
      </c>
      <c r="G11" s="47">
        <v>1434</v>
      </c>
      <c r="H11" s="247">
        <f t="shared" si="0"/>
        <v>27.54</v>
      </c>
      <c r="I11" s="48">
        <f t="shared" si="26"/>
        <v>132.36363636363626</v>
      </c>
      <c r="J11" s="395">
        <v>4</v>
      </c>
      <c r="K11" s="394">
        <v>14</v>
      </c>
      <c r="L11" s="49">
        <v>11</v>
      </c>
      <c r="M11" s="65">
        <f t="shared" si="1"/>
        <v>1301.6363636363637</v>
      </c>
      <c r="N11" s="48">
        <f t="shared" si="27"/>
        <v>145</v>
      </c>
      <c r="O11" s="51" t="e">
        <f t="shared" si="28"/>
        <v>#REF!</v>
      </c>
      <c r="P11" s="111">
        <v>22</v>
      </c>
      <c r="Q11" s="52">
        <v>1</v>
      </c>
      <c r="R11" s="112">
        <v>20</v>
      </c>
      <c r="S11" s="53">
        <v>2</v>
      </c>
      <c r="T11" s="113">
        <v>12</v>
      </c>
      <c r="U11" s="54">
        <v>2</v>
      </c>
      <c r="V11" s="112">
        <v>6</v>
      </c>
      <c r="W11" s="54">
        <v>1</v>
      </c>
      <c r="X11" s="113">
        <v>29</v>
      </c>
      <c r="Y11" s="54">
        <v>1</v>
      </c>
      <c r="Z11" s="113">
        <v>8</v>
      </c>
      <c r="AA11" s="54">
        <v>0</v>
      </c>
      <c r="AB11" s="113">
        <v>21</v>
      </c>
      <c r="AC11" s="53">
        <v>2</v>
      </c>
      <c r="AD11" s="116">
        <v>3</v>
      </c>
      <c r="AE11" s="52">
        <v>0</v>
      </c>
      <c r="AF11" s="114">
        <v>4</v>
      </c>
      <c r="AG11" s="53">
        <v>2</v>
      </c>
      <c r="AH11" s="112">
        <v>13</v>
      </c>
      <c r="AI11" s="54">
        <v>2</v>
      </c>
      <c r="AJ11" s="112">
        <v>10</v>
      </c>
      <c r="AK11" s="54">
        <v>1</v>
      </c>
      <c r="AL11" s="33"/>
      <c r="AM11" s="34">
        <f t="shared" si="24"/>
        <v>14</v>
      </c>
      <c r="AN11" s="33"/>
      <c r="AO11" s="55">
        <f t="shared" si="2"/>
        <v>1085</v>
      </c>
      <c r="AP11" s="42">
        <f t="shared" si="3"/>
        <v>1108</v>
      </c>
      <c r="AQ11" s="56">
        <f t="shared" si="4"/>
        <v>1315</v>
      </c>
      <c r="AR11" s="42">
        <f t="shared" si="5"/>
        <v>1442</v>
      </c>
      <c r="AS11" s="56">
        <f t="shared" si="6"/>
        <v>1000</v>
      </c>
      <c r="AT11" s="56">
        <f t="shared" si="7"/>
        <v>1431</v>
      </c>
      <c r="AU11" s="56">
        <f t="shared" si="8"/>
        <v>1102</v>
      </c>
      <c r="AV11" s="56">
        <f t="shared" si="9"/>
        <v>1615</v>
      </c>
      <c r="AW11" s="42">
        <f t="shared" si="10"/>
        <v>1529</v>
      </c>
      <c r="AX11" s="56">
        <f t="shared" si="11"/>
        <v>1299</v>
      </c>
      <c r="AY11" s="56">
        <f t="shared" si="12"/>
        <v>1392</v>
      </c>
      <c r="AZ11" s="5"/>
      <c r="BA11" s="57">
        <f t="shared" si="13"/>
        <v>14</v>
      </c>
      <c r="BB11" s="58">
        <f t="shared" si="14"/>
        <v>10</v>
      </c>
      <c r="BC11" s="58">
        <f t="shared" si="15"/>
        <v>11</v>
      </c>
      <c r="BD11" s="59">
        <f t="shared" si="16"/>
        <v>15</v>
      </c>
      <c r="BE11" s="58">
        <f t="shared" si="17"/>
        <v>12</v>
      </c>
      <c r="BF11" s="58">
        <f t="shared" si="18"/>
        <v>12</v>
      </c>
      <c r="BG11" s="58">
        <f t="shared" si="19"/>
        <v>9</v>
      </c>
      <c r="BH11" s="58">
        <f t="shared" si="20"/>
        <v>18</v>
      </c>
      <c r="BI11" s="58">
        <f t="shared" si="21"/>
        <v>13</v>
      </c>
      <c r="BJ11" s="58">
        <f t="shared" si="22"/>
        <v>13</v>
      </c>
      <c r="BK11" s="58">
        <f t="shared" si="23"/>
        <v>18</v>
      </c>
      <c r="BL11" s="60">
        <f t="shared" si="29"/>
        <v>145</v>
      </c>
      <c r="BM11" s="42" t="e">
        <f>IF(#REF!&gt;8,(IF(#REF!=9,MIN(BA11:BI11),IF(#REF!=10,MIN(BA11:BJ11),IF(#REF!=11,MIN(BA11:BK11))))),(IF(#REF!=4,MIN(BA11:BD11),IF(#REF!=5,MIN(BA11:BE11),IF(#REF!=6,MIN(BA11:BF11),IF(#REF!=7,MIN(BA11:BG11),IF(#REF!=8,MIN(BA11:BH11))))))))</f>
        <v>#REF!</v>
      </c>
      <c r="BN11" s="42" t="e">
        <f>IF(#REF!&gt;8,(IF(#REF!=9,MAX(BA11:BI11),IF(#REF!=10,MAX(BA11:BJ11),IF(#REF!=11,MAX(BA11:BK11))))),(IF(#REF!=4,MAX(BA11:BD11),IF(#REF!=5,MAX(BA11:BE11),IF(#REF!=6,MAX(BA11:BF11),IF(#REF!=7,MAX(BA11:BG11),IF(#REF!=8,MAX(BA11:BH11))))))))</f>
        <v>#REF!</v>
      </c>
      <c r="BO11" s="61" t="e">
        <f t="shared" si="30"/>
        <v>#REF!</v>
      </c>
      <c r="BP11" s="7"/>
    </row>
    <row r="12" spans="1:16384" ht="15">
      <c r="A12" s="44">
        <v>8</v>
      </c>
      <c r="B12" s="109" t="s">
        <v>275</v>
      </c>
      <c r="C12" s="62" t="s">
        <v>260</v>
      </c>
      <c r="D12" s="117"/>
      <c r="E12" s="63">
        <f t="shared" si="25"/>
        <v>1424.18</v>
      </c>
      <c r="F12" s="68">
        <f>IF(L12=0,0,IF(G12+(IF(I12&gt;-150,(IF(I12&gt;=150,IF(K12&gt;=#REF!,0,SUM(IF(MAX(P12:AK12)=99,K12-2,K12)-L12*2*(15+50)%)*10),SUM(IF(MAX(P12:AK12)=99,K12-2,K12)-L12*2*(I12/10+50)%)*10)),(IF(I12&lt;-150,IF((IF(MAX(P12:AK12)=99,K12-2,K12)-L12*2*(I12/10+50)%)*10&lt;1,0,(IF(MAX(P12:AK12)=99,K12-2,K12)-L12*2*(I12/10+50)%)*10))))),(IF(I12&gt;-150,(IF(I12&gt;150,IF(K12&gt;=#REF!,0,SUM(IF(MAX(P12:AK12)=99,K12-2,K12)-L12*2*(15+50)%)*10),SUM(IF(MAX(P12:AK12)=99,K12-2,K12)-L12*2*(I12/10+50)%)*10)),(IF(I12&lt;-150,IF((IF(MAX(P12:AK12)=99,K12-2,K12)-L12*2*(I12/10+50)%)*10&lt;1,0,(IF(MAX(P12:AK12)=99,K12-2,K12)-L12*2*(I12/10+50)%)*10)))))))</f>
        <v>-6.8200000000000038</v>
      </c>
      <c r="G12" s="47">
        <v>1431</v>
      </c>
      <c r="H12" s="247">
        <f t="shared" si="0"/>
        <v>19.38</v>
      </c>
      <c r="I12" s="48">
        <f t="shared" si="26"/>
        <v>76.454545454545496</v>
      </c>
      <c r="J12" s="397">
        <v>12</v>
      </c>
      <c r="K12" s="394">
        <v>12</v>
      </c>
      <c r="L12" s="49">
        <v>11</v>
      </c>
      <c r="M12" s="65">
        <f t="shared" si="1"/>
        <v>1354.5454545454545</v>
      </c>
      <c r="N12" s="48">
        <f t="shared" si="27"/>
        <v>143</v>
      </c>
      <c r="O12" s="51" t="e">
        <f t="shared" si="28"/>
        <v>#REF!</v>
      </c>
      <c r="P12" s="111">
        <v>23</v>
      </c>
      <c r="Q12" s="52">
        <v>2</v>
      </c>
      <c r="R12" s="112">
        <v>31</v>
      </c>
      <c r="S12" s="53">
        <v>2</v>
      </c>
      <c r="T12" s="113">
        <v>4</v>
      </c>
      <c r="U12" s="54">
        <v>2</v>
      </c>
      <c r="V12" s="112">
        <v>10</v>
      </c>
      <c r="W12" s="54">
        <v>0</v>
      </c>
      <c r="X12" s="113">
        <v>15</v>
      </c>
      <c r="Y12" s="54">
        <v>2</v>
      </c>
      <c r="Z12" s="113">
        <v>7</v>
      </c>
      <c r="AA12" s="54">
        <v>2</v>
      </c>
      <c r="AB12" s="113">
        <v>3</v>
      </c>
      <c r="AC12" s="53">
        <v>0</v>
      </c>
      <c r="AD12" s="116">
        <v>1</v>
      </c>
      <c r="AE12" s="52">
        <v>1</v>
      </c>
      <c r="AF12" s="114">
        <v>9</v>
      </c>
      <c r="AG12" s="53">
        <v>0</v>
      </c>
      <c r="AH12" s="112">
        <v>5</v>
      </c>
      <c r="AI12" s="54">
        <v>1</v>
      </c>
      <c r="AJ12" s="112">
        <v>22</v>
      </c>
      <c r="AK12" s="54">
        <v>0</v>
      </c>
      <c r="AL12" s="33"/>
      <c r="AM12" s="34">
        <f t="shared" si="24"/>
        <v>12</v>
      </c>
      <c r="AN12" s="33"/>
      <c r="AO12" s="55">
        <f t="shared" si="2"/>
        <v>1000</v>
      </c>
      <c r="AP12" s="42">
        <f t="shared" si="3"/>
        <v>1000</v>
      </c>
      <c r="AQ12" s="56">
        <f t="shared" si="4"/>
        <v>1529</v>
      </c>
      <c r="AR12" s="42">
        <f t="shared" si="5"/>
        <v>1392</v>
      </c>
      <c r="AS12" s="56">
        <f t="shared" si="6"/>
        <v>1240</v>
      </c>
      <c r="AT12" s="56">
        <f t="shared" si="7"/>
        <v>1434</v>
      </c>
      <c r="AU12" s="56">
        <f t="shared" si="8"/>
        <v>1615</v>
      </c>
      <c r="AV12" s="56">
        <f t="shared" si="9"/>
        <v>1708</v>
      </c>
      <c r="AW12" s="42">
        <f t="shared" si="10"/>
        <v>1428</v>
      </c>
      <c r="AX12" s="56">
        <f t="shared" si="11"/>
        <v>1469</v>
      </c>
      <c r="AY12" s="56">
        <f t="shared" si="12"/>
        <v>1085</v>
      </c>
      <c r="AZ12" s="5"/>
      <c r="BA12" s="57">
        <f t="shared" si="13"/>
        <v>9</v>
      </c>
      <c r="BB12" s="58">
        <f t="shared" si="14"/>
        <v>5</v>
      </c>
      <c r="BC12" s="58">
        <f t="shared" si="15"/>
        <v>13</v>
      </c>
      <c r="BD12" s="59">
        <f t="shared" si="16"/>
        <v>18</v>
      </c>
      <c r="BE12" s="58">
        <f t="shared" si="17"/>
        <v>12</v>
      </c>
      <c r="BF12" s="58">
        <f t="shared" si="18"/>
        <v>14</v>
      </c>
      <c r="BG12" s="58">
        <f t="shared" si="19"/>
        <v>18</v>
      </c>
      <c r="BH12" s="58">
        <f t="shared" si="20"/>
        <v>12</v>
      </c>
      <c r="BI12" s="58">
        <f t="shared" si="21"/>
        <v>14</v>
      </c>
      <c r="BJ12" s="58">
        <f t="shared" si="22"/>
        <v>14</v>
      </c>
      <c r="BK12" s="58">
        <f t="shared" si="23"/>
        <v>14</v>
      </c>
      <c r="BL12" s="60">
        <f t="shared" si="29"/>
        <v>143</v>
      </c>
      <c r="BM12" s="42" t="e">
        <f>IF(#REF!&gt;8,(IF(#REF!=9,MIN(BA12:BI12),IF(#REF!=10,MIN(BA12:BJ12),IF(#REF!=11,MIN(BA12:BK12))))),(IF(#REF!=4,MIN(BA12:BD12),IF(#REF!=5,MIN(BA12:BE12),IF(#REF!=6,MIN(BA12:BF12),IF(#REF!=7,MIN(BA12:BG12),IF(#REF!=8,MIN(BA12:BH12))))))))</f>
        <v>#REF!</v>
      </c>
      <c r="BN12" s="42" t="e">
        <f>IF(#REF!&gt;8,(IF(#REF!=9,MAX(BA12:BI12),IF(#REF!=10,MAX(BA12:BJ12),IF(#REF!=11,MAX(BA12:BK12))))),(IF(#REF!=4,MAX(BA12:BD12),IF(#REF!=5,MAX(BA12:BE12),IF(#REF!=6,MAX(BA12:BF12),IF(#REF!=7,MAX(BA12:BG12),IF(#REF!=8,MAX(BA12:BH12))))))))</f>
        <v>#REF!</v>
      </c>
      <c r="BO12" s="61" t="e">
        <f t="shared" si="30"/>
        <v>#REF!</v>
      </c>
      <c r="BP12" s="7"/>
    </row>
    <row r="13" spans="1:16384" ht="15">
      <c r="A13" s="44">
        <v>9</v>
      </c>
      <c r="B13" s="109" t="s">
        <v>177</v>
      </c>
      <c r="C13" s="62" t="s">
        <v>168</v>
      </c>
      <c r="D13" s="117"/>
      <c r="E13" s="63">
        <f t="shared" si="25"/>
        <v>1432.22</v>
      </c>
      <c r="F13" s="66">
        <f>IF(L13=0,0,IF(G13+(IF(I13&gt;-150,(IF(I13&gt;=150,IF(K13&gt;=#REF!,0,SUM(IF(MAX(P13:AK13)=99,K13-2,K13)-L13*2*(15+50)%)*10),SUM(IF(MAX(P13:AK13)=99,K13-2,K13)-L13*2*(I13/10+50)%)*10)),(IF(I13&lt;-150,IF((IF(MAX(P13:AK13)=99,K13-2,K13)-L13*2*(I13/10+50)%)*10&lt;1,0,(IF(MAX(P13:AK13)=99,K13-2,K13)-L13*2*(I13/10+50)%)*10))))),(IF(I13&gt;-150,(IF(I13&gt;150,IF(K13&gt;=#REF!,0,SUM(IF(MAX(P13:AK13)=99,K13-2,K13)-L13*2*(15+50)%)*10),SUM(IF(MAX(P13:AK13)=99,K13-2,K13)-L13*2*(I13/10+50)%)*10)),(IF(I13&lt;-150,IF((IF(MAX(P13:AK13)=99,K13-2,K13)-L13*2*(I13/10+50)%)*10&lt;1,0,(IF(MAX(P13:AK13)=99,K13-2,K13)-L13*2*(I13/10+50)%)*10)))))))</f>
        <v>4.2199999999999704</v>
      </c>
      <c r="G13" s="47">
        <v>1428</v>
      </c>
      <c r="H13" s="247">
        <f t="shared" si="0"/>
        <v>26.52</v>
      </c>
      <c r="I13" s="48">
        <f t="shared" si="26"/>
        <v>117.18181818181824</v>
      </c>
      <c r="J13" s="393">
        <v>5</v>
      </c>
      <c r="K13" s="394">
        <v>14</v>
      </c>
      <c r="L13" s="49">
        <v>11</v>
      </c>
      <c r="M13" s="65">
        <f t="shared" si="1"/>
        <v>1310.8181818181818</v>
      </c>
      <c r="N13" s="48">
        <f t="shared" si="27"/>
        <v>142</v>
      </c>
      <c r="O13" s="51" t="e">
        <f t="shared" si="28"/>
        <v>#REF!</v>
      </c>
      <c r="P13" s="111">
        <v>24</v>
      </c>
      <c r="Q13" s="52">
        <v>2</v>
      </c>
      <c r="R13" s="112">
        <v>14</v>
      </c>
      <c r="S13" s="53">
        <v>1</v>
      </c>
      <c r="T13" s="113">
        <v>22</v>
      </c>
      <c r="U13" s="54">
        <v>0</v>
      </c>
      <c r="V13" s="112">
        <v>1</v>
      </c>
      <c r="W13" s="54">
        <v>0</v>
      </c>
      <c r="X13" s="113">
        <v>17</v>
      </c>
      <c r="Y13" s="54">
        <v>2</v>
      </c>
      <c r="Z13" s="113">
        <v>5</v>
      </c>
      <c r="AA13" s="54">
        <v>1</v>
      </c>
      <c r="AB13" s="113">
        <v>29</v>
      </c>
      <c r="AC13" s="53">
        <v>2</v>
      </c>
      <c r="AD13" s="116">
        <v>16</v>
      </c>
      <c r="AE13" s="52">
        <v>2</v>
      </c>
      <c r="AF13" s="114">
        <v>8</v>
      </c>
      <c r="AG13" s="53">
        <v>2</v>
      </c>
      <c r="AH13" s="112">
        <v>10</v>
      </c>
      <c r="AI13" s="54">
        <v>1</v>
      </c>
      <c r="AJ13" s="112">
        <v>3</v>
      </c>
      <c r="AK13" s="54">
        <v>1</v>
      </c>
      <c r="AL13" s="33"/>
      <c r="AM13" s="34">
        <f t="shared" si="24"/>
        <v>14</v>
      </c>
      <c r="AN13" s="33"/>
      <c r="AO13" s="55">
        <f t="shared" si="2"/>
        <v>1000</v>
      </c>
      <c r="AP13" s="42">
        <f t="shared" si="3"/>
        <v>1279</v>
      </c>
      <c r="AQ13" s="56">
        <f t="shared" si="4"/>
        <v>1085</v>
      </c>
      <c r="AR13" s="42">
        <f t="shared" si="5"/>
        <v>1708</v>
      </c>
      <c r="AS13" s="56">
        <f t="shared" si="6"/>
        <v>1209</v>
      </c>
      <c r="AT13" s="56">
        <f t="shared" si="7"/>
        <v>1469</v>
      </c>
      <c r="AU13" s="56">
        <f t="shared" si="8"/>
        <v>1000</v>
      </c>
      <c r="AV13" s="56">
        <f t="shared" si="9"/>
        <v>1231</v>
      </c>
      <c r="AW13" s="42">
        <f t="shared" si="10"/>
        <v>1431</v>
      </c>
      <c r="AX13" s="56">
        <f t="shared" si="11"/>
        <v>1392</v>
      </c>
      <c r="AY13" s="56">
        <f t="shared" si="12"/>
        <v>1615</v>
      </c>
      <c r="AZ13" s="5"/>
      <c r="BA13" s="57">
        <f t="shared" si="13"/>
        <v>10</v>
      </c>
      <c r="BB13" s="58">
        <f t="shared" si="14"/>
        <v>12</v>
      </c>
      <c r="BC13" s="58">
        <f t="shared" si="15"/>
        <v>14</v>
      </c>
      <c r="BD13" s="59">
        <f t="shared" si="16"/>
        <v>12</v>
      </c>
      <c r="BE13" s="58">
        <f t="shared" si="17"/>
        <v>9</v>
      </c>
      <c r="BF13" s="58">
        <f t="shared" si="18"/>
        <v>14</v>
      </c>
      <c r="BG13" s="58">
        <f t="shared" si="19"/>
        <v>12</v>
      </c>
      <c r="BH13" s="58">
        <f t="shared" si="20"/>
        <v>11</v>
      </c>
      <c r="BI13" s="58">
        <f t="shared" si="21"/>
        <v>12</v>
      </c>
      <c r="BJ13" s="58">
        <f t="shared" si="22"/>
        <v>18</v>
      </c>
      <c r="BK13" s="58">
        <f t="shared" si="23"/>
        <v>18</v>
      </c>
      <c r="BL13" s="60">
        <f t="shared" si="29"/>
        <v>142</v>
      </c>
      <c r="BM13" s="42" t="e">
        <f>IF(#REF!&gt;8,(IF(#REF!=9,MIN(BA13:BI13),IF(#REF!=10,MIN(BA13:BJ13),IF(#REF!=11,MIN(BA13:BK13))))),(IF(#REF!=4,MIN(BA13:BD13),IF(#REF!=5,MIN(BA13:BE13),IF(#REF!=6,MIN(BA13:BF13),IF(#REF!=7,MIN(BA13:BG13),IF(#REF!=8,MIN(BA13:BH13))))))))</f>
        <v>#REF!</v>
      </c>
      <c r="BN13" s="42" t="e">
        <f>IF(#REF!&gt;8,(IF(#REF!=9,MAX(BA13:BI13),IF(#REF!=10,MAX(BA13:BJ13),IF(#REF!=11,MAX(BA13:BK13))))),(IF(#REF!=4,MAX(BA13:BD13),IF(#REF!=5,MAX(BA13:BE13),IF(#REF!=6,MAX(BA13:BF13),IF(#REF!=7,MAX(BA13:BG13),IF(#REF!=8,MAX(BA13:BH13))))))))</f>
        <v>#REF!</v>
      </c>
      <c r="BO13" s="61" t="e">
        <f t="shared" si="30"/>
        <v>#REF!</v>
      </c>
      <c r="BP13" s="7"/>
    </row>
    <row r="14" spans="1:16384" ht="15.75">
      <c r="A14" s="44">
        <v>10</v>
      </c>
      <c r="B14" s="109" t="s">
        <v>276</v>
      </c>
      <c r="C14" s="62" t="s">
        <v>277</v>
      </c>
      <c r="D14" s="117"/>
      <c r="E14" s="63">
        <f t="shared" si="25"/>
        <v>1466.88</v>
      </c>
      <c r="F14" s="68">
        <f>IF(L14=0,0,IF(G14+(IF(I14&gt;-150,(IF(I14&gt;=150,IF(K14&gt;=#REF!,0,SUM(IF(MAX(P14:AK14)=99,K14-2,K14)-L14*2*(15+50)%)*10),SUM(IF(MAX(P14:AK14)=99,K14-2,K14)-L14*2*(I14/10+50)%)*10)),(IF(I14&lt;-150,IF((IF(MAX(P14:AK14)=99,K14-2,K14)-L14*2*(I14/10+50)%)*10&lt;1,0,(IF(MAX(P14:AK14)=99,K14-2,K14)-L14*2*(I14/10+50)%)*10))))),(IF(I14&gt;-150,(IF(I14&gt;150,IF(K14&gt;=#REF!,0,SUM(IF(MAX(P14:AK14)=99,K14-2,K14)-L14*2*(15+50)%)*10),SUM(IF(MAX(P14:AK14)=99,K14-2,K14)-L14*2*(I14/10+50)%)*10)),(IF(I14&lt;-150,IF((IF(MAX(P14:AK14)=99,K14-2,K14)-L14*2*(I14/10+50)%)*10&lt;1,0,(IF(MAX(P14:AK14)=99,K14-2,K14)-L14*2*(I14/10+50)%)*10)))))))</f>
        <v>74.88000000000001</v>
      </c>
      <c r="G14" s="69">
        <v>1392</v>
      </c>
      <c r="H14" s="247">
        <f t="shared" si="0"/>
        <v>29.580000000000002</v>
      </c>
      <c r="I14" s="48">
        <f t="shared" si="26"/>
        <v>-22.181818181818244</v>
      </c>
      <c r="J14" s="405">
        <v>2</v>
      </c>
      <c r="K14" s="394">
        <v>18</v>
      </c>
      <c r="L14" s="49">
        <v>11</v>
      </c>
      <c r="M14" s="65">
        <f t="shared" si="1"/>
        <v>1414.1818181818182</v>
      </c>
      <c r="N14" s="48">
        <f t="shared" si="27"/>
        <v>135</v>
      </c>
      <c r="O14" s="51" t="e">
        <f t="shared" si="28"/>
        <v>#REF!</v>
      </c>
      <c r="P14" s="111">
        <v>25</v>
      </c>
      <c r="Q14" s="52">
        <v>2</v>
      </c>
      <c r="R14" s="112">
        <v>1</v>
      </c>
      <c r="S14" s="53">
        <v>2</v>
      </c>
      <c r="T14" s="113">
        <v>2</v>
      </c>
      <c r="U14" s="54">
        <v>2</v>
      </c>
      <c r="V14" s="112">
        <v>8</v>
      </c>
      <c r="W14" s="54">
        <v>2</v>
      </c>
      <c r="X14" s="113">
        <v>3</v>
      </c>
      <c r="Y14" s="54">
        <v>2</v>
      </c>
      <c r="Z14" s="113">
        <v>13</v>
      </c>
      <c r="AA14" s="54">
        <v>0</v>
      </c>
      <c r="AB14" s="113">
        <v>12</v>
      </c>
      <c r="AC14" s="53">
        <v>2</v>
      </c>
      <c r="AD14" s="111">
        <v>15</v>
      </c>
      <c r="AE14" s="52">
        <v>2</v>
      </c>
      <c r="AF14" s="114">
        <v>6</v>
      </c>
      <c r="AG14" s="53">
        <v>2</v>
      </c>
      <c r="AH14" s="112">
        <v>9</v>
      </c>
      <c r="AI14" s="54">
        <v>1</v>
      </c>
      <c r="AJ14" s="112">
        <v>7</v>
      </c>
      <c r="AK14" s="54">
        <v>1</v>
      </c>
      <c r="AL14" s="33"/>
      <c r="AM14" s="34">
        <f t="shared" si="24"/>
        <v>18</v>
      </c>
      <c r="AN14" s="33"/>
      <c r="AO14" s="55">
        <f t="shared" si="2"/>
        <v>1000</v>
      </c>
      <c r="AP14" s="42">
        <f t="shared" si="3"/>
        <v>1708</v>
      </c>
      <c r="AQ14" s="56">
        <f t="shared" si="4"/>
        <v>1644</v>
      </c>
      <c r="AR14" s="42">
        <f t="shared" si="5"/>
        <v>1431</v>
      </c>
      <c r="AS14" s="56">
        <f t="shared" si="6"/>
        <v>1615</v>
      </c>
      <c r="AT14" s="56">
        <f t="shared" si="7"/>
        <v>1299</v>
      </c>
      <c r="AU14" s="56">
        <f t="shared" si="8"/>
        <v>1315</v>
      </c>
      <c r="AV14" s="56">
        <f t="shared" si="9"/>
        <v>1240</v>
      </c>
      <c r="AW14" s="42">
        <f t="shared" si="10"/>
        <v>1442</v>
      </c>
      <c r="AX14" s="56">
        <f t="shared" si="11"/>
        <v>1428</v>
      </c>
      <c r="AY14" s="56">
        <f t="shared" si="12"/>
        <v>1434</v>
      </c>
      <c r="AZ14" s="5"/>
      <c r="BA14" s="57">
        <f t="shared" si="13"/>
        <v>3</v>
      </c>
      <c r="BB14" s="58">
        <f t="shared" si="14"/>
        <v>12</v>
      </c>
      <c r="BC14" s="58">
        <f t="shared" si="15"/>
        <v>11</v>
      </c>
      <c r="BD14" s="59">
        <f t="shared" si="16"/>
        <v>12</v>
      </c>
      <c r="BE14" s="58">
        <f t="shared" si="17"/>
        <v>18</v>
      </c>
      <c r="BF14" s="58">
        <f t="shared" si="18"/>
        <v>13</v>
      </c>
      <c r="BG14" s="58">
        <f t="shared" si="19"/>
        <v>11</v>
      </c>
      <c r="BH14" s="58">
        <f t="shared" si="20"/>
        <v>12</v>
      </c>
      <c r="BI14" s="58">
        <f t="shared" si="21"/>
        <v>15</v>
      </c>
      <c r="BJ14" s="58">
        <f t="shared" si="22"/>
        <v>14</v>
      </c>
      <c r="BK14" s="58">
        <f t="shared" si="23"/>
        <v>14</v>
      </c>
      <c r="BL14" s="60">
        <f t="shared" si="29"/>
        <v>135</v>
      </c>
      <c r="BM14" s="42" t="e">
        <f>IF(#REF!&gt;8,(IF(#REF!=9,MIN(BA14:BI14),IF(#REF!=10,MIN(BA14:BJ14),IF(#REF!=11,MIN(BA14:BK14))))),(IF(#REF!=4,MIN(BA14:BD14),IF(#REF!=5,MIN(BA14:BE14),IF(#REF!=6,MIN(BA14:BF14),IF(#REF!=7,MIN(BA14:BG14),IF(#REF!=8,MIN(BA14:BH14))))))))</f>
        <v>#REF!</v>
      </c>
      <c r="BN14" s="42" t="e">
        <f>IF(#REF!&gt;8,(IF(#REF!=9,MAX(BA14:BI14),IF(#REF!=10,MAX(BA14:BJ14),IF(#REF!=11,MAX(BA14:BK14))))),(IF(#REF!=4,MAX(BA14:BD14),IF(#REF!=5,MAX(BA14:BE14),IF(#REF!=6,MAX(BA14:BF14),IF(#REF!=7,MAX(BA14:BG14),IF(#REF!=8,MAX(BA14:BH14))))))))</f>
        <v>#REF!</v>
      </c>
      <c r="BO14" s="61" t="e">
        <f t="shared" si="30"/>
        <v>#REF!</v>
      </c>
      <c r="BP14" s="7"/>
    </row>
    <row r="15" spans="1:16384" ht="15">
      <c r="A15" s="44">
        <v>11</v>
      </c>
      <c r="B15" s="109" t="s">
        <v>183</v>
      </c>
      <c r="C15" s="62" t="s">
        <v>278</v>
      </c>
      <c r="D15" s="117"/>
      <c r="E15" s="63">
        <f t="shared" si="25"/>
        <v>1301.78</v>
      </c>
      <c r="F15" s="66">
        <f>IF(L15=0,0,IF(G15+(IF(I15&gt;-150,(IF(I15&gt;=150,IF(K15&gt;=#REF!,0,SUM(IF(MAX(P15:AK15)=99,K15-2,K15)-L15*2*(15+50)%)*10),SUM(IF(MAX(P15:AK15)=99,K15-2,K15)-L15*2*(I15/10+50)%)*10)),(IF(I15&lt;-150,IF((IF(MAX(P15:AK15)=99,K15-2,K15)-L15*2*(I15/10+50)%)*10&lt;1,0,(IF(MAX(P15:AK15)=99,K15-2,K15)-L15*2*(I15/10+50)%)*10))))),(IF(I15&gt;-150,(IF(I15&gt;150,IF(K15&gt;=#REF!,0,SUM(IF(MAX(P15:AK15)=99,K15-2,K15)-L15*2*(15+50)%)*10),SUM(IF(MAX(P15:AK15)=99,K15-2,K15)-L15*2*(I15/10+50)%)*10)),(IF(I15&lt;-150,IF((IF(MAX(P15:AK15)=99,K15-2,K15)-L15*2*(I15/10+50)%)*10&lt;1,0,(IF(MAX(P15:AK15)=99,K15-2,K15)-L15*2*(I15/10+50)%)*10)))))))</f>
        <v>-16.22</v>
      </c>
      <c r="G15" s="47">
        <v>1318</v>
      </c>
      <c r="H15" s="247">
        <f t="shared" si="0"/>
        <v>16.32</v>
      </c>
      <c r="I15" s="48">
        <f t="shared" si="26"/>
        <v>73.727272727272748</v>
      </c>
      <c r="J15" s="397">
        <v>15</v>
      </c>
      <c r="K15" s="398">
        <v>11</v>
      </c>
      <c r="L15" s="49">
        <v>11</v>
      </c>
      <c r="M15" s="65">
        <f t="shared" si="1"/>
        <v>1244.2727272727273</v>
      </c>
      <c r="N15" s="48">
        <f t="shared" si="27"/>
        <v>127</v>
      </c>
      <c r="O15" s="51" t="e">
        <f t="shared" si="28"/>
        <v>#REF!</v>
      </c>
      <c r="P15" s="111">
        <v>26</v>
      </c>
      <c r="Q15" s="52">
        <v>2</v>
      </c>
      <c r="R15" s="112">
        <v>3</v>
      </c>
      <c r="S15" s="53">
        <v>0</v>
      </c>
      <c r="T15" s="113">
        <v>23</v>
      </c>
      <c r="U15" s="54">
        <v>2</v>
      </c>
      <c r="V15" s="112">
        <v>14</v>
      </c>
      <c r="W15" s="54">
        <v>1</v>
      </c>
      <c r="X15" s="113">
        <v>1</v>
      </c>
      <c r="Y15" s="54">
        <v>1</v>
      </c>
      <c r="Z15" s="113">
        <v>12</v>
      </c>
      <c r="AA15" s="54">
        <v>0</v>
      </c>
      <c r="AB15" s="113">
        <v>5</v>
      </c>
      <c r="AC15" s="53">
        <v>1</v>
      </c>
      <c r="AD15" s="115">
        <v>29</v>
      </c>
      <c r="AE15" s="52">
        <v>0</v>
      </c>
      <c r="AF15" s="114">
        <v>21</v>
      </c>
      <c r="AG15" s="53">
        <v>2</v>
      </c>
      <c r="AH15" s="112">
        <v>28</v>
      </c>
      <c r="AI15" s="54">
        <v>1</v>
      </c>
      <c r="AJ15" s="112">
        <v>18</v>
      </c>
      <c r="AK15" s="54">
        <v>1</v>
      </c>
      <c r="AL15" s="33"/>
      <c r="AM15" s="34">
        <f t="shared" si="24"/>
        <v>11</v>
      </c>
      <c r="AN15" s="33"/>
      <c r="AO15" s="55">
        <f t="shared" si="2"/>
        <v>1000</v>
      </c>
      <c r="AP15" s="42">
        <f t="shared" si="3"/>
        <v>1615</v>
      </c>
      <c r="AQ15" s="56">
        <f t="shared" si="4"/>
        <v>1000</v>
      </c>
      <c r="AR15" s="42">
        <f t="shared" si="5"/>
        <v>1279</v>
      </c>
      <c r="AS15" s="56">
        <f t="shared" si="6"/>
        <v>1708</v>
      </c>
      <c r="AT15" s="56">
        <f t="shared" si="7"/>
        <v>1315</v>
      </c>
      <c r="AU15" s="56">
        <f t="shared" si="8"/>
        <v>1469</v>
      </c>
      <c r="AV15" s="56">
        <f t="shared" si="9"/>
        <v>1000</v>
      </c>
      <c r="AW15" s="42">
        <f t="shared" si="10"/>
        <v>1102</v>
      </c>
      <c r="AX15" s="56">
        <f t="shared" si="11"/>
        <v>1000</v>
      </c>
      <c r="AY15" s="56">
        <f t="shared" si="12"/>
        <v>1199</v>
      </c>
      <c r="AZ15" s="5"/>
      <c r="BA15" s="57">
        <f t="shared" si="13"/>
        <v>9</v>
      </c>
      <c r="BB15" s="58">
        <f t="shared" si="14"/>
        <v>18</v>
      </c>
      <c r="BC15" s="58">
        <f t="shared" si="15"/>
        <v>9</v>
      </c>
      <c r="BD15" s="59">
        <f t="shared" si="16"/>
        <v>12</v>
      </c>
      <c r="BE15" s="58">
        <f t="shared" si="17"/>
        <v>12</v>
      </c>
      <c r="BF15" s="58">
        <f t="shared" si="18"/>
        <v>11</v>
      </c>
      <c r="BG15" s="58">
        <f t="shared" si="19"/>
        <v>14</v>
      </c>
      <c r="BH15" s="58">
        <f t="shared" si="20"/>
        <v>12</v>
      </c>
      <c r="BI15" s="58">
        <f t="shared" si="21"/>
        <v>9</v>
      </c>
      <c r="BJ15" s="58">
        <f t="shared" si="22"/>
        <v>10</v>
      </c>
      <c r="BK15" s="58">
        <f t="shared" si="23"/>
        <v>11</v>
      </c>
      <c r="BL15" s="60">
        <f t="shared" si="29"/>
        <v>127</v>
      </c>
      <c r="BM15" s="42" t="e">
        <f>IF(#REF!&gt;8,(IF(#REF!=9,MIN(BA15:BI15),IF(#REF!=10,MIN(BA15:BJ15),IF(#REF!=11,MIN(BA15:BK15))))),(IF(#REF!=4,MIN(BA15:BD15),IF(#REF!=5,MIN(BA15:BE15),IF(#REF!=6,MIN(BA15:BF15),IF(#REF!=7,MIN(BA15:BG15),IF(#REF!=8,MIN(BA15:BH15))))))))</f>
        <v>#REF!</v>
      </c>
      <c r="BN15" s="42" t="e">
        <f>IF(#REF!&gt;8,(IF(#REF!=9,MAX(BA15:BI15),IF(#REF!=10,MAX(BA15:BJ15),IF(#REF!=11,MAX(BA15:BK15))))),(IF(#REF!=4,MAX(BA15:BD15),IF(#REF!=5,MAX(BA15:BE15),IF(#REF!=6,MAX(BA15:BF15),IF(#REF!=7,MAX(BA15:BG15),IF(#REF!=8,MAX(BA15:BH15))))))))</f>
        <v>#REF!</v>
      </c>
      <c r="BO15" s="61" t="e">
        <f t="shared" si="30"/>
        <v>#REF!</v>
      </c>
      <c r="BP15" s="7"/>
    </row>
    <row r="16" spans="1:16384" ht="15">
      <c r="A16" s="44">
        <v>12</v>
      </c>
      <c r="B16" s="109" t="s">
        <v>279</v>
      </c>
      <c r="C16" s="62" t="s">
        <v>173</v>
      </c>
      <c r="D16" s="117"/>
      <c r="E16" s="63">
        <f t="shared" si="25"/>
        <v>1295.28</v>
      </c>
      <c r="F16" s="66">
        <f>IF(L16=0,0,IF(G16+(IF(I16&gt;-150,(IF(I16&gt;=150,IF(K16&gt;=#REF!,0,SUM(IF(MAX(P16:AK16)=99,K16-2,K16)-L16*2*(15+50)%)*10),SUM(IF(MAX(P16:AK16)=99,K16-2,K16)-L16*2*(I16/10+50)%)*10)),(IF(I16&lt;-150,IF((IF(MAX(P16:AK16)=99,K16-2,K16)-L16*2*(I16/10+50)%)*10&lt;1,0,(IF(MAX(P16:AK16)=99,K16-2,K16)-L16*2*(I16/10+50)%)*10))))),(IF(I16&gt;-150,(IF(I16&gt;150,IF(K16&gt;=#REF!,0,SUM(IF(MAX(P16:AK16)=99,K16-2,K16)-L16*2*(15+50)%)*10),SUM(IF(MAX(P16:AK16)=99,K16-2,K16)-L16*2*(I16/10+50)%)*10)),(IF(I16&lt;-150,IF((IF(MAX(P16:AK16)=99,K16-2,K16)-L16*2*(I16/10+50)%)*10&lt;1,0,(IF(MAX(P16:AK16)=99,K16-2,K16)-L16*2*(I16/10+50)%)*10)))))))</f>
        <v>-19.719999999999995</v>
      </c>
      <c r="G16" s="47">
        <v>1315</v>
      </c>
      <c r="H16" s="247">
        <f t="shared" si="0"/>
        <v>13.26</v>
      </c>
      <c r="I16" s="48">
        <f t="shared" si="26"/>
        <v>48.599999999999909</v>
      </c>
      <c r="J16" s="397">
        <v>18</v>
      </c>
      <c r="K16" s="394">
        <v>11</v>
      </c>
      <c r="L16" s="49">
        <v>10</v>
      </c>
      <c r="M16" s="65">
        <f t="shared" si="1"/>
        <v>1266.4000000000001</v>
      </c>
      <c r="N16" s="48">
        <f t="shared" si="27"/>
        <v>117</v>
      </c>
      <c r="O16" s="51" t="e">
        <f t="shared" si="28"/>
        <v>#REF!</v>
      </c>
      <c r="P16" s="111">
        <v>27</v>
      </c>
      <c r="Q16" s="52">
        <v>1</v>
      </c>
      <c r="R16" s="112">
        <v>17</v>
      </c>
      <c r="S16" s="53">
        <v>2</v>
      </c>
      <c r="T16" s="113">
        <v>7</v>
      </c>
      <c r="U16" s="54">
        <v>0</v>
      </c>
      <c r="V16" s="112">
        <v>2</v>
      </c>
      <c r="W16" s="54">
        <v>1</v>
      </c>
      <c r="X16" s="113">
        <v>19</v>
      </c>
      <c r="Y16" s="54">
        <v>2</v>
      </c>
      <c r="Z16" s="113">
        <v>11</v>
      </c>
      <c r="AA16" s="54">
        <v>2</v>
      </c>
      <c r="AB16" s="113">
        <v>10</v>
      </c>
      <c r="AC16" s="53">
        <v>0</v>
      </c>
      <c r="AD16" s="111">
        <v>28</v>
      </c>
      <c r="AE16" s="52">
        <v>1</v>
      </c>
      <c r="AF16" s="114">
        <v>29</v>
      </c>
      <c r="AG16" s="53">
        <v>0</v>
      </c>
      <c r="AH16" s="112">
        <v>4</v>
      </c>
      <c r="AI16" s="54">
        <v>0</v>
      </c>
      <c r="AJ16" s="112">
        <v>99</v>
      </c>
      <c r="AK16" s="54">
        <v>2</v>
      </c>
      <c r="AL16" s="33"/>
      <c r="AM16" s="34">
        <f t="shared" si="24"/>
        <v>11</v>
      </c>
      <c r="AN16" s="33"/>
      <c r="AO16" s="55">
        <f t="shared" si="2"/>
        <v>1000</v>
      </c>
      <c r="AP16" s="42">
        <f t="shared" si="3"/>
        <v>1209</v>
      </c>
      <c r="AQ16" s="56">
        <f t="shared" si="4"/>
        <v>1434</v>
      </c>
      <c r="AR16" s="42">
        <f t="shared" si="5"/>
        <v>1644</v>
      </c>
      <c r="AS16" s="56">
        <f t="shared" si="6"/>
        <v>1138</v>
      </c>
      <c r="AT16" s="56">
        <f t="shared" si="7"/>
        <v>1318</v>
      </c>
      <c r="AU16" s="56">
        <f t="shared" si="8"/>
        <v>1392</v>
      </c>
      <c r="AV16" s="56">
        <f t="shared" si="9"/>
        <v>1000</v>
      </c>
      <c r="AW16" s="42">
        <f t="shared" si="10"/>
        <v>1000</v>
      </c>
      <c r="AX16" s="56">
        <f t="shared" si="11"/>
        <v>1529</v>
      </c>
      <c r="AY16" s="56">
        <f t="shared" si="12"/>
        <v>0</v>
      </c>
      <c r="AZ16" s="5"/>
      <c r="BA16" s="57">
        <f t="shared" si="13"/>
        <v>10</v>
      </c>
      <c r="BB16" s="58">
        <f t="shared" si="14"/>
        <v>9</v>
      </c>
      <c r="BC16" s="58">
        <f t="shared" si="15"/>
        <v>14</v>
      </c>
      <c r="BD16" s="59">
        <f t="shared" si="16"/>
        <v>11</v>
      </c>
      <c r="BE16" s="58">
        <f t="shared" si="17"/>
        <v>9</v>
      </c>
      <c r="BF16" s="58">
        <f t="shared" si="18"/>
        <v>11</v>
      </c>
      <c r="BG16" s="58">
        <f t="shared" si="19"/>
        <v>18</v>
      </c>
      <c r="BH16" s="58">
        <f t="shared" si="20"/>
        <v>10</v>
      </c>
      <c r="BI16" s="58">
        <f t="shared" si="21"/>
        <v>12</v>
      </c>
      <c r="BJ16" s="58">
        <f t="shared" si="22"/>
        <v>13</v>
      </c>
      <c r="BK16" s="58">
        <f t="shared" si="23"/>
        <v>0</v>
      </c>
      <c r="BL16" s="60">
        <f t="shared" si="29"/>
        <v>117</v>
      </c>
      <c r="BM16" s="42" t="e">
        <f>IF(#REF!&gt;8,(IF(#REF!=9,MIN(BA16:BI16),IF(#REF!=10,MIN(BA16:BJ16),IF(#REF!=11,MIN(BA16:BK16))))),(IF(#REF!=4,MIN(BA16:BD16),IF(#REF!=5,MIN(BA16:BE16),IF(#REF!=6,MIN(BA16:BF16),IF(#REF!=7,MIN(BA16:BG16),IF(#REF!=8,MIN(BA16:BH16))))))))</f>
        <v>#REF!</v>
      </c>
      <c r="BN16" s="42" t="e">
        <f>IF(#REF!&gt;8,(IF(#REF!=9,MAX(BA16:BI16),IF(#REF!=10,MAX(BA16:BJ16),IF(#REF!=11,MAX(BA16:BK16))))),(IF(#REF!=4,MAX(BA16:BD16),IF(#REF!=5,MAX(BA16:BE16),IF(#REF!=6,MAX(BA16:BF16),IF(#REF!=7,MAX(BA16:BG16),IF(#REF!=8,MAX(BA16:BH16))))))))</f>
        <v>#REF!</v>
      </c>
      <c r="BO16" s="61" t="e">
        <f t="shared" si="30"/>
        <v>#REF!</v>
      </c>
      <c r="BP16" s="7"/>
    </row>
    <row r="17" spans="1:68" ht="15">
      <c r="A17" s="44">
        <v>13</v>
      </c>
      <c r="B17" s="109" t="s">
        <v>182</v>
      </c>
      <c r="C17" s="62" t="s">
        <v>168</v>
      </c>
      <c r="D17" s="110"/>
      <c r="E17" s="63">
        <f t="shared" si="25"/>
        <v>1315.82</v>
      </c>
      <c r="F17" s="66">
        <f>IF(L17=0,0,IF(G17+(IF(I17&gt;-150,(IF(I17&gt;=150,IF(K17&gt;=#REF!,0,SUM(IF(MAX(P17:AK17)=99,K17-2,K17)-L17*2*(15+50)%)*10),SUM(IF(MAX(P17:AK17)=99,K17-2,K17)-L17*2*(I17/10+50)%)*10)),(IF(I17&lt;-150,IF((IF(MAX(P17:AK17)=99,K17-2,K17)-L17*2*(I17/10+50)%)*10&lt;1,0,(IF(MAX(P17:AK17)=99,K17-2,K17)-L17*2*(I17/10+50)%)*10))))),(IF(I17&gt;-150,(IF(I17&gt;150,IF(K17&gt;=#REF!,0,SUM(IF(MAX(P17:AK17)=99,K17-2,K17)-L17*2*(15+50)%)*10),SUM(IF(MAX(P17:AK17)=99,K17-2,K17)-L17*2*(I17/10+50)%)*10)),(IF(I17&lt;-150,IF((IF(MAX(P17:AK17)=99,K17-2,K17)-L17*2*(I17/10+50)%)*10&lt;1,0,(IF(MAX(P17:AK17)=99,K17-2,K17)-L17*2*(I17/10+50)%)*10)))))))</f>
        <v>16.819999999999986</v>
      </c>
      <c r="G17" s="47">
        <v>1299</v>
      </c>
      <c r="H17" s="247">
        <f t="shared" si="0"/>
        <v>23.46</v>
      </c>
      <c r="I17" s="48">
        <f t="shared" si="26"/>
        <v>14.454545454545496</v>
      </c>
      <c r="J17" s="397">
        <v>8</v>
      </c>
      <c r="K17" s="398">
        <v>13</v>
      </c>
      <c r="L17" s="49">
        <v>11</v>
      </c>
      <c r="M17" s="65">
        <f t="shared" si="1"/>
        <v>1284.5454545454545</v>
      </c>
      <c r="N17" s="48">
        <f t="shared" si="27"/>
        <v>144</v>
      </c>
      <c r="O17" s="51" t="e">
        <f t="shared" si="28"/>
        <v>#REF!</v>
      </c>
      <c r="P17" s="111">
        <v>28</v>
      </c>
      <c r="Q17" s="52">
        <v>2</v>
      </c>
      <c r="R17" s="112">
        <v>4</v>
      </c>
      <c r="S17" s="53">
        <v>0</v>
      </c>
      <c r="T17" s="113">
        <v>30</v>
      </c>
      <c r="U17" s="54">
        <v>2</v>
      </c>
      <c r="V17" s="112">
        <v>18</v>
      </c>
      <c r="W17" s="54">
        <v>2</v>
      </c>
      <c r="X17" s="113">
        <v>6</v>
      </c>
      <c r="Y17" s="54">
        <v>1</v>
      </c>
      <c r="Z17" s="113">
        <v>10</v>
      </c>
      <c r="AA17" s="54">
        <v>2</v>
      </c>
      <c r="AB17" s="113">
        <v>15</v>
      </c>
      <c r="AC17" s="53">
        <v>0</v>
      </c>
      <c r="AD17" s="111">
        <v>14</v>
      </c>
      <c r="AE17" s="52">
        <v>2</v>
      </c>
      <c r="AF17" s="114">
        <v>3</v>
      </c>
      <c r="AG17" s="53">
        <v>0</v>
      </c>
      <c r="AH17" s="112">
        <v>7</v>
      </c>
      <c r="AI17" s="54">
        <v>0</v>
      </c>
      <c r="AJ17" s="112">
        <v>24</v>
      </c>
      <c r="AK17" s="54">
        <v>2</v>
      </c>
      <c r="AL17" s="33"/>
      <c r="AM17" s="34">
        <f t="shared" si="24"/>
        <v>13</v>
      </c>
      <c r="AN17" s="33"/>
      <c r="AO17" s="55">
        <f t="shared" si="2"/>
        <v>1000</v>
      </c>
      <c r="AP17" s="42">
        <f t="shared" si="3"/>
        <v>1529</v>
      </c>
      <c r="AQ17" s="56">
        <f t="shared" si="4"/>
        <v>1000</v>
      </c>
      <c r="AR17" s="42">
        <f t="shared" si="5"/>
        <v>1199</v>
      </c>
      <c r="AS17" s="56">
        <f t="shared" si="6"/>
        <v>1442</v>
      </c>
      <c r="AT17" s="56">
        <f t="shared" si="7"/>
        <v>1392</v>
      </c>
      <c r="AU17" s="56">
        <f t="shared" si="8"/>
        <v>1240</v>
      </c>
      <c r="AV17" s="56">
        <f t="shared" si="9"/>
        <v>1279</v>
      </c>
      <c r="AW17" s="42">
        <f t="shared" si="10"/>
        <v>1615</v>
      </c>
      <c r="AX17" s="56">
        <f t="shared" si="11"/>
        <v>1434</v>
      </c>
      <c r="AY17" s="56">
        <f t="shared" si="12"/>
        <v>1000</v>
      </c>
      <c r="AZ17" s="5"/>
      <c r="BA17" s="57">
        <f t="shared" si="13"/>
        <v>10</v>
      </c>
      <c r="BB17" s="58">
        <f t="shared" si="14"/>
        <v>13</v>
      </c>
      <c r="BC17" s="58">
        <f t="shared" si="15"/>
        <v>11</v>
      </c>
      <c r="BD17" s="59">
        <f t="shared" si="16"/>
        <v>11</v>
      </c>
      <c r="BE17" s="58">
        <f t="shared" si="17"/>
        <v>15</v>
      </c>
      <c r="BF17" s="58">
        <f t="shared" si="18"/>
        <v>18</v>
      </c>
      <c r="BG17" s="58">
        <f t="shared" si="19"/>
        <v>12</v>
      </c>
      <c r="BH17" s="58">
        <f t="shared" si="20"/>
        <v>12</v>
      </c>
      <c r="BI17" s="58">
        <f t="shared" si="21"/>
        <v>18</v>
      </c>
      <c r="BJ17" s="58">
        <f t="shared" si="22"/>
        <v>14</v>
      </c>
      <c r="BK17" s="58">
        <f t="shared" si="23"/>
        <v>10</v>
      </c>
      <c r="BL17" s="60">
        <f t="shared" si="29"/>
        <v>144</v>
      </c>
      <c r="BM17" s="42" t="e">
        <f>IF(#REF!&gt;8,(IF(#REF!=9,MIN(BA17:BI17),IF(#REF!=10,MIN(BA17:BJ17),IF(#REF!=11,MIN(BA17:BK17))))),(IF(#REF!=4,MIN(BA17:BD17),IF(#REF!=5,MIN(BA17:BE17),IF(#REF!=6,MIN(BA17:BF17),IF(#REF!=7,MIN(BA17:BG17),IF(#REF!=8,MIN(BA17:BH17))))))))</f>
        <v>#REF!</v>
      </c>
      <c r="BN17" s="42" t="e">
        <f>IF(#REF!&gt;8,(IF(#REF!=9,MAX(BA17:BI17),IF(#REF!=10,MAX(BA17:BJ17),IF(#REF!=11,MAX(BA17:BK17))))),(IF(#REF!=4,MAX(BA17:BD17),IF(#REF!=5,MAX(BA17:BE17),IF(#REF!=6,MAX(BA17:BF17),IF(#REF!=7,MAX(BA17:BG17),IF(#REF!=8,MAX(BA17:BH17))))))))</f>
        <v>#REF!</v>
      </c>
      <c r="BO17" s="61" t="e">
        <f t="shared" si="30"/>
        <v>#REF!</v>
      </c>
      <c r="BP17" s="7"/>
    </row>
    <row r="18" spans="1:68" ht="15">
      <c r="A18" s="44">
        <v>14</v>
      </c>
      <c r="B18" s="109" t="s">
        <v>280</v>
      </c>
      <c r="C18" s="62" t="s">
        <v>272</v>
      </c>
      <c r="D18" s="110"/>
      <c r="E18" s="63">
        <f t="shared" si="25"/>
        <v>1293.18</v>
      </c>
      <c r="F18" s="66">
        <f>IF(L18=0,0,IF(G18+(IF(I18&gt;-150,(IF(I18&gt;=150,IF(K18&gt;=#REF!,0,SUM(IF(MAX(P18:AK18)=99,K18-2,K18)-L18*2*(15+50)%)*10),SUM(IF(MAX(P18:AK18)=99,K18-2,K18)-L18*2*(I18/10+50)%)*10)),(IF(I18&lt;-150,IF((IF(MAX(P18:AK18)=99,K18-2,K18)-L18*2*(I18/10+50)%)*10&lt;1,0,(IF(MAX(P18:AK18)=99,K18-2,K18)-L18*2*(I18/10+50)%)*10))))),(IF(I18&gt;-150,(IF(I18&gt;150,IF(K18&gt;=#REF!,0,SUM(IF(MAX(P18:AK18)=99,K18-2,K18)-L18*2*(15+50)%)*10),SUM(IF(MAX(P18:AK18)=99,K18-2,K18)-L18*2*(I18/10+50)%)*10)),(IF(I18&lt;-150,IF((IF(MAX(P18:AK18)=99,K18-2,K18)-L18*2*(I18/10+50)%)*10&lt;1,0,(IF(MAX(P18:AK18)=99,K18-2,K18)-L18*2*(I18/10+50)%)*10)))))))</f>
        <v>14.179999999999993</v>
      </c>
      <c r="G18" s="47">
        <v>1279</v>
      </c>
      <c r="H18" s="247">
        <f t="shared" si="0"/>
        <v>17.34</v>
      </c>
      <c r="I18" s="48">
        <f t="shared" si="26"/>
        <v>-19</v>
      </c>
      <c r="J18" s="397">
        <v>14</v>
      </c>
      <c r="K18" s="394">
        <v>12</v>
      </c>
      <c r="L18" s="49">
        <v>11</v>
      </c>
      <c r="M18" s="65">
        <f t="shared" si="1"/>
        <v>1298</v>
      </c>
      <c r="N18" s="48">
        <f t="shared" si="27"/>
        <v>138</v>
      </c>
      <c r="O18" s="51" t="e">
        <f t="shared" si="28"/>
        <v>#REF!</v>
      </c>
      <c r="P18" s="111">
        <v>29</v>
      </c>
      <c r="Q18" s="52">
        <v>2</v>
      </c>
      <c r="R18" s="112">
        <v>9</v>
      </c>
      <c r="S18" s="53">
        <v>1</v>
      </c>
      <c r="T18" s="113">
        <v>1</v>
      </c>
      <c r="U18" s="54">
        <v>1</v>
      </c>
      <c r="V18" s="112">
        <v>11</v>
      </c>
      <c r="W18" s="54">
        <v>1</v>
      </c>
      <c r="X18" s="113">
        <v>22</v>
      </c>
      <c r="Y18" s="54">
        <v>2</v>
      </c>
      <c r="Z18" s="113">
        <v>6</v>
      </c>
      <c r="AA18" s="54">
        <v>1</v>
      </c>
      <c r="AB18" s="113">
        <v>4</v>
      </c>
      <c r="AC18" s="53">
        <v>1</v>
      </c>
      <c r="AD18" s="111">
        <v>13</v>
      </c>
      <c r="AE18" s="52">
        <v>0</v>
      </c>
      <c r="AF18" s="114">
        <v>5</v>
      </c>
      <c r="AG18" s="53">
        <v>0</v>
      </c>
      <c r="AH18" s="112">
        <v>24</v>
      </c>
      <c r="AI18" s="54">
        <v>1</v>
      </c>
      <c r="AJ18" s="112">
        <v>28</v>
      </c>
      <c r="AK18" s="54">
        <v>2</v>
      </c>
      <c r="AL18" s="33"/>
      <c r="AM18" s="34">
        <f t="shared" si="24"/>
        <v>12</v>
      </c>
      <c r="AN18" s="33"/>
      <c r="AO18" s="55">
        <f t="shared" si="2"/>
        <v>1000</v>
      </c>
      <c r="AP18" s="42">
        <f t="shared" si="3"/>
        <v>1428</v>
      </c>
      <c r="AQ18" s="56">
        <f t="shared" si="4"/>
        <v>1708</v>
      </c>
      <c r="AR18" s="42">
        <f t="shared" si="5"/>
        <v>1318</v>
      </c>
      <c r="AS18" s="56">
        <f t="shared" si="6"/>
        <v>1085</v>
      </c>
      <c r="AT18" s="56">
        <f t="shared" si="7"/>
        <v>1442</v>
      </c>
      <c r="AU18" s="56">
        <f t="shared" si="8"/>
        <v>1529</v>
      </c>
      <c r="AV18" s="56">
        <f t="shared" si="9"/>
        <v>1299</v>
      </c>
      <c r="AW18" s="42">
        <f t="shared" si="10"/>
        <v>1469</v>
      </c>
      <c r="AX18" s="56">
        <f t="shared" si="11"/>
        <v>1000</v>
      </c>
      <c r="AY18" s="56">
        <f t="shared" si="12"/>
        <v>1000</v>
      </c>
      <c r="AZ18" s="5"/>
      <c r="BA18" s="57">
        <f t="shared" si="13"/>
        <v>12</v>
      </c>
      <c r="BB18" s="58">
        <f t="shared" si="14"/>
        <v>14</v>
      </c>
      <c r="BC18" s="58">
        <f t="shared" si="15"/>
        <v>12</v>
      </c>
      <c r="BD18" s="59">
        <f t="shared" si="16"/>
        <v>11</v>
      </c>
      <c r="BE18" s="58">
        <f t="shared" si="17"/>
        <v>14</v>
      </c>
      <c r="BF18" s="58">
        <f t="shared" si="18"/>
        <v>15</v>
      </c>
      <c r="BG18" s="58">
        <f t="shared" si="19"/>
        <v>13</v>
      </c>
      <c r="BH18" s="58">
        <f t="shared" si="20"/>
        <v>13</v>
      </c>
      <c r="BI18" s="58">
        <f t="shared" si="21"/>
        <v>14</v>
      </c>
      <c r="BJ18" s="58">
        <f t="shared" si="22"/>
        <v>10</v>
      </c>
      <c r="BK18" s="58">
        <f t="shared" si="23"/>
        <v>10</v>
      </c>
      <c r="BL18" s="60">
        <f t="shared" si="29"/>
        <v>138</v>
      </c>
      <c r="BM18" s="42" t="e">
        <f>IF(#REF!&gt;8,(IF(#REF!=9,MIN(BA18:BI18),IF(#REF!=10,MIN(BA18:BJ18),IF(#REF!=11,MIN(BA18:BK18))))),(IF(#REF!=4,MIN(BA18:BD18),IF(#REF!=5,MIN(BA18:BE18),IF(#REF!=6,MIN(BA18:BF18),IF(#REF!=7,MIN(BA18:BG18),IF(#REF!=8,MIN(BA18:BH18))))))))</f>
        <v>#REF!</v>
      </c>
      <c r="BN18" s="42" t="e">
        <f>IF(#REF!&gt;8,(IF(#REF!=9,MAX(BA18:BI18),IF(#REF!=10,MAX(BA18:BJ18),IF(#REF!=11,MAX(BA18:BK18))))),(IF(#REF!=4,MAX(BA18:BD18),IF(#REF!=5,MAX(BA18:BE18),IF(#REF!=6,MAX(BA18:BF18),IF(#REF!=7,MAX(BA18:BG18),IF(#REF!=8,MAX(BA18:BH18))))))))</f>
        <v>#REF!</v>
      </c>
      <c r="BO18" s="61" t="e">
        <f t="shared" si="30"/>
        <v>#REF!</v>
      </c>
      <c r="BP18" s="7"/>
    </row>
    <row r="19" spans="1:68" ht="15">
      <c r="A19" s="44">
        <v>15</v>
      </c>
      <c r="B19" s="109" t="s">
        <v>281</v>
      </c>
      <c r="C19" s="62" t="s">
        <v>228</v>
      </c>
      <c r="D19" s="110"/>
      <c r="E19" s="63">
        <f t="shared" si="25"/>
        <v>1272.42</v>
      </c>
      <c r="F19" s="66">
        <f>IF(L19=0,0,IF(G19+(IF(I19&gt;-150,(IF(I19&gt;=150,IF(K19&gt;=#REF!,0,SUM(IF(MAX(P19:AK19)=99,K19-2,K19)-L19*2*(15+50)%)*10),SUM(IF(MAX(P19:AK19)=99,K19-2,K19)-L19*2*(I19/10+50)%)*10)),(IF(I19&lt;-150,IF((IF(MAX(P19:AK19)=99,K19-2,K19)-L19*2*(I19/10+50)%)*10&lt;1,0,(IF(MAX(P19:AK19)=99,K19-2,K19)-L19*2*(I19/10+50)%)*10))))),(IF(I19&gt;-150,(IF(I19&gt;150,IF(K19&gt;=#REF!,0,SUM(IF(MAX(P19:AK19)=99,K19-2,K19)-L19*2*(15+50)%)*10),SUM(IF(MAX(P19:AK19)=99,K19-2,K19)-L19*2*(I19/10+50)%)*10)),(IF(I19&lt;-150,IF((IF(MAX(P19:AK19)=99,K19-2,K19)-L19*2*(I19/10+50)%)*10&lt;1,0,(IF(MAX(P19:AK19)=99,K19-2,K19)-L19*2*(I19/10+50)%)*10)))))))</f>
        <v>32.42000000000003</v>
      </c>
      <c r="G19" s="47">
        <v>1240</v>
      </c>
      <c r="H19" s="247">
        <f t="shared" si="0"/>
        <v>18.36</v>
      </c>
      <c r="I19" s="48">
        <f t="shared" si="26"/>
        <v>-101.90909090909099</v>
      </c>
      <c r="J19" s="393">
        <v>13</v>
      </c>
      <c r="K19" s="394">
        <v>12</v>
      </c>
      <c r="L19" s="49">
        <v>11</v>
      </c>
      <c r="M19" s="65">
        <f t="shared" si="1"/>
        <v>1341.909090909091</v>
      </c>
      <c r="N19" s="48">
        <f t="shared" si="27"/>
        <v>140</v>
      </c>
      <c r="O19" s="51" t="e">
        <f t="shared" si="28"/>
        <v>#REF!</v>
      </c>
      <c r="P19" s="111">
        <v>30</v>
      </c>
      <c r="Q19" s="52">
        <v>2</v>
      </c>
      <c r="R19" s="112">
        <v>6</v>
      </c>
      <c r="S19" s="53">
        <v>0</v>
      </c>
      <c r="T19" s="113">
        <v>28</v>
      </c>
      <c r="U19" s="54">
        <v>2</v>
      </c>
      <c r="V19" s="112">
        <v>4</v>
      </c>
      <c r="W19" s="54">
        <v>2</v>
      </c>
      <c r="X19" s="113">
        <v>8</v>
      </c>
      <c r="Y19" s="54">
        <v>0</v>
      </c>
      <c r="Z19" s="113">
        <v>22</v>
      </c>
      <c r="AA19" s="54">
        <v>2</v>
      </c>
      <c r="AB19" s="113">
        <v>13</v>
      </c>
      <c r="AC19" s="53">
        <v>2</v>
      </c>
      <c r="AD19" s="111">
        <v>10</v>
      </c>
      <c r="AE19" s="52">
        <v>0</v>
      </c>
      <c r="AF19" s="114">
        <v>1</v>
      </c>
      <c r="AG19" s="53">
        <v>0</v>
      </c>
      <c r="AH19" s="112">
        <v>2</v>
      </c>
      <c r="AI19" s="54">
        <v>1</v>
      </c>
      <c r="AJ19" s="112">
        <v>16</v>
      </c>
      <c r="AK19" s="54">
        <v>1</v>
      </c>
      <c r="AL19" s="33"/>
      <c r="AM19" s="34">
        <f t="shared" si="24"/>
        <v>12</v>
      </c>
      <c r="AN19" s="33"/>
      <c r="AO19" s="55">
        <f t="shared" si="2"/>
        <v>1000</v>
      </c>
      <c r="AP19" s="42">
        <f t="shared" si="3"/>
        <v>1442</v>
      </c>
      <c r="AQ19" s="56">
        <f t="shared" si="4"/>
        <v>1000</v>
      </c>
      <c r="AR19" s="42">
        <f t="shared" si="5"/>
        <v>1529</v>
      </c>
      <c r="AS19" s="56">
        <f t="shared" si="6"/>
        <v>1431</v>
      </c>
      <c r="AT19" s="56">
        <f t="shared" si="7"/>
        <v>1085</v>
      </c>
      <c r="AU19" s="56">
        <f t="shared" si="8"/>
        <v>1299</v>
      </c>
      <c r="AV19" s="56">
        <f t="shared" si="9"/>
        <v>1392</v>
      </c>
      <c r="AW19" s="42">
        <f t="shared" si="10"/>
        <v>1708</v>
      </c>
      <c r="AX19" s="56">
        <f t="shared" si="11"/>
        <v>1644</v>
      </c>
      <c r="AY19" s="56">
        <f t="shared" si="12"/>
        <v>1231</v>
      </c>
      <c r="AZ19" s="5"/>
      <c r="BA19" s="57">
        <f t="shared" si="13"/>
        <v>11</v>
      </c>
      <c r="BB19" s="58">
        <f t="shared" si="14"/>
        <v>15</v>
      </c>
      <c r="BC19" s="58">
        <f t="shared" si="15"/>
        <v>10</v>
      </c>
      <c r="BD19" s="59">
        <f t="shared" si="16"/>
        <v>13</v>
      </c>
      <c r="BE19" s="58">
        <f t="shared" si="17"/>
        <v>12</v>
      </c>
      <c r="BF19" s="58">
        <f t="shared" si="18"/>
        <v>14</v>
      </c>
      <c r="BG19" s="58">
        <f t="shared" si="19"/>
        <v>13</v>
      </c>
      <c r="BH19" s="58">
        <f t="shared" si="20"/>
        <v>18</v>
      </c>
      <c r="BI19" s="58">
        <f t="shared" si="21"/>
        <v>12</v>
      </c>
      <c r="BJ19" s="58">
        <f t="shared" si="22"/>
        <v>11</v>
      </c>
      <c r="BK19" s="58">
        <f t="shared" si="23"/>
        <v>11</v>
      </c>
      <c r="BL19" s="60">
        <f t="shared" si="29"/>
        <v>140</v>
      </c>
      <c r="BM19" s="42" t="e">
        <f>IF(#REF!&gt;8,(IF(#REF!=9,MIN(BA19:BI19),IF(#REF!=10,MIN(BA19:BJ19),IF(#REF!=11,MIN(BA19:BK19))))),(IF(#REF!=4,MIN(BA19:BD19),IF(#REF!=5,MIN(BA19:BE19),IF(#REF!=6,MIN(BA19:BF19),IF(#REF!=7,MIN(BA19:BG19),IF(#REF!=8,MIN(BA19:BH19))))))))</f>
        <v>#REF!</v>
      </c>
      <c r="BN19" s="42" t="e">
        <f>IF(#REF!&gt;8,(IF(#REF!=9,MAX(BA19:BI19),IF(#REF!=10,MAX(BA19:BJ19),IF(#REF!=11,MAX(BA19:BK19))))),(IF(#REF!=4,MAX(BA19:BD19),IF(#REF!=5,MAX(BA19:BE19),IF(#REF!=6,MAX(BA19:BF19),IF(#REF!=7,MAX(BA19:BG19),IF(#REF!=8,MAX(BA19:BH19))))))))</f>
        <v>#REF!</v>
      </c>
      <c r="BO19" s="61" t="e">
        <f t="shared" si="30"/>
        <v>#REF!</v>
      </c>
      <c r="BP19" s="7"/>
    </row>
    <row r="20" spans="1:68" ht="15">
      <c r="A20" s="44">
        <v>16</v>
      </c>
      <c r="B20" s="109" t="s">
        <v>282</v>
      </c>
      <c r="C20" s="62" t="s">
        <v>166</v>
      </c>
      <c r="D20" s="110"/>
      <c r="E20" s="63">
        <f t="shared" si="25"/>
        <v>1238.0999999999999</v>
      </c>
      <c r="F20" s="66">
        <f>IF(L20=0,0,IF(G20+(IF(I20&gt;-150,(IF(I20&gt;=150,IF(K20&gt;=#REF!,0,SUM(IF(MAX(P20:AK20)=99,K20-2,K20)-L20*2*(15+50)%)*10),SUM(IF(MAX(P20:AK20)=99,K20-2,K20)-L20*2*(I20/10+50)%)*10)),(IF(I20&lt;-150,IF((IF(MAX(P20:AK20)=99,K20-2,K20)-L20*2*(I20/10+50)%)*10&lt;1,0,(IF(MAX(P20:AK20)=99,K20-2,K20)-L20*2*(I20/10+50)%)*10))))),(IF(I20&gt;-150,(IF(I20&gt;150,IF(K20&gt;=#REF!,0,SUM(IF(MAX(P20:AK20)=99,K20-2,K20)-L20*2*(15+50)%)*10),SUM(IF(MAX(P20:AK20)=99,K20-2,K20)-L20*2*(I20/10+50)%)*10)),(IF(I20&lt;-150,IF((IF(MAX(P20:AK20)=99,K20-2,K20)-L20*2*(I20/10+50)%)*10&lt;1,0,(IF(MAX(P20:AK20)=99,K20-2,K20)-L20*2*(I20/10+50)%)*10)))))))</f>
        <v>7.1000000000000085</v>
      </c>
      <c r="G20" s="47">
        <v>1231</v>
      </c>
      <c r="H20" s="247">
        <f t="shared" si="0"/>
        <v>12.24</v>
      </c>
      <c r="I20" s="48">
        <f t="shared" si="26"/>
        <v>-32.272727272727252</v>
      </c>
      <c r="J20" s="395">
        <v>19</v>
      </c>
      <c r="K20" s="394">
        <v>11</v>
      </c>
      <c r="L20" s="49">
        <v>11</v>
      </c>
      <c r="M20" s="65">
        <f t="shared" si="1"/>
        <v>1263.2727272727273</v>
      </c>
      <c r="N20" s="48">
        <f t="shared" si="27"/>
        <v>114</v>
      </c>
      <c r="O20" s="51" t="e">
        <f t="shared" si="28"/>
        <v>#REF!</v>
      </c>
      <c r="P20" s="111">
        <v>1</v>
      </c>
      <c r="Q20" s="52">
        <v>0</v>
      </c>
      <c r="R20" s="112">
        <v>25</v>
      </c>
      <c r="S20" s="53">
        <v>2</v>
      </c>
      <c r="T20" s="113">
        <v>29</v>
      </c>
      <c r="U20" s="54">
        <v>0</v>
      </c>
      <c r="V20" s="112">
        <v>23</v>
      </c>
      <c r="W20" s="54">
        <v>2</v>
      </c>
      <c r="X20" s="113">
        <v>28</v>
      </c>
      <c r="Y20" s="54">
        <v>2</v>
      </c>
      <c r="Z20" s="113">
        <v>4</v>
      </c>
      <c r="AA20" s="54">
        <v>0</v>
      </c>
      <c r="AB20" s="113">
        <v>19</v>
      </c>
      <c r="AC20" s="53">
        <v>2</v>
      </c>
      <c r="AD20" s="115">
        <v>9</v>
      </c>
      <c r="AE20" s="52">
        <v>0</v>
      </c>
      <c r="AF20" s="114">
        <v>2</v>
      </c>
      <c r="AG20" s="53">
        <v>0</v>
      </c>
      <c r="AH20" s="112">
        <v>17</v>
      </c>
      <c r="AI20" s="54">
        <v>2</v>
      </c>
      <c r="AJ20" s="112">
        <v>15</v>
      </c>
      <c r="AK20" s="54">
        <v>1</v>
      </c>
      <c r="AL20" s="33"/>
      <c r="AM20" s="34">
        <f t="shared" si="24"/>
        <v>11</v>
      </c>
      <c r="AN20" s="33"/>
      <c r="AO20" s="55">
        <f t="shared" si="2"/>
        <v>1708</v>
      </c>
      <c r="AP20" s="42">
        <f t="shared" si="3"/>
        <v>1000</v>
      </c>
      <c r="AQ20" s="56">
        <f t="shared" si="4"/>
        <v>1000</v>
      </c>
      <c r="AR20" s="42">
        <f t="shared" si="5"/>
        <v>1000</v>
      </c>
      <c r="AS20" s="56">
        <f t="shared" si="6"/>
        <v>1000</v>
      </c>
      <c r="AT20" s="56">
        <f t="shared" si="7"/>
        <v>1529</v>
      </c>
      <c r="AU20" s="56">
        <f t="shared" si="8"/>
        <v>1138</v>
      </c>
      <c r="AV20" s="56">
        <f t="shared" si="9"/>
        <v>1428</v>
      </c>
      <c r="AW20" s="42">
        <f t="shared" si="10"/>
        <v>1644</v>
      </c>
      <c r="AX20" s="56">
        <f t="shared" si="11"/>
        <v>1209</v>
      </c>
      <c r="AY20" s="56">
        <f t="shared" si="12"/>
        <v>1240</v>
      </c>
      <c r="AZ20" s="5"/>
      <c r="BA20" s="57">
        <f t="shared" si="13"/>
        <v>12</v>
      </c>
      <c r="BB20" s="58">
        <f t="shared" si="14"/>
        <v>3</v>
      </c>
      <c r="BC20" s="58">
        <f t="shared" si="15"/>
        <v>12</v>
      </c>
      <c r="BD20" s="59">
        <f t="shared" si="16"/>
        <v>9</v>
      </c>
      <c r="BE20" s="58">
        <f t="shared" si="17"/>
        <v>10</v>
      </c>
      <c r="BF20" s="58">
        <f t="shared" si="18"/>
        <v>13</v>
      </c>
      <c r="BG20" s="58">
        <f t="shared" si="19"/>
        <v>9</v>
      </c>
      <c r="BH20" s="58">
        <f t="shared" si="20"/>
        <v>14</v>
      </c>
      <c r="BI20" s="58">
        <f t="shared" si="21"/>
        <v>11</v>
      </c>
      <c r="BJ20" s="58">
        <f t="shared" si="22"/>
        <v>9</v>
      </c>
      <c r="BK20" s="58">
        <f t="shared" si="23"/>
        <v>12</v>
      </c>
      <c r="BL20" s="60">
        <f t="shared" si="29"/>
        <v>114</v>
      </c>
      <c r="BM20" s="42" t="e">
        <f>IF(#REF!&gt;8,(IF(#REF!=9,MIN(BA20:BI20),IF(#REF!=10,MIN(BA20:BJ20),IF(#REF!=11,MIN(BA20:BK20))))),(IF(#REF!=4,MIN(BA20:BD20),IF(#REF!=5,MIN(BA20:BE20),IF(#REF!=6,MIN(BA20:BF20),IF(#REF!=7,MIN(BA20:BG20),IF(#REF!=8,MIN(BA20:BH20))))))))</f>
        <v>#REF!</v>
      </c>
      <c r="BN20" s="42" t="e">
        <f>IF(#REF!&gt;8,(IF(#REF!=9,MAX(BA20:BI20),IF(#REF!=10,MAX(BA20:BJ20),IF(#REF!=11,MAX(BA20:BK20))))),(IF(#REF!=4,MAX(BA20:BD20),IF(#REF!=5,MAX(BA20:BE20),IF(#REF!=6,MAX(BA20:BF20),IF(#REF!=7,MAX(BA20:BG20),IF(#REF!=8,MAX(BA20:BH20))))))))</f>
        <v>#REF!</v>
      </c>
      <c r="BO20" s="61" t="e">
        <f t="shared" si="30"/>
        <v>#REF!</v>
      </c>
      <c r="BP20" s="7"/>
    </row>
    <row r="21" spans="1:68" ht="15">
      <c r="A21" s="44">
        <v>17</v>
      </c>
      <c r="B21" s="109" t="s">
        <v>184</v>
      </c>
      <c r="C21" s="62" t="s">
        <v>87</v>
      </c>
      <c r="D21" s="110"/>
      <c r="E21" s="63">
        <f t="shared" si="25"/>
        <v>1171.72</v>
      </c>
      <c r="F21" s="68">
        <f>IF(L21=0,0,IF(G21+(IF(I21&gt;-150,(IF(I21&gt;=150,IF(K21&gt;=#REF!,0,SUM(IF(MAX(P21:AK21)=99,K21-2,K21)-L21*2*(15+50)%)*10),SUM(IF(MAX(P21:AK21)=99,K21-2,K21)-L21*2*(I21/10+50)%)*10)),(IF(I21&lt;-150,IF((IF(MAX(P21:AK21)=99,K21-2,K21)-L21*2*(I21/10+50)%)*10&lt;1,0,(IF(MAX(P21:AK21)=99,K21-2,K21)-L21*2*(I21/10+50)%)*10))))),(IF(I21&gt;-150,(IF(I21&gt;150,IF(K21&gt;=#REF!,0,SUM(IF(MAX(P21:AK21)=99,K21-2,K21)-L21*2*(15+50)%)*10),SUM(IF(MAX(P21:AK21)=99,K21-2,K21)-L21*2*(I21/10+50)%)*10)),(IF(I21&lt;-150,IF((IF(MAX(P21:AK21)=99,K21-2,K21)-L21*2*(I21/10+50)%)*10&lt;1,0,(IF(MAX(P21:AK21)=99,K21-2,K21)-L21*2*(I21/10+50)%)*10)))))))</f>
        <v>-37.280000000000015</v>
      </c>
      <c r="G21" s="69">
        <v>1209</v>
      </c>
      <c r="H21" s="247">
        <f t="shared" si="0"/>
        <v>3.06</v>
      </c>
      <c r="I21" s="48">
        <f t="shared" si="26"/>
        <v>36.400000000000091</v>
      </c>
      <c r="J21" s="397">
        <v>28</v>
      </c>
      <c r="K21" s="394">
        <v>9</v>
      </c>
      <c r="L21" s="49">
        <v>10</v>
      </c>
      <c r="M21" s="65">
        <f t="shared" si="1"/>
        <v>1172.5999999999999</v>
      </c>
      <c r="N21" s="48">
        <f t="shared" si="27"/>
        <v>95</v>
      </c>
      <c r="O21" s="51" t="e">
        <f t="shared" si="28"/>
        <v>#REF!</v>
      </c>
      <c r="P21" s="111">
        <v>2</v>
      </c>
      <c r="Q21" s="52">
        <v>1</v>
      </c>
      <c r="R21" s="112">
        <v>12</v>
      </c>
      <c r="S21" s="53">
        <v>0</v>
      </c>
      <c r="T21" s="113">
        <v>20</v>
      </c>
      <c r="U21" s="54">
        <v>1</v>
      </c>
      <c r="V21" s="112">
        <v>24</v>
      </c>
      <c r="W21" s="54">
        <v>1</v>
      </c>
      <c r="X21" s="113">
        <v>9</v>
      </c>
      <c r="Y21" s="54">
        <v>0</v>
      </c>
      <c r="Z21" s="113">
        <v>23</v>
      </c>
      <c r="AA21" s="54">
        <v>0</v>
      </c>
      <c r="AB21" s="113">
        <v>99</v>
      </c>
      <c r="AC21" s="53">
        <v>2</v>
      </c>
      <c r="AD21" s="111">
        <v>30</v>
      </c>
      <c r="AE21" s="52">
        <v>1</v>
      </c>
      <c r="AF21" s="114">
        <v>31</v>
      </c>
      <c r="AG21" s="53">
        <v>1</v>
      </c>
      <c r="AH21" s="112">
        <v>16</v>
      </c>
      <c r="AI21" s="54">
        <v>0</v>
      </c>
      <c r="AJ21" s="112">
        <v>25</v>
      </c>
      <c r="AK21" s="54">
        <v>2</v>
      </c>
      <c r="AL21" s="33"/>
      <c r="AM21" s="34">
        <f t="shared" si="24"/>
        <v>9</v>
      </c>
      <c r="AN21" s="33"/>
      <c r="AO21" s="55">
        <f t="shared" si="2"/>
        <v>1644</v>
      </c>
      <c r="AP21" s="42">
        <f t="shared" si="3"/>
        <v>1315</v>
      </c>
      <c r="AQ21" s="56">
        <f t="shared" si="4"/>
        <v>1108</v>
      </c>
      <c r="AR21" s="42">
        <f t="shared" si="5"/>
        <v>1000</v>
      </c>
      <c r="AS21" s="56">
        <f t="shared" si="6"/>
        <v>1428</v>
      </c>
      <c r="AT21" s="56">
        <f t="shared" si="7"/>
        <v>1000</v>
      </c>
      <c r="AU21" s="56">
        <f t="shared" si="8"/>
        <v>0</v>
      </c>
      <c r="AV21" s="56">
        <f t="shared" si="9"/>
        <v>1000</v>
      </c>
      <c r="AW21" s="42">
        <f t="shared" si="10"/>
        <v>1000</v>
      </c>
      <c r="AX21" s="56">
        <f t="shared" si="11"/>
        <v>1231</v>
      </c>
      <c r="AY21" s="56">
        <f t="shared" si="12"/>
        <v>1000</v>
      </c>
      <c r="AZ21" s="5"/>
      <c r="BA21" s="57">
        <f t="shared" si="13"/>
        <v>11</v>
      </c>
      <c r="BB21" s="58">
        <f t="shared" si="14"/>
        <v>11</v>
      </c>
      <c r="BC21" s="58">
        <f t="shared" si="15"/>
        <v>10</v>
      </c>
      <c r="BD21" s="59">
        <f t="shared" si="16"/>
        <v>10</v>
      </c>
      <c r="BE21" s="58">
        <f t="shared" si="17"/>
        <v>14</v>
      </c>
      <c r="BF21" s="58">
        <f t="shared" si="18"/>
        <v>9</v>
      </c>
      <c r="BG21" s="58">
        <f t="shared" si="19"/>
        <v>0</v>
      </c>
      <c r="BH21" s="58">
        <f t="shared" si="20"/>
        <v>11</v>
      </c>
      <c r="BI21" s="58">
        <f t="shared" si="21"/>
        <v>5</v>
      </c>
      <c r="BJ21" s="58">
        <f t="shared" si="22"/>
        <v>11</v>
      </c>
      <c r="BK21" s="58">
        <f t="shared" si="23"/>
        <v>3</v>
      </c>
      <c r="BL21" s="60">
        <f t="shared" si="29"/>
        <v>95</v>
      </c>
      <c r="BM21" s="42" t="e">
        <f>IF(#REF!&gt;8,(IF(#REF!=9,MIN(BA21:BI21),IF(#REF!=10,MIN(BA21:BJ21),IF(#REF!=11,MIN(BA21:BK21))))),(IF(#REF!=4,MIN(BA21:BD21),IF(#REF!=5,MIN(BA21:BE21),IF(#REF!=6,MIN(BA21:BF21),IF(#REF!=7,MIN(BA21:BG21),IF(#REF!=8,MIN(BA21:BH21))))))))</f>
        <v>#REF!</v>
      </c>
      <c r="BN21" s="42" t="e">
        <f>IF(#REF!&gt;8,(IF(#REF!=9,MAX(BA21:BI21),IF(#REF!=10,MAX(BA21:BJ21),IF(#REF!=11,MAX(BA21:BK21))))),(IF(#REF!=4,MAX(BA21:BD21),IF(#REF!=5,MAX(BA21:BE21),IF(#REF!=6,MAX(BA21:BF21),IF(#REF!=7,MAX(BA21:BG21),IF(#REF!=8,MAX(BA21:BH21))))))))</f>
        <v>#REF!</v>
      </c>
      <c r="BO21" s="61" t="e">
        <f t="shared" si="30"/>
        <v>#REF!</v>
      </c>
      <c r="BP21" s="7"/>
    </row>
    <row r="22" spans="1:68" ht="15">
      <c r="A22" s="44">
        <v>18</v>
      </c>
      <c r="B22" s="109" t="s">
        <v>283</v>
      </c>
      <c r="C22" s="62" t="s">
        <v>171</v>
      </c>
      <c r="D22" s="110"/>
      <c r="E22" s="63">
        <f t="shared" si="25"/>
        <v>1208.54</v>
      </c>
      <c r="F22" s="66">
        <f>IF(L22=0,0,IF(G22+(IF(I22&gt;-150,(IF(I22&gt;=150,IF(K22&gt;=#REF!,0,SUM(IF(MAX(P22:AK22)=99,K22-2,K22)-L22*2*(15+50)%)*10),SUM(IF(MAX(P22:AK22)=99,K22-2,K22)-L22*2*(I22/10+50)%)*10)),(IF(I22&lt;-150,IF((IF(MAX(P22:AK22)=99,K22-2,K22)-L22*2*(I22/10+50)%)*10&lt;1,0,(IF(MAX(P22:AK22)=99,K22-2,K22)-L22*2*(I22/10+50)%)*10))))),(IF(I22&gt;-150,(IF(I22&gt;150,IF(K22&gt;=#REF!,0,SUM(IF(MAX(P22:AK22)=99,K22-2,K22)-L22*2*(15+50)%)*10),SUM(IF(MAX(P22:AK22)=99,K22-2,K22)-L22*2*(I22/10+50)%)*10)),(IF(I22&lt;-150,IF((IF(MAX(P22:AK22)=99,K22-2,K22)-L22*2*(I22/10+50)%)*10&lt;1,0,(IF(MAX(P22:AK22)=99,K22-2,K22)-L22*2*(I22/10+50)%)*10)))))))</f>
        <v>9.5399999999999707</v>
      </c>
      <c r="G22" s="47">
        <v>1199</v>
      </c>
      <c r="H22" s="247">
        <f t="shared" si="0"/>
        <v>14.280000000000001</v>
      </c>
      <c r="I22" s="48">
        <f t="shared" si="26"/>
        <v>-43.36363636363626</v>
      </c>
      <c r="J22" s="393">
        <v>17</v>
      </c>
      <c r="K22" s="394">
        <v>11</v>
      </c>
      <c r="L22" s="49">
        <v>11</v>
      </c>
      <c r="M22" s="65">
        <f t="shared" si="1"/>
        <v>1242.3636363636363</v>
      </c>
      <c r="N22" s="48">
        <f t="shared" si="27"/>
        <v>120</v>
      </c>
      <c r="O22" s="51" t="e">
        <f t="shared" si="28"/>
        <v>#REF!</v>
      </c>
      <c r="P22" s="111">
        <v>3</v>
      </c>
      <c r="Q22" s="52">
        <v>0</v>
      </c>
      <c r="R22" s="112">
        <v>26</v>
      </c>
      <c r="S22" s="53">
        <v>2</v>
      </c>
      <c r="T22" s="113">
        <v>31</v>
      </c>
      <c r="U22" s="54">
        <v>2</v>
      </c>
      <c r="V22" s="112">
        <v>13</v>
      </c>
      <c r="W22" s="54">
        <v>0</v>
      </c>
      <c r="X22" s="113">
        <v>2</v>
      </c>
      <c r="Y22" s="54">
        <v>0</v>
      </c>
      <c r="Z22" s="113">
        <v>21</v>
      </c>
      <c r="AA22" s="54">
        <v>0</v>
      </c>
      <c r="AB22" s="113">
        <v>27</v>
      </c>
      <c r="AC22" s="53">
        <v>2</v>
      </c>
      <c r="AD22" s="111">
        <v>19</v>
      </c>
      <c r="AE22" s="52">
        <v>2</v>
      </c>
      <c r="AF22" s="114">
        <v>20</v>
      </c>
      <c r="AG22" s="53">
        <v>2</v>
      </c>
      <c r="AH22" s="112">
        <v>6</v>
      </c>
      <c r="AI22" s="54">
        <v>0</v>
      </c>
      <c r="AJ22" s="112">
        <v>11</v>
      </c>
      <c r="AK22" s="54">
        <v>1</v>
      </c>
      <c r="AL22" s="33"/>
      <c r="AM22" s="34">
        <f t="shared" si="24"/>
        <v>11</v>
      </c>
      <c r="AN22" s="33"/>
      <c r="AO22" s="55">
        <f t="shared" si="2"/>
        <v>1615</v>
      </c>
      <c r="AP22" s="42">
        <f t="shared" si="3"/>
        <v>1000</v>
      </c>
      <c r="AQ22" s="56">
        <f t="shared" si="4"/>
        <v>1000</v>
      </c>
      <c r="AR22" s="42">
        <f t="shared" si="5"/>
        <v>1299</v>
      </c>
      <c r="AS22" s="56">
        <f t="shared" si="6"/>
        <v>1644</v>
      </c>
      <c r="AT22" s="56">
        <f t="shared" si="7"/>
        <v>1102</v>
      </c>
      <c r="AU22" s="56">
        <f t="shared" si="8"/>
        <v>1000</v>
      </c>
      <c r="AV22" s="56">
        <f t="shared" si="9"/>
        <v>1138</v>
      </c>
      <c r="AW22" s="42">
        <f t="shared" si="10"/>
        <v>1108</v>
      </c>
      <c r="AX22" s="56">
        <f t="shared" si="11"/>
        <v>1442</v>
      </c>
      <c r="AY22" s="56">
        <f t="shared" si="12"/>
        <v>1318</v>
      </c>
      <c r="AZ22" s="5"/>
      <c r="BA22" s="57">
        <f t="shared" si="13"/>
        <v>18</v>
      </c>
      <c r="BB22" s="58">
        <f t="shared" si="14"/>
        <v>9</v>
      </c>
      <c r="BC22" s="58">
        <f t="shared" si="15"/>
        <v>5</v>
      </c>
      <c r="BD22" s="59">
        <f t="shared" si="16"/>
        <v>13</v>
      </c>
      <c r="BE22" s="58">
        <f t="shared" si="17"/>
        <v>11</v>
      </c>
      <c r="BF22" s="58">
        <f t="shared" si="18"/>
        <v>9</v>
      </c>
      <c r="BG22" s="58">
        <f t="shared" si="19"/>
        <v>10</v>
      </c>
      <c r="BH22" s="58">
        <f t="shared" si="20"/>
        <v>9</v>
      </c>
      <c r="BI22" s="58">
        <f t="shared" si="21"/>
        <v>10</v>
      </c>
      <c r="BJ22" s="58">
        <f t="shared" si="22"/>
        <v>15</v>
      </c>
      <c r="BK22" s="58">
        <f t="shared" si="23"/>
        <v>11</v>
      </c>
      <c r="BL22" s="60">
        <f t="shared" si="29"/>
        <v>120</v>
      </c>
      <c r="BM22" s="42" t="e">
        <f>IF(#REF!&gt;8,(IF(#REF!=9,MIN(BA22:BI22),IF(#REF!=10,MIN(BA22:BJ22),IF(#REF!=11,MIN(BA22:BK22))))),(IF(#REF!=4,MIN(BA22:BD22),IF(#REF!=5,MIN(BA22:BE22),IF(#REF!=6,MIN(BA22:BF22),IF(#REF!=7,MIN(BA22:BG22),IF(#REF!=8,MIN(BA22:BH22))))))))</f>
        <v>#REF!</v>
      </c>
      <c r="BN22" s="42" t="e">
        <f>IF(#REF!&gt;8,(IF(#REF!=9,MAX(BA22:BI22),IF(#REF!=10,MAX(BA22:BJ22),IF(#REF!=11,MAX(BA22:BK22))))),(IF(#REF!=4,MAX(BA22:BD22),IF(#REF!=5,MAX(BA22:BE22),IF(#REF!=6,MAX(BA22:BF22),IF(#REF!=7,MAX(BA22:BG22),IF(#REF!=8,MAX(BA22:BH22))))))))</f>
        <v>#REF!</v>
      </c>
      <c r="BO22" s="61" t="e">
        <f t="shared" si="30"/>
        <v>#REF!</v>
      </c>
      <c r="BP22" s="7"/>
    </row>
    <row r="23" spans="1:68" ht="15">
      <c r="A23" s="44">
        <v>19</v>
      </c>
      <c r="B23" s="109" t="s">
        <v>181</v>
      </c>
      <c r="C23" s="62" t="s">
        <v>81</v>
      </c>
      <c r="D23" s="110"/>
      <c r="E23" s="63">
        <f t="shared" si="25"/>
        <v>1107.92</v>
      </c>
      <c r="F23" s="66">
        <f>IF(L23=0,0,IF(G23+(IF(I23&gt;-150,(IF(I23&gt;=150,IF(K23&gt;=#REF!,0,SUM(IF(MAX(P23:AK23)=99,K23-2,K23)-L23*2*(15+50)%)*10),SUM(IF(MAX(P23:AK23)=99,K23-2,K23)-L23*2*(I23/10+50)%)*10)),(IF(I23&lt;-150,IF((IF(MAX(P23:AK23)=99,K23-2,K23)-L23*2*(I23/10+50)%)*10&lt;1,0,(IF(MAX(P23:AK23)=99,K23-2,K23)-L23*2*(I23/10+50)%)*10))))),(IF(I23&gt;-150,(IF(I23&gt;150,IF(K23&gt;=#REF!,0,SUM(IF(MAX(P23:AK23)=99,K23-2,K23)-L23*2*(15+50)%)*10),SUM(IF(MAX(P23:AK23)=99,K23-2,K23)-L23*2*(I23/10+50)%)*10)),(IF(I23&lt;-150,IF((IF(MAX(P23:AK23)=99,K23-2,K23)-L23*2*(I23/10+50)%)*10&lt;1,0,(IF(MAX(P23:AK23)=99,K23-2,K23)-L23*2*(I23/10+50)%)*10)))))))</f>
        <v>-30.080000000000009</v>
      </c>
      <c r="G23" s="47">
        <v>1138</v>
      </c>
      <c r="H23" s="247">
        <f t="shared" si="0"/>
        <v>4.08</v>
      </c>
      <c r="I23" s="48">
        <f t="shared" si="26"/>
        <v>0.40000000000009095</v>
      </c>
      <c r="J23" s="395">
        <v>27</v>
      </c>
      <c r="K23" s="394">
        <v>9</v>
      </c>
      <c r="L23" s="49">
        <v>10</v>
      </c>
      <c r="M23" s="65">
        <f t="shared" si="1"/>
        <v>1137.5999999999999</v>
      </c>
      <c r="N23" s="48">
        <f t="shared" si="27"/>
        <v>98</v>
      </c>
      <c r="O23" s="51" t="e">
        <f t="shared" si="28"/>
        <v>#REF!</v>
      </c>
      <c r="P23" s="111">
        <v>4</v>
      </c>
      <c r="Q23" s="52">
        <v>0</v>
      </c>
      <c r="R23" s="112">
        <v>28</v>
      </c>
      <c r="S23" s="53">
        <v>0</v>
      </c>
      <c r="T23" s="113">
        <v>25</v>
      </c>
      <c r="U23" s="54">
        <v>2</v>
      </c>
      <c r="V23" s="112">
        <v>30</v>
      </c>
      <c r="W23" s="54">
        <v>2</v>
      </c>
      <c r="X23" s="113">
        <v>12</v>
      </c>
      <c r="Y23" s="54">
        <v>0</v>
      </c>
      <c r="Z23" s="113">
        <v>27</v>
      </c>
      <c r="AA23" s="54">
        <v>2</v>
      </c>
      <c r="AB23" s="113">
        <v>16</v>
      </c>
      <c r="AC23" s="53">
        <v>0</v>
      </c>
      <c r="AD23" s="111">
        <v>18</v>
      </c>
      <c r="AE23" s="52">
        <v>0</v>
      </c>
      <c r="AF23" s="114">
        <v>99</v>
      </c>
      <c r="AG23" s="53">
        <v>2</v>
      </c>
      <c r="AH23" s="112">
        <v>26</v>
      </c>
      <c r="AI23" s="54">
        <v>0</v>
      </c>
      <c r="AJ23" s="112">
        <v>21</v>
      </c>
      <c r="AK23" s="54">
        <v>1</v>
      </c>
      <c r="AL23" s="33"/>
      <c r="AM23" s="34">
        <f t="shared" si="24"/>
        <v>9</v>
      </c>
      <c r="AN23" s="33"/>
      <c r="AO23" s="55">
        <f t="shared" si="2"/>
        <v>1529</v>
      </c>
      <c r="AP23" s="42">
        <f t="shared" si="3"/>
        <v>1000</v>
      </c>
      <c r="AQ23" s="56">
        <f t="shared" si="4"/>
        <v>1000</v>
      </c>
      <c r="AR23" s="42">
        <f t="shared" si="5"/>
        <v>1000</v>
      </c>
      <c r="AS23" s="56">
        <f t="shared" si="6"/>
        <v>1315</v>
      </c>
      <c r="AT23" s="56">
        <f t="shared" si="7"/>
        <v>1000</v>
      </c>
      <c r="AU23" s="56">
        <f t="shared" si="8"/>
        <v>1231</v>
      </c>
      <c r="AV23" s="56">
        <f t="shared" si="9"/>
        <v>1199</v>
      </c>
      <c r="AW23" s="42">
        <f t="shared" si="10"/>
        <v>0</v>
      </c>
      <c r="AX23" s="56">
        <f t="shared" si="11"/>
        <v>1000</v>
      </c>
      <c r="AY23" s="56">
        <f t="shared" si="12"/>
        <v>1102</v>
      </c>
      <c r="AZ23" s="5"/>
      <c r="BA23" s="57">
        <f t="shared" si="13"/>
        <v>13</v>
      </c>
      <c r="BB23" s="58">
        <f t="shared" si="14"/>
        <v>10</v>
      </c>
      <c r="BC23" s="58">
        <f t="shared" si="15"/>
        <v>3</v>
      </c>
      <c r="BD23" s="59">
        <f t="shared" si="16"/>
        <v>11</v>
      </c>
      <c r="BE23" s="58">
        <f t="shared" si="17"/>
        <v>11</v>
      </c>
      <c r="BF23" s="58">
        <f t="shared" si="18"/>
        <v>10</v>
      </c>
      <c r="BG23" s="58">
        <f t="shared" si="19"/>
        <v>11</v>
      </c>
      <c r="BH23" s="58">
        <f t="shared" si="20"/>
        <v>11</v>
      </c>
      <c r="BI23" s="58">
        <f t="shared" si="21"/>
        <v>0</v>
      </c>
      <c r="BJ23" s="58">
        <f t="shared" si="22"/>
        <v>9</v>
      </c>
      <c r="BK23" s="58">
        <f t="shared" si="23"/>
        <v>9</v>
      </c>
      <c r="BL23" s="60">
        <f t="shared" si="29"/>
        <v>98</v>
      </c>
      <c r="BM23" s="42" t="e">
        <f>IF(#REF!&gt;8,(IF(#REF!=9,MIN(BA23:BI23),IF(#REF!=10,MIN(BA23:BJ23),IF(#REF!=11,MIN(BA23:BK23))))),(IF(#REF!=4,MIN(BA23:BD23),IF(#REF!=5,MIN(BA23:BE23),IF(#REF!=6,MIN(BA23:BF23),IF(#REF!=7,MIN(BA23:BG23),IF(#REF!=8,MIN(BA23:BH23))))))))</f>
        <v>#REF!</v>
      </c>
      <c r="BN23" s="42" t="e">
        <f>IF(#REF!&gt;8,(IF(#REF!=9,MAX(BA23:BI23),IF(#REF!=10,MAX(BA23:BJ23),IF(#REF!=11,MAX(BA23:BK23))))),(IF(#REF!=4,MAX(BA23:BD23),IF(#REF!=5,MAX(BA23:BE23),IF(#REF!=6,MAX(BA23:BF23),IF(#REF!=7,MAX(BA23:BG23),IF(#REF!=8,MAX(BA23:BH23))))))))</f>
        <v>#REF!</v>
      </c>
      <c r="BO23" s="61" t="e">
        <f t="shared" si="30"/>
        <v>#REF!</v>
      </c>
      <c r="BP23" s="7"/>
    </row>
    <row r="24" spans="1:68" ht="15">
      <c r="A24" s="44">
        <v>20</v>
      </c>
      <c r="B24" s="109" t="s">
        <v>185</v>
      </c>
      <c r="C24" s="62" t="s">
        <v>110</v>
      </c>
      <c r="D24" s="110"/>
      <c r="E24" s="63">
        <f t="shared" si="25"/>
        <v>1103.2</v>
      </c>
      <c r="F24" s="66">
        <f>IF(L24=0,0,IF(G24+(IF(I24&gt;-150,(IF(I24&gt;=150,IF(K24&gt;=#REF!,0,SUM(IF(MAX(P24:AK24)=99,K24-2,K24)-L24*2*(15+50)%)*10),SUM(IF(MAX(P24:AK24)=99,K24-2,K24)-L24*2*(I24/10+50)%)*10)),(IF(I24&lt;-150,IF((IF(MAX(P24:AK24)=99,K24-2,K24)-L24*2*(I24/10+50)%)*10&lt;1,0,(IF(MAX(P24:AK24)=99,K24-2,K24)-L24*2*(I24/10+50)%)*10))))),(IF(I24&gt;-150,(IF(I24&gt;150,IF(K24&gt;=#REF!,0,SUM(IF(MAX(P24:AK24)=99,K24-2,K24)-L24*2*(15+50)%)*10),SUM(IF(MAX(P24:AK24)=99,K24-2,K24)-L24*2*(I24/10+50)%)*10)),(IF(I24&lt;-150,IF((IF(MAX(P24:AK24)=99,K24-2,K24)-L24*2*(I24/10+50)%)*10&lt;1,0,(IF(MAX(P24:AK24)=99,K24-2,K24)-L24*2*(I24/10+50)%)*10)))))))</f>
        <v>-4.8000000000000043</v>
      </c>
      <c r="G24" s="47">
        <v>1108</v>
      </c>
      <c r="H24" s="247">
        <f t="shared" si="0"/>
        <v>7.1400000000000006</v>
      </c>
      <c r="I24" s="48">
        <f t="shared" si="26"/>
        <v>-76</v>
      </c>
      <c r="J24" s="395">
        <v>24</v>
      </c>
      <c r="K24" s="394">
        <v>10</v>
      </c>
      <c r="L24" s="49">
        <v>10</v>
      </c>
      <c r="M24" s="65">
        <f t="shared" si="1"/>
        <v>1184</v>
      </c>
      <c r="N24" s="48">
        <f t="shared" si="27"/>
        <v>99</v>
      </c>
      <c r="O24" s="51" t="e">
        <f t="shared" si="28"/>
        <v>#REF!</v>
      </c>
      <c r="P24" s="111">
        <v>5</v>
      </c>
      <c r="Q24" s="52">
        <v>1</v>
      </c>
      <c r="R24" s="112">
        <v>7</v>
      </c>
      <c r="S24" s="53">
        <v>0</v>
      </c>
      <c r="T24" s="113">
        <v>17</v>
      </c>
      <c r="U24" s="54">
        <v>1</v>
      </c>
      <c r="V24" s="112">
        <v>31</v>
      </c>
      <c r="W24" s="54">
        <v>2</v>
      </c>
      <c r="X24" s="113">
        <v>4</v>
      </c>
      <c r="Y24" s="54">
        <v>0</v>
      </c>
      <c r="Z24" s="113">
        <v>30</v>
      </c>
      <c r="AA24" s="54">
        <v>1</v>
      </c>
      <c r="AB24" s="113">
        <v>23</v>
      </c>
      <c r="AC24" s="53">
        <v>0</v>
      </c>
      <c r="AD24" s="115">
        <v>25</v>
      </c>
      <c r="AE24" s="52">
        <v>2</v>
      </c>
      <c r="AF24" s="114">
        <v>18</v>
      </c>
      <c r="AG24" s="53">
        <v>0</v>
      </c>
      <c r="AH24" s="112">
        <v>99</v>
      </c>
      <c r="AI24" s="54">
        <v>2</v>
      </c>
      <c r="AJ24" s="112">
        <v>27</v>
      </c>
      <c r="AK24" s="54">
        <v>1</v>
      </c>
      <c r="AL24" s="33"/>
      <c r="AM24" s="34">
        <f t="shared" si="24"/>
        <v>10</v>
      </c>
      <c r="AN24" s="33"/>
      <c r="AO24" s="55">
        <f t="shared" si="2"/>
        <v>1469</v>
      </c>
      <c r="AP24" s="42">
        <f t="shared" si="3"/>
        <v>1434</v>
      </c>
      <c r="AQ24" s="56">
        <f t="shared" si="4"/>
        <v>1209</v>
      </c>
      <c r="AR24" s="42">
        <f t="shared" si="5"/>
        <v>1000</v>
      </c>
      <c r="AS24" s="56">
        <f t="shared" si="6"/>
        <v>1529</v>
      </c>
      <c r="AT24" s="56">
        <f t="shared" si="7"/>
        <v>1000</v>
      </c>
      <c r="AU24" s="56">
        <f t="shared" si="8"/>
        <v>1000</v>
      </c>
      <c r="AV24" s="56">
        <f t="shared" si="9"/>
        <v>1000</v>
      </c>
      <c r="AW24" s="42">
        <f t="shared" si="10"/>
        <v>1199</v>
      </c>
      <c r="AX24" s="56">
        <f t="shared" si="11"/>
        <v>0</v>
      </c>
      <c r="AY24" s="56">
        <f t="shared" si="12"/>
        <v>1000</v>
      </c>
      <c r="AZ24" s="5"/>
      <c r="BA24" s="57">
        <f t="shared" si="13"/>
        <v>14</v>
      </c>
      <c r="BB24" s="58">
        <f t="shared" si="14"/>
        <v>14</v>
      </c>
      <c r="BC24" s="58">
        <f t="shared" si="15"/>
        <v>9</v>
      </c>
      <c r="BD24" s="59">
        <f t="shared" si="16"/>
        <v>5</v>
      </c>
      <c r="BE24" s="58">
        <f t="shared" si="17"/>
        <v>13</v>
      </c>
      <c r="BF24" s="58">
        <f t="shared" si="18"/>
        <v>11</v>
      </c>
      <c r="BG24" s="58">
        <f t="shared" si="19"/>
        <v>9</v>
      </c>
      <c r="BH24" s="58">
        <f t="shared" si="20"/>
        <v>3</v>
      </c>
      <c r="BI24" s="58">
        <f t="shared" si="21"/>
        <v>11</v>
      </c>
      <c r="BJ24" s="58">
        <f t="shared" si="22"/>
        <v>0</v>
      </c>
      <c r="BK24" s="58">
        <f t="shared" si="23"/>
        <v>10</v>
      </c>
      <c r="BL24" s="60">
        <f t="shared" si="29"/>
        <v>99</v>
      </c>
      <c r="BM24" s="42" t="e">
        <f>IF(#REF!&gt;8,(IF(#REF!=9,MIN(BA24:BI24),IF(#REF!=10,MIN(BA24:BJ24),IF(#REF!=11,MIN(BA24:BK24))))),(IF(#REF!=4,MIN(BA24:BD24),IF(#REF!=5,MIN(BA24:BE24),IF(#REF!=6,MIN(BA24:BF24),IF(#REF!=7,MIN(BA24:BG24),IF(#REF!=8,MIN(BA24:BH24))))))))</f>
        <v>#REF!</v>
      </c>
      <c r="BN24" s="42" t="e">
        <f>IF(#REF!&gt;8,(IF(#REF!=9,MAX(BA24:BI24),IF(#REF!=10,MAX(BA24:BJ24),IF(#REF!=11,MAX(BA24:BK24))))),(IF(#REF!=4,MAX(BA24:BD24),IF(#REF!=5,MAX(BA24:BE24),IF(#REF!=6,MAX(BA24:BF24),IF(#REF!=7,MAX(BA24:BG24),IF(#REF!=8,MAX(BA24:BH24))))))))</f>
        <v>#REF!</v>
      </c>
      <c r="BO24" s="61" t="e">
        <f t="shared" si="30"/>
        <v>#REF!</v>
      </c>
      <c r="BP24" s="7"/>
    </row>
    <row r="25" spans="1:68" ht="15">
      <c r="A25" s="44">
        <v>21</v>
      </c>
      <c r="B25" s="109" t="s">
        <v>180</v>
      </c>
      <c r="C25" s="62" t="s">
        <v>80</v>
      </c>
      <c r="D25" s="110"/>
      <c r="E25" s="63">
        <f t="shared" si="25"/>
        <v>1083.92</v>
      </c>
      <c r="F25" s="66">
        <f>IF(L25=0,0,IF(G25+(IF(I25&gt;-150,(IF(I25&gt;=150,IF(K25&gt;=#REF!,0,SUM(IF(MAX(P25:AK25)=99,K25-2,K25)-L25*2*(15+50)%)*10),SUM(IF(MAX(P25:AK25)=99,K25-2,K25)-L25*2*(I25/10+50)%)*10)),(IF(I25&lt;-150,IF((IF(MAX(P25:AK25)=99,K25-2,K25)-L25*2*(I25/10+50)%)*10&lt;1,0,(IF(MAX(P25:AK25)=99,K25-2,K25)-L25*2*(I25/10+50)%)*10))))),(IF(I25&gt;-150,(IF(I25&gt;150,IF(K25&gt;=#REF!,0,SUM(IF(MAX(P25:AK25)=99,K25-2,K25)-L25*2*(15+50)%)*10),SUM(IF(MAX(P25:AK25)=99,K25-2,K25)-L25*2*(I25/10+50)%)*10)),(IF(I25&lt;-150,IF((IF(MAX(P25:AK25)=99,K25-2,K25)-L25*2*(I25/10+50)%)*10&lt;1,0,(IF(MAX(P25:AK25)=99,K25-2,K25)-L25*2*(I25/10+50)%)*10)))))))</f>
        <v>-18.080000000000016</v>
      </c>
      <c r="G25" s="47">
        <v>1102</v>
      </c>
      <c r="H25" s="247">
        <f t="shared" si="0"/>
        <v>6.12</v>
      </c>
      <c r="I25" s="48">
        <f t="shared" si="26"/>
        <v>-59.599999999999909</v>
      </c>
      <c r="J25" s="397">
        <v>25</v>
      </c>
      <c r="K25" s="398">
        <v>9</v>
      </c>
      <c r="L25" s="49">
        <v>10</v>
      </c>
      <c r="M25" s="65">
        <f t="shared" si="1"/>
        <v>1161.5999999999999</v>
      </c>
      <c r="N25" s="48">
        <f t="shared" si="27"/>
        <v>103</v>
      </c>
      <c r="O25" s="51" t="e">
        <f t="shared" si="28"/>
        <v>#REF!</v>
      </c>
      <c r="P25" s="111">
        <v>6</v>
      </c>
      <c r="Q25" s="52">
        <v>0</v>
      </c>
      <c r="R25" s="112">
        <v>30</v>
      </c>
      <c r="S25" s="53">
        <v>0</v>
      </c>
      <c r="T25" s="113">
        <v>99</v>
      </c>
      <c r="U25" s="54">
        <v>2</v>
      </c>
      <c r="V25" s="112">
        <v>28</v>
      </c>
      <c r="W25" s="54">
        <v>0</v>
      </c>
      <c r="X25" s="113">
        <v>25</v>
      </c>
      <c r="Y25" s="54">
        <v>2</v>
      </c>
      <c r="Z25" s="113">
        <v>18</v>
      </c>
      <c r="AA25" s="54">
        <v>2</v>
      </c>
      <c r="AB25" s="113">
        <v>7</v>
      </c>
      <c r="AC25" s="53">
        <v>0</v>
      </c>
      <c r="AD25" s="116">
        <v>22</v>
      </c>
      <c r="AE25" s="52">
        <v>0</v>
      </c>
      <c r="AF25" s="114">
        <v>11</v>
      </c>
      <c r="AG25" s="53">
        <v>0</v>
      </c>
      <c r="AH25" s="112">
        <v>31</v>
      </c>
      <c r="AI25" s="54">
        <v>2</v>
      </c>
      <c r="AJ25" s="112">
        <v>19</v>
      </c>
      <c r="AK25" s="54">
        <v>1</v>
      </c>
      <c r="AL25" s="33"/>
      <c r="AM25" s="34">
        <f t="shared" si="24"/>
        <v>9</v>
      </c>
      <c r="AN25" s="33"/>
      <c r="AO25" s="55">
        <f t="shared" si="2"/>
        <v>1442</v>
      </c>
      <c r="AP25" s="42">
        <f t="shared" si="3"/>
        <v>1000</v>
      </c>
      <c r="AQ25" s="56">
        <f t="shared" si="4"/>
        <v>0</v>
      </c>
      <c r="AR25" s="42">
        <f t="shared" si="5"/>
        <v>1000</v>
      </c>
      <c r="AS25" s="56">
        <f t="shared" si="6"/>
        <v>1000</v>
      </c>
      <c r="AT25" s="56">
        <f t="shared" si="7"/>
        <v>1199</v>
      </c>
      <c r="AU25" s="56">
        <f t="shared" si="8"/>
        <v>1434</v>
      </c>
      <c r="AV25" s="56">
        <f t="shared" si="9"/>
        <v>1085</v>
      </c>
      <c r="AW25" s="42">
        <f t="shared" si="10"/>
        <v>1318</v>
      </c>
      <c r="AX25" s="56">
        <f t="shared" si="11"/>
        <v>1000</v>
      </c>
      <c r="AY25" s="56">
        <f t="shared" si="12"/>
        <v>1138</v>
      </c>
      <c r="AZ25" s="5"/>
      <c r="BA25" s="57">
        <f t="shared" si="13"/>
        <v>15</v>
      </c>
      <c r="BB25" s="58">
        <f t="shared" si="14"/>
        <v>11</v>
      </c>
      <c r="BC25" s="58">
        <f t="shared" si="15"/>
        <v>0</v>
      </c>
      <c r="BD25" s="59">
        <f t="shared" si="16"/>
        <v>10</v>
      </c>
      <c r="BE25" s="58">
        <f t="shared" si="17"/>
        <v>3</v>
      </c>
      <c r="BF25" s="58">
        <f t="shared" si="18"/>
        <v>11</v>
      </c>
      <c r="BG25" s="58">
        <f t="shared" si="19"/>
        <v>14</v>
      </c>
      <c r="BH25" s="58">
        <f t="shared" si="20"/>
        <v>14</v>
      </c>
      <c r="BI25" s="58">
        <f t="shared" si="21"/>
        <v>11</v>
      </c>
      <c r="BJ25" s="58">
        <f t="shared" si="22"/>
        <v>5</v>
      </c>
      <c r="BK25" s="58">
        <f t="shared" si="23"/>
        <v>9</v>
      </c>
      <c r="BL25" s="60">
        <f t="shared" si="29"/>
        <v>103</v>
      </c>
      <c r="BM25" s="42" t="e">
        <f>IF(#REF!&gt;8,(IF(#REF!=9,MIN(BA25:BI25),IF(#REF!=10,MIN(BA25:BJ25),IF(#REF!=11,MIN(BA25:BK25))))),(IF(#REF!=4,MIN(BA25:BD25),IF(#REF!=5,MIN(BA25:BE25),IF(#REF!=6,MIN(BA25:BF25),IF(#REF!=7,MIN(BA25:BG25),IF(#REF!=8,MIN(BA25:BH25))))))))</f>
        <v>#REF!</v>
      </c>
      <c r="BN25" s="42" t="e">
        <f>IF(#REF!&gt;8,(IF(#REF!=9,MAX(BA25:BI25),IF(#REF!=10,MAX(BA25:BJ25),IF(#REF!=11,MAX(BA25:BK25))))),(IF(#REF!=4,MAX(BA25:BD25),IF(#REF!=5,MAX(BA25:BE25),IF(#REF!=6,MAX(BA25:BF25),IF(#REF!=7,MAX(BA25:BG25),IF(#REF!=8,MAX(BA25:BH25))))))))</f>
        <v>#REF!</v>
      </c>
      <c r="BO25" s="61" t="e">
        <f t="shared" si="30"/>
        <v>#REF!</v>
      </c>
      <c r="BP25" s="7"/>
    </row>
    <row r="26" spans="1:68" ht="15">
      <c r="A26" s="44">
        <v>22</v>
      </c>
      <c r="B26" s="109" t="s">
        <v>284</v>
      </c>
      <c r="C26" s="62" t="s">
        <v>255</v>
      </c>
      <c r="D26" s="110"/>
      <c r="E26" s="63">
        <f t="shared" si="25"/>
        <v>1156.26</v>
      </c>
      <c r="F26" s="66">
        <f>IF(L26=0,0,IF(G26+(IF(I26&gt;-150,(IF(I26&gt;=150,IF(K26&gt;=#REF!,0,SUM(IF(MAX(P26:AK26)=99,K26-2,K26)-L26*2*(15+50)%)*10),SUM(IF(MAX(P26:AK26)=99,K26-2,K26)-L26*2*(I26/10+50)%)*10)),(IF(I26&lt;-150,IF((IF(MAX(P26:AK26)=99,K26-2,K26)-L26*2*(I26/10+50)%)*10&lt;1,0,(IF(MAX(P26:AK26)=99,K26-2,K26)-L26*2*(I26/10+50)%)*10))))),(IF(I26&gt;-150,(IF(I26&gt;150,IF(K26&gt;=#REF!,0,SUM(IF(MAX(P26:AK26)=99,K26-2,K26)-L26*2*(15+50)%)*10),SUM(IF(MAX(P26:AK26)=99,K26-2,K26)-L26*2*(I26/10+50)%)*10)),(IF(I26&lt;-150,IF((IF(MAX(P26:AK26)=99,K26-2,K26)-L26*2*(I26/10+50)%)*10&lt;1,0,(IF(MAX(P26:AK26)=99,K26-2,K26)-L26*2*(I26/10+50)%)*10)))))))</f>
        <v>71.259999999999991</v>
      </c>
      <c r="G26" s="47">
        <v>1085</v>
      </c>
      <c r="H26" s="247">
        <f t="shared" si="0"/>
        <v>25.5</v>
      </c>
      <c r="I26" s="48">
        <f t="shared" si="26"/>
        <v>-187.5454545454545</v>
      </c>
      <c r="J26" s="393">
        <v>6</v>
      </c>
      <c r="K26" s="394">
        <v>14</v>
      </c>
      <c r="L26" s="49">
        <v>11</v>
      </c>
      <c r="M26" s="65">
        <f t="shared" si="1"/>
        <v>1272.5454545454545</v>
      </c>
      <c r="N26" s="48">
        <f t="shared" si="27"/>
        <v>138</v>
      </c>
      <c r="O26" s="51" t="e">
        <f t="shared" si="28"/>
        <v>#REF!</v>
      </c>
      <c r="P26" s="111">
        <v>7</v>
      </c>
      <c r="Q26" s="52">
        <v>1</v>
      </c>
      <c r="R26" s="112">
        <v>5</v>
      </c>
      <c r="S26" s="53">
        <v>2</v>
      </c>
      <c r="T26" s="113">
        <v>9</v>
      </c>
      <c r="U26" s="54">
        <v>2</v>
      </c>
      <c r="V26" s="112">
        <v>3</v>
      </c>
      <c r="W26" s="54">
        <v>0</v>
      </c>
      <c r="X26" s="113">
        <v>14</v>
      </c>
      <c r="Y26" s="54">
        <v>0</v>
      </c>
      <c r="Z26" s="113">
        <v>15</v>
      </c>
      <c r="AA26" s="54">
        <v>0</v>
      </c>
      <c r="AB26" s="113">
        <v>30</v>
      </c>
      <c r="AC26" s="53">
        <v>2</v>
      </c>
      <c r="AD26" s="111">
        <v>21</v>
      </c>
      <c r="AE26" s="52">
        <v>2</v>
      </c>
      <c r="AF26" s="114">
        <v>28</v>
      </c>
      <c r="AG26" s="53">
        <v>2</v>
      </c>
      <c r="AH26" s="112">
        <v>29</v>
      </c>
      <c r="AI26" s="54">
        <v>1</v>
      </c>
      <c r="AJ26" s="112">
        <v>8</v>
      </c>
      <c r="AK26" s="54">
        <v>2</v>
      </c>
      <c r="AL26" s="33"/>
      <c r="AM26" s="34">
        <f t="shared" si="24"/>
        <v>14</v>
      </c>
      <c r="AN26" s="33"/>
      <c r="AO26" s="55">
        <f t="shared" si="2"/>
        <v>1434</v>
      </c>
      <c r="AP26" s="42">
        <f t="shared" si="3"/>
        <v>1469</v>
      </c>
      <c r="AQ26" s="56">
        <f t="shared" si="4"/>
        <v>1428</v>
      </c>
      <c r="AR26" s="42">
        <f t="shared" si="5"/>
        <v>1615</v>
      </c>
      <c r="AS26" s="56">
        <f t="shared" si="6"/>
        <v>1279</v>
      </c>
      <c r="AT26" s="56">
        <f t="shared" si="7"/>
        <v>1240</v>
      </c>
      <c r="AU26" s="56">
        <f t="shared" si="8"/>
        <v>1000</v>
      </c>
      <c r="AV26" s="56">
        <f t="shared" si="9"/>
        <v>1102</v>
      </c>
      <c r="AW26" s="42">
        <f t="shared" si="10"/>
        <v>1000</v>
      </c>
      <c r="AX26" s="56">
        <f t="shared" si="11"/>
        <v>1000</v>
      </c>
      <c r="AY26" s="56">
        <f t="shared" si="12"/>
        <v>1431</v>
      </c>
      <c r="AZ26" s="5"/>
      <c r="BA26" s="57">
        <f t="shared" si="13"/>
        <v>14</v>
      </c>
      <c r="BB26" s="58">
        <f t="shared" si="14"/>
        <v>14</v>
      </c>
      <c r="BC26" s="58">
        <f t="shared" si="15"/>
        <v>14</v>
      </c>
      <c r="BD26" s="59">
        <f t="shared" si="16"/>
        <v>18</v>
      </c>
      <c r="BE26" s="58">
        <f t="shared" si="17"/>
        <v>12</v>
      </c>
      <c r="BF26" s="58">
        <f t="shared" si="18"/>
        <v>12</v>
      </c>
      <c r="BG26" s="58">
        <f t="shared" si="19"/>
        <v>11</v>
      </c>
      <c r="BH26" s="58">
        <f t="shared" si="20"/>
        <v>9</v>
      </c>
      <c r="BI26" s="58">
        <f t="shared" si="21"/>
        <v>10</v>
      </c>
      <c r="BJ26" s="58">
        <f t="shared" si="22"/>
        <v>12</v>
      </c>
      <c r="BK26" s="58">
        <f t="shared" si="23"/>
        <v>12</v>
      </c>
      <c r="BL26" s="60">
        <f t="shared" si="29"/>
        <v>138</v>
      </c>
      <c r="BM26" s="42" t="e">
        <f>IF(#REF!&gt;8,(IF(#REF!=9,MIN(BA26:BI26),IF(#REF!=10,MIN(BA26:BJ26),IF(#REF!=11,MIN(BA26:BK26))))),(IF(#REF!=4,MIN(BA26:BD26),IF(#REF!=5,MIN(BA26:BE26),IF(#REF!=6,MIN(BA26:BF26),IF(#REF!=7,MIN(BA26:BG26),IF(#REF!=8,MIN(BA26:BH26))))))))</f>
        <v>#REF!</v>
      </c>
      <c r="BN26" s="42" t="e">
        <f>IF(#REF!&gt;8,(IF(#REF!=9,MAX(BA26:BI26),IF(#REF!=10,MAX(BA26:BJ26),IF(#REF!=11,MAX(BA26:BK26))))),(IF(#REF!=4,MAX(BA26:BD26),IF(#REF!=5,MAX(BA26:BE26),IF(#REF!=6,MAX(BA26:BF26),IF(#REF!=7,MAX(BA26:BG26),IF(#REF!=8,MAX(BA26:BH26))))))))</f>
        <v>#REF!</v>
      </c>
      <c r="BO26" s="61" t="e">
        <f t="shared" si="30"/>
        <v>#REF!</v>
      </c>
      <c r="BP26" s="7"/>
    </row>
    <row r="27" spans="1:68" ht="15">
      <c r="A27" s="44">
        <v>23</v>
      </c>
      <c r="B27" s="109" t="s">
        <v>186</v>
      </c>
      <c r="C27" s="62" t="s">
        <v>170</v>
      </c>
      <c r="D27" s="110"/>
      <c r="E27" s="63">
        <f t="shared" si="25"/>
        <v>1005.3199999999999</v>
      </c>
      <c r="F27" s="66">
        <f>IF(L27=0,0,IF(G27+(IF(I27&gt;-150,(IF(I27&gt;=150,IF(K27&gt;=#REF!,0,SUM(IF(MAX(P27:AK27)=99,K27-2,K27)-L27*2*(15+50)%)*10),SUM(IF(MAX(P27:AK27)=99,K27-2,K27)-L27*2*(I27/10+50)%)*10)),(IF(I27&lt;-150,IF((IF(MAX(P27:AK27)=99,K27-2,K27)-L27*2*(I27/10+50)%)*10&lt;1,0,(IF(MAX(P27:AK27)=99,K27-2,K27)-L27*2*(I27/10+50)%)*10))))),(IF(I27&gt;-150,(IF(I27&gt;150,IF(K27&gt;=#REF!,0,SUM(IF(MAX(P27:AK27)=99,K27-2,K27)-L27*2*(15+50)%)*10),SUM(IF(MAX(P27:AK27)=99,K27-2,K27)-L27*2*(I27/10+50)%)*10)),(IF(I27&lt;-150,IF((IF(MAX(P27:AK27)=99,K27-2,K27)-L27*2*(I27/10+50)%)*10&lt;1,0,(IF(MAX(P27:AK27)=99,K27-2,K27)-L27*2*(I27/10+50)%)*10)))))))</f>
        <v>5.3199999999999736</v>
      </c>
      <c r="G27" s="47">
        <v>1000</v>
      </c>
      <c r="H27" s="247">
        <f t="shared" si="0"/>
        <v>5.0999999999999996</v>
      </c>
      <c r="I27" s="48">
        <f t="shared" si="26"/>
        <v>-176.59999999999991</v>
      </c>
      <c r="J27" s="395">
        <v>26</v>
      </c>
      <c r="K27" s="394">
        <v>9</v>
      </c>
      <c r="L27" s="49">
        <v>10</v>
      </c>
      <c r="M27" s="65">
        <f t="shared" si="1"/>
        <v>1176.5999999999999</v>
      </c>
      <c r="N27" s="48">
        <f t="shared" si="27"/>
        <v>101</v>
      </c>
      <c r="O27" s="51" t="e">
        <f t="shared" si="28"/>
        <v>#REF!</v>
      </c>
      <c r="P27" s="111">
        <v>8</v>
      </c>
      <c r="Q27" s="52">
        <v>0</v>
      </c>
      <c r="R27" s="112">
        <v>99</v>
      </c>
      <c r="S27" s="53">
        <v>2</v>
      </c>
      <c r="T27" s="113">
        <v>11</v>
      </c>
      <c r="U27" s="54">
        <v>0</v>
      </c>
      <c r="V27" s="112">
        <v>16</v>
      </c>
      <c r="W27" s="54">
        <v>0</v>
      </c>
      <c r="X27" s="113">
        <v>26</v>
      </c>
      <c r="Y27" s="54">
        <v>1</v>
      </c>
      <c r="Z27" s="113">
        <v>17</v>
      </c>
      <c r="AA27" s="54">
        <v>2</v>
      </c>
      <c r="AB27" s="113">
        <v>20</v>
      </c>
      <c r="AC27" s="53">
        <v>2</v>
      </c>
      <c r="AD27" s="115">
        <v>5</v>
      </c>
      <c r="AE27" s="52">
        <v>0</v>
      </c>
      <c r="AF27" s="114">
        <v>24</v>
      </c>
      <c r="AG27" s="53">
        <v>0</v>
      </c>
      <c r="AH27" s="112">
        <v>27</v>
      </c>
      <c r="AI27" s="54">
        <v>0</v>
      </c>
      <c r="AJ27" s="112">
        <v>31</v>
      </c>
      <c r="AK27" s="54">
        <v>2</v>
      </c>
      <c r="AL27" s="33"/>
      <c r="AM27" s="34">
        <f t="shared" si="24"/>
        <v>9</v>
      </c>
      <c r="AN27" s="33"/>
      <c r="AO27" s="55">
        <f t="shared" si="2"/>
        <v>1431</v>
      </c>
      <c r="AP27" s="42">
        <f t="shared" si="3"/>
        <v>0</v>
      </c>
      <c r="AQ27" s="56">
        <f t="shared" si="4"/>
        <v>1318</v>
      </c>
      <c r="AR27" s="42">
        <f t="shared" si="5"/>
        <v>1231</v>
      </c>
      <c r="AS27" s="56">
        <f t="shared" si="6"/>
        <v>1000</v>
      </c>
      <c r="AT27" s="56">
        <f t="shared" si="7"/>
        <v>1209</v>
      </c>
      <c r="AU27" s="56">
        <f t="shared" si="8"/>
        <v>1108</v>
      </c>
      <c r="AV27" s="56">
        <f t="shared" si="9"/>
        <v>1469</v>
      </c>
      <c r="AW27" s="42">
        <f t="shared" si="10"/>
        <v>1000</v>
      </c>
      <c r="AX27" s="56">
        <f t="shared" si="11"/>
        <v>1000</v>
      </c>
      <c r="AY27" s="56">
        <f t="shared" si="12"/>
        <v>1000</v>
      </c>
      <c r="AZ27" s="5"/>
      <c r="BA27" s="57">
        <f t="shared" si="13"/>
        <v>12</v>
      </c>
      <c r="BB27" s="58">
        <f t="shared" si="14"/>
        <v>0</v>
      </c>
      <c r="BC27" s="58">
        <f t="shared" si="15"/>
        <v>11</v>
      </c>
      <c r="BD27" s="59">
        <f t="shared" si="16"/>
        <v>11</v>
      </c>
      <c r="BE27" s="58">
        <f t="shared" si="17"/>
        <v>9</v>
      </c>
      <c r="BF27" s="58">
        <f t="shared" si="18"/>
        <v>9</v>
      </c>
      <c r="BG27" s="58">
        <f t="shared" si="19"/>
        <v>10</v>
      </c>
      <c r="BH27" s="58">
        <f t="shared" si="20"/>
        <v>14</v>
      </c>
      <c r="BI27" s="58">
        <f t="shared" si="21"/>
        <v>10</v>
      </c>
      <c r="BJ27" s="58">
        <f t="shared" si="22"/>
        <v>10</v>
      </c>
      <c r="BK27" s="58">
        <f t="shared" si="23"/>
        <v>5</v>
      </c>
      <c r="BL27" s="60">
        <f t="shared" si="29"/>
        <v>101</v>
      </c>
      <c r="BM27" s="42" t="e">
        <f>IF(#REF!&gt;8,(IF(#REF!=9,MIN(BA27:BI27),IF(#REF!=10,MIN(BA27:BJ27),IF(#REF!=11,MIN(BA27:BK27))))),(IF(#REF!=4,MIN(BA27:BD27),IF(#REF!=5,MIN(BA27:BE27),IF(#REF!=6,MIN(BA27:BF27),IF(#REF!=7,MIN(BA27:BG27),IF(#REF!=8,MIN(BA27:BH27))))))))</f>
        <v>#REF!</v>
      </c>
      <c r="BN27" s="42" t="e">
        <f>IF(#REF!&gt;8,(IF(#REF!=9,MAX(BA27:BI27),IF(#REF!=10,MAX(BA27:BJ27),IF(#REF!=11,MAX(BA27:BK27))))),(IF(#REF!=4,MAX(BA27:BD27),IF(#REF!=5,MAX(BA27:BE27),IF(#REF!=6,MAX(BA27:BF27),IF(#REF!=7,MAX(BA27:BG27),IF(#REF!=8,MAX(BA27:BH27))))))))</f>
        <v>#REF!</v>
      </c>
      <c r="BO27" s="61" t="e">
        <f t="shared" si="30"/>
        <v>#REF!</v>
      </c>
      <c r="BP27" s="7"/>
    </row>
    <row r="28" spans="1:68" ht="15">
      <c r="A28" s="44">
        <v>24</v>
      </c>
      <c r="B28" s="109" t="s">
        <v>285</v>
      </c>
      <c r="C28" s="62" t="s">
        <v>286</v>
      </c>
      <c r="D28" s="110"/>
      <c r="E28" s="63">
        <f t="shared" si="25"/>
        <v>1023.68</v>
      </c>
      <c r="F28" s="66">
        <f>IF(L28=0,0,IF(G28+(IF(I28&gt;-150,(IF(I28&gt;=150,IF(K28&gt;=#REF!,0,SUM(IF(MAX(P28:AK28)=99,K28-2,K28)-L28*2*(15+50)%)*10),SUM(IF(MAX(P28:AK28)=99,K28-2,K28)-L28*2*(I28/10+50)%)*10)),(IF(I28&lt;-150,IF((IF(MAX(P28:AK28)=99,K28-2,K28)-L28*2*(I28/10+50)%)*10&lt;1,0,(IF(MAX(P28:AK28)=99,K28-2,K28)-L28*2*(I28/10+50)%)*10))))),(IF(I28&gt;-150,(IF(I28&gt;150,IF(K28&gt;=#REF!,0,SUM(IF(MAX(P28:AK28)=99,K28-2,K28)-L28*2*(15+50)%)*10),SUM(IF(MAX(P28:AK28)=99,K28-2,K28)-L28*2*(I28/10+50)%)*10)),(IF(I28&lt;-150,IF((IF(MAX(P28:AK28)=99,K28-2,K28)-L28*2*(I28/10+50)%)*10&lt;1,0,(IF(MAX(P28:AK28)=99,K28-2,K28)-L28*2*(I28/10+50)%)*10)))))))</f>
        <v>23.679999999999978</v>
      </c>
      <c r="G28" s="47">
        <v>1000</v>
      </c>
      <c r="H28" s="247">
        <f t="shared" si="0"/>
        <v>9.18</v>
      </c>
      <c r="I28" s="48">
        <f t="shared" si="26"/>
        <v>-153.09090909090901</v>
      </c>
      <c r="J28" s="397">
        <v>22</v>
      </c>
      <c r="K28" s="398">
        <v>10</v>
      </c>
      <c r="L28" s="49">
        <v>11</v>
      </c>
      <c r="M28" s="65">
        <f t="shared" si="1"/>
        <v>1153.090909090909</v>
      </c>
      <c r="N28" s="48">
        <f t="shared" si="27"/>
        <v>110</v>
      </c>
      <c r="O28" s="51" t="e">
        <f t="shared" si="28"/>
        <v>#REF!</v>
      </c>
      <c r="P28" s="111">
        <v>9</v>
      </c>
      <c r="Q28" s="52">
        <v>0</v>
      </c>
      <c r="R28" s="112">
        <v>29</v>
      </c>
      <c r="S28" s="53">
        <v>0</v>
      </c>
      <c r="T28" s="113">
        <v>26</v>
      </c>
      <c r="U28" s="54">
        <v>2</v>
      </c>
      <c r="V28" s="112">
        <v>17</v>
      </c>
      <c r="W28" s="54">
        <v>1</v>
      </c>
      <c r="X28" s="113">
        <v>5</v>
      </c>
      <c r="Y28" s="54">
        <v>0</v>
      </c>
      <c r="Z28" s="113">
        <v>28</v>
      </c>
      <c r="AA28" s="54">
        <v>0</v>
      </c>
      <c r="AB28" s="113">
        <v>25</v>
      </c>
      <c r="AC28" s="53">
        <v>2</v>
      </c>
      <c r="AD28" s="111">
        <v>31</v>
      </c>
      <c r="AE28" s="52">
        <v>2</v>
      </c>
      <c r="AF28" s="114">
        <v>23</v>
      </c>
      <c r="AG28" s="53">
        <v>2</v>
      </c>
      <c r="AH28" s="112">
        <v>14</v>
      </c>
      <c r="AI28" s="54">
        <v>1</v>
      </c>
      <c r="AJ28" s="112">
        <v>13</v>
      </c>
      <c r="AK28" s="54">
        <v>0</v>
      </c>
      <c r="AL28" s="33"/>
      <c r="AM28" s="34">
        <f t="shared" si="24"/>
        <v>10</v>
      </c>
      <c r="AN28" s="33"/>
      <c r="AO28" s="55">
        <f t="shared" si="2"/>
        <v>1428</v>
      </c>
      <c r="AP28" s="42">
        <f t="shared" si="3"/>
        <v>1000</v>
      </c>
      <c r="AQ28" s="56">
        <f t="shared" si="4"/>
        <v>1000</v>
      </c>
      <c r="AR28" s="42">
        <f t="shared" si="5"/>
        <v>1209</v>
      </c>
      <c r="AS28" s="56">
        <f t="shared" si="6"/>
        <v>1469</v>
      </c>
      <c r="AT28" s="56">
        <f t="shared" si="7"/>
        <v>1000</v>
      </c>
      <c r="AU28" s="56">
        <f t="shared" si="8"/>
        <v>1000</v>
      </c>
      <c r="AV28" s="56">
        <f t="shared" si="9"/>
        <v>1000</v>
      </c>
      <c r="AW28" s="42">
        <f t="shared" si="10"/>
        <v>1000</v>
      </c>
      <c r="AX28" s="56">
        <f t="shared" si="11"/>
        <v>1279</v>
      </c>
      <c r="AY28" s="56">
        <f t="shared" si="12"/>
        <v>1299</v>
      </c>
      <c r="AZ28" s="5"/>
      <c r="BA28" s="57">
        <f t="shared" si="13"/>
        <v>14</v>
      </c>
      <c r="BB28" s="58">
        <f t="shared" si="14"/>
        <v>12</v>
      </c>
      <c r="BC28" s="58">
        <f t="shared" si="15"/>
        <v>9</v>
      </c>
      <c r="BD28" s="59">
        <f t="shared" si="16"/>
        <v>9</v>
      </c>
      <c r="BE28" s="58">
        <f t="shared" si="17"/>
        <v>14</v>
      </c>
      <c r="BF28" s="58">
        <f t="shared" si="18"/>
        <v>10</v>
      </c>
      <c r="BG28" s="58">
        <f t="shared" si="19"/>
        <v>3</v>
      </c>
      <c r="BH28" s="58">
        <f t="shared" si="20"/>
        <v>5</v>
      </c>
      <c r="BI28" s="58">
        <f t="shared" si="21"/>
        <v>9</v>
      </c>
      <c r="BJ28" s="58">
        <f t="shared" si="22"/>
        <v>12</v>
      </c>
      <c r="BK28" s="58">
        <f t="shared" si="23"/>
        <v>13</v>
      </c>
      <c r="BL28" s="60">
        <f t="shared" si="29"/>
        <v>110</v>
      </c>
      <c r="BM28" s="42" t="e">
        <f>IF(#REF!&gt;8,(IF(#REF!=9,MIN(BA28:BI28),IF(#REF!=10,MIN(BA28:BJ28),IF(#REF!=11,MIN(BA28:BK28))))),(IF(#REF!=4,MIN(BA28:BD28),IF(#REF!=5,MIN(BA28:BE28),IF(#REF!=6,MIN(BA28:BF28),IF(#REF!=7,MIN(BA28:BG28),IF(#REF!=8,MIN(BA28:BH28))))))))</f>
        <v>#REF!</v>
      </c>
      <c r="BN28" s="42" t="e">
        <f>IF(#REF!&gt;8,(IF(#REF!=9,MAX(BA28:BI28),IF(#REF!=10,MAX(BA28:BJ28),IF(#REF!=11,MAX(BA28:BK28))))),(IF(#REF!=4,MAX(BA28:BD28),IF(#REF!=5,MAX(BA28:BE28),IF(#REF!=6,MAX(BA28:BF28),IF(#REF!=7,MAX(BA28:BG28),IF(#REF!=8,MAX(BA28:BH28))))))))</f>
        <v>#REF!</v>
      </c>
      <c r="BO28" s="61" t="e">
        <f t="shared" si="30"/>
        <v>#REF!</v>
      </c>
      <c r="BP28" s="7"/>
    </row>
    <row r="29" spans="1:68" ht="15">
      <c r="A29" s="44">
        <v>25</v>
      </c>
      <c r="B29" s="109" t="s">
        <v>287</v>
      </c>
      <c r="C29" s="62" t="s">
        <v>288</v>
      </c>
      <c r="D29" s="110"/>
      <c r="E29" s="63">
        <f t="shared" si="25"/>
        <v>1000</v>
      </c>
      <c r="F29" s="66">
        <f>IF(L29=0,0,IF(G29+(IF(I29&gt;-150,(IF(I29&gt;=150,IF(K29&gt;=#REF!,0,SUM(IF(MAX(P29:AK29)=99,K29-2,K29)-L29*2*(15+50)%)*10),SUM(IF(MAX(P29:AK29)=99,K29-2,K29)-L29*2*(I29/10+50)%)*10)),(IF(I29&lt;-150,IF((IF(MAX(P29:AK29)=99,K29-2,K29)-L29*2*(I29/10+50)%)*10&lt;1,0,(IF(MAX(P29:AK29)=99,K29-2,K29)-L29*2*(I29/10+50)%)*10))))),(IF(I29&gt;-150,(IF(I29&gt;150,IF(K29&gt;=#REF!,0,SUM(IF(MAX(P29:AK29)=99,K29-2,K29)-L29*2*(15+50)%)*10),SUM(IF(MAX(P29:AK29)=99,K29-2,K29)-L29*2*(I29/10+50)%)*10)),(IF(I29&lt;-150,IF((IF(MAX(P29:AK29)=99,K29-2,K29)-L29*2*(I29/10+50)%)*10&lt;1,0,(IF(MAX(P29:AK29)=99,K29-2,K29)-L29*2*(I29/10+50)%)*10)))))))</f>
        <v>-66.400000000000006</v>
      </c>
      <c r="G29" s="47">
        <v>1000</v>
      </c>
      <c r="H29" s="247">
        <f t="shared" si="0"/>
        <v>0</v>
      </c>
      <c r="I29" s="48">
        <f t="shared" si="26"/>
        <v>-118</v>
      </c>
      <c r="J29" s="397">
        <v>31</v>
      </c>
      <c r="K29" s="398">
        <v>3</v>
      </c>
      <c r="L29" s="49">
        <v>10</v>
      </c>
      <c r="M29" s="65">
        <f t="shared" si="1"/>
        <v>1118</v>
      </c>
      <c r="N29" s="48">
        <f t="shared" si="27"/>
        <v>101</v>
      </c>
      <c r="O29" s="51" t="e">
        <f t="shared" si="28"/>
        <v>#REF!</v>
      </c>
      <c r="P29" s="111">
        <v>10</v>
      </c>
      <c r="Q29" s="52">
        <v>0</v>
      </c>
      <c r="R29" s="112">
        <v>16</v>
      </c>
      <c r="S29" s="53">
        <v>0</v>
      </c>
      <c r="T29" s="113">
        <v>19</v>
      </c>
      <c r="U29" s="54">
        <v>0</v>
      </c>
      <c r="V29" s="112">
        <v>99</v>
      </c>
      <c r="W29" s="54">
        <v>2</v>
      </c>
      <c r="X29" s="113">
        <v>21</v>
      </c>
      <c r="Y29" s="54">
        <v>0</v>
      </c>
      <c r="Z29" s="113">
        <v>31</v>
      </c>
      <c r="AA29" s="54">
        <v>1</v>
      </c>
      <c r="AB29" s="113">
        <v>24</v>
      </c>
      <c r="AC29" s="53">
        <v>0</v>
      </c>
      <c r="AD29" s="115">
        <v>20</v>
      </c>
      <c r="AE29" s="52">
        <v>0</v>
      </c>
      <c r="AF29" s="114">
        <v>26</v>
      </c>
      <c r="AG29" s="53">
        <v>0</v>
      </c>
      <c r="AH29" s="112">
        <v>30</v>
      </c>
      <c r="AI29" s="54">
        <v>0</v>
      </c>
      <c r="AJ29" s="112">
        <v>17</v>
      </c>
      <c r="AK29" s="54">
        <v>0</v>
      </c>
      <c r="AL29" s="33"/>
      <c r="AM29" s="34">
        <f t="shared" si="24"/>
        <v>3</v>
      </c>
      <c r="AN29" s="33"/>
      <c r="AO29" s="55">
        <f t="shared" si="2"/>
        <v>1392</v>
      </c>
      <c r="AP29" s="42">
        <f t="shared" si="3"/>
        <v>1231</v>
      </c>
      <c r="AQ29" s="56">
        <f t="shared" si="4"/>
        <v>1138</v>
      </c>
      <c r="AR29" s="42">
        <f t="shared" si="5"/>
        <v>0</v>
      </c>
      <c r="AS29" s="56">
        <f t="shared" si="6"/>
        <v>1102</v>
      </c>
      <c r="AT29" s="56">
        <f t="shared" si="7"/>
        <v>1000</v>
      </c>
      <c r="AU29" s="56">
        <f t="shared" si="8"/>
        <v>1000</v>
      </c>
      <c r="AV29" s="56">
        <f t="shared" si="9"/>
        <v>1108</v>
      </c>
      <c r="AW29" s="42">
        <f t="shared" si="10"/>
        <v>1000</v>
      </c>
      <c r="AX29" s="56">
        <f t="shared" si="11"/>
        <v>1000</v>
      </c>
      <c r="AY29" s="56">
        <f t="shared" si="12"/>
        <v>1209</v>
      </c>
      <c r="AZ29" s="5"/>
      <c r="BA29" s="57">
        <f t="shared" si="13"/>
        <v>18</v>
      </c>
      <c r="BB29" s="58">
        <f t="shared" si="14"/>
        <v>11</v>
      </c>
      <c r="BC29" s="58">
        <f t="shared" si="15"/>
        <v>9</v>
      </c>
      <c r="BD29" s="59">
        <f t="shared" si="16"/>
        <v>0</v>
      </c>
      <c r="BE29" s="58">
        <f t="shared" si="17"/>
        <v>9</v>
      </c>
      <c r="BF29" s="58">
        <f t="shared" si="18"/>
        <v>5</v>
      </c>
      <c r="BG29" s="58">
        <f t="shared" si="19"/>
        <v>10</v>
      </c>
      <c r="BH29" s="58">
        <f t="shared" si="20"/>
        <v>10</v>
      </c>
      <c r="BI29" s="58">
        <f t="shared" si="21"/>
        <v>9</v>
      </c>
      <c r="BJ29" s="58">
        <f t="shared" si="22"/>
        <v>11</v>
      </c>
      <c r="BK29" s="58">
        <f t="shared" si="23"/>
        <v>9</v>
      </c>
      <c r="BL29" s="60">
        <f t="shared" si="29"/>
        <v>101</v>
      </c>
      <c r="BM29" s="42" t="e">
        <f>IF(#REF!&gt;8,(IF(#REF!=9,MIN(BA29:BI29),IF(#REF!=10,MIN(BA29:BJ29),IF(#REF!=11,MIN(BA29:BK29))))),(IF(#REF!=4,MIN(BA29:BD29),IF(#REF!=5,MIN(BA29:BE29),IF(#REF!=6,MIN(BA29:BF29),IF(#REF!=7,MIN(BA29:BG29),IF(#REF!=8,MIN(BA29:BH29))))))))</f>
        <v>#REF!</v>
      </c>
      <c r="BN29" s="42" t="e">
        <f>IF(#REF!&gt;8,(IF(#REF!=9,MAX(BA29:BI29),IF(#REF!=10,MAX(BA29:BJ29),IF(#REF!=11,MAX(BA29:BK29))))),(IF(#REF!=4,MAX(BA29:BD29),IF(#REF!=5,MAX(BA29:BE29),IF(#REF!=6,MAX(BA29:BF29),IF(#REF!=7,MAX(BA29:BG29),IF(#REF!=8,MAX(BA29:BH29))))))))</f>
        <v>#REF!</v>
      </c>
      <c r="BO29" s="61" t="e">
        <f t="shared" si="30"/>
        <v>#REF!</v>
      </c>
      <c r="BP29" s="7"/>
    </row>
    <row r="30" spans="1:68" ht="15">
      <c r="A30" s="44">
        <v>26</v>
      </c>
      <c r="B30" s="109" t="s">
        <v>289</v>
      </c>
      <c r="C30" s="62" t="s">
        <v>290</v>
      </c>
      <c r="D30" s="110"/>
      <c r="E30" s="63">
        <f t="shared" si="25"/>
        <v>1000</v>
      </c>
      <c r="F30" s="66">
        <f>IF(L30=0,0,IF(G30+(IF(I30&gt;-150,(IF(I30&gt;=150,IF(K30&gt;=#REF!,0,SUM(IF(MAX(P30:AK30)=99,K30-2,K30)-L30*2*(15+50)%)*10),SUM(IF(MAX(P30:AK30)=99,K30-2,K30)-L30*2*(I30/10+50)%)*10)),(IF(I30&lt;-150,IF((IF(MAX(P30:AK30)=99,K30-2,K30)-L30*2*(I30/10+50)%)*10&lt;1,0,(IF(MAX(P30:AK30)=99,K30-2,K30)-L30*2*(I30/10+50)%)*10))))),(IF(I30&gt;-150,(IF(I30&gt;150,IF(K30&gt;=#REF!,0,SUM(IF(MAX(P30:AK30)=99,K30-2,K30)-L30*2*(15+50)%)*10),SUM(IF(MAX(P30:AK30)=99,K30-2,K30)-L30*2*(I30/10+50)%)*10)),(IF(I30&lt;-150,IF((IF(MAX(P30:AK30)=99,K30-2,K30)-L30*2*(I30/10+50)%)*10&lt;1,0,(IF(MAX(P30:AK30)=99,K30-2,K30)-L30*2*(I30/10+50)%)*10)))))))</f>
        <v>-4.0199999999999836</v>
      </c>
      <c r="G30" s="47">
        <v>1000</v>
      </c>
      <c r="H30" s="247">
        <f t="shared" si="0"/>
        <v>2.04</v>
      </c>
      <c r="I30" s="48">
        <f t="shared" si="26"/>
        <v>-129.90000000000009</v>
      </c>
      <c r="J30" s="397">
        <v>29</v>
      </c>
      <c r="K30" s="394">
        <v>9</v>
      </c>
      <c r="L30" s="49">
        <v>10</v>
      </c>
      <c r="M30" s="65">
        <f t="shared" si="1"/>
        <v>1129.9000000000001</v>
      </c>
      <c r="N30" s="48">
        <f t="shared" si="27"/>
        <v>90</v>
      </c>
      <c r="O30" s="51" t="e">
        <f t="shared" si="28"/>
        <v>#REF!</v>
      </c>
      <c r="P30" s="111">
        <v>11</v>
      </c>
      <c r="Q30" s="52">
        <v>0</v>
      </c>
      <c r="R30" s="112">
        <v>18</v>
      </c>
      <c r="S30" s="53">
        <v>0</v>
      </c>
      <c r="T30" s="113">
        <v>24</v>
      </c>
      <c r="U30" s="54">
        <v>0</v>
      </c>
      <c r="V30" s="112">
        <v>27</v>
      </c>
      <c r="W30" s="54">
        <v>1</v>
      </c>
      <c r="X30" s="113">
        <v>23</v>
      </c>
      <c r="Y30" s="54">
        <v>1</v>
      </c>
      <c r="Z30" s="113">
        <v>99</v>
      </c>
      <c r="AA30" s="54">
        <v>2</v>
      </c>
      <c r="AB30" s="113">
        <v>31</v>
      </c>
      <c r="AC30" s="53">
        <v>1</v>
      </c>
      <c r="AD30" s="116">
        <v>2</v>
      </c>
      <c r="AE30" s="52">
        <v>0</v>
      </c>
      <c r="AF30" s="114">
        <v>25</v>
      </c>
      <c r="AG30" s="53">
        <v>2</v>
      </c>
      <c r="AH30" s="112">
        <v>19</v>
      </c>
      <c r="AI30" s="54">
        <v>2</v>
      </c>
      <c r="AJ30" s="112">
        <v>30</v>
      </c>
      <c r="AK30" s="54">
        <v>0</v>
      </c>
      <c r="AL30" s="33"/>
      <c r="AM30" s="34">
        <f t="shared" si="24"/>
        <v>9</v>
      </c>
      <c r="AN30" s="33"/>
      <c r="AO30" s="55">
        <f t="shared" si="2"/>
        <v>1318</v>
      </c>
      <c r="AP30" s="42">
        <f t="shared" si="3"/>
        <v>1199</v>
      </c>
      <c r="AQ30" s="56">
        <f t="shared" si="4"/>
        <v>1000</v>
      </c>
      <c r="AR30" s="42">
        <f t="shared" si="5"/>
        <v>1000</v>
      </c>
      <c r="AS30" s="56">
        <f t="shared" si="6"/>
        <v>1000</v>
      </c>
      <c r="AT30" s="56">
        <f t="shared" si="7"/>
        <v>0</v>
      </c>
      <c r="AU30" s="56">
        <f t="shared" si="8"/>
        <v>1000</v>
      </c>
      <c r="AV30" s="56">
        <f t="shared" si="9"/>
        <v>1644</v>
      </c>
      <c r="AW30" s="42">
        <f t="shared" si="10"/>
        <v>1000</v>
      </c>
      <c r="AX30" s="56">
        <f t="shared" si="11"/>
        <v>1138</v>
      </c>
      <c r="AY30" s="56">
        <f t="shared" si="12"/>
        <v>1000</v>
      </c>
      <c r="AZ30" s="5"/>
      <c r="BA30" s="57">
        <f t="shared" si="13"/>
        <v>11</v>
      </c>
      <c r="BB30" s="58">
        <f t="shared" si="14"/>
        <v>11</v>
      </c>
      <c r="BC30" s="58">
        <f t="shared" si="15"/>
        <v>10</v>
      </c>
      <c r="BD30" s="59">
        <f t="shared" si="16"/>
        <v>10</v>
      </c>
      <c r="BE30" s="58">
        <f t="shared" si="17"/>
        <v>9</v>
      </c>
      <c r="BF30" s="58">
        <f t="shared" si="18"/>
        <v>0</v>
      </c>
      <c r="BG30" s="58">
        <f t="shared" si="19"/>
        <v>5</v>
      </c>
      <c r="BH30" s="58">
        <f t="shared" si="20"/>
        <v>11</v>
      </c>
      <c r="BI30" s="58">
        <f t="shared" si="21"/>
        <v>3</v>
      </c>
      <c r="BJ30" s="58">
        <f t="shared" si="22"/>
        <v>9</v>
      </c>
      <c r="BK30" s="58">
        <f t="shared" si="23"/>
        <v>11</v>
      </c>
      <c r="BL30" s="60">
        <f t="shared" si="29"/>
        <v>90</v>
      </c>
      <c r="BM30" s="42" t="e">
        <f>IF(#REF!&gt;8,(IF(#REF!=9,MIN(BA30:BI30),IF(#REF!=10,MIN(BA30:BJ30),IF(#REF!=11,MIN(BA30:BK30))))),(IF(#REF!=4,MIN(BA30:BD30),IF(#REF!=5,MIN(BA30:BE30),IF(#REF!=6,MIN(BA30:BF30),IF(#REF!=7,MIN(BA30:BG30),IF(#REF!=8,MIN(BA30:BH30))))))))</f>
        <v>#REF!</v>
      </c>
      <c r="BN30" s="42" t="e">
        <f>IF(#REF!&gt;8,(IF(#REF!=9,MAX(BA30:BI30),IF(#REF!=10,MAX(BA30:BJ30),IF(#REF!=11,MAX(BA30:BK30))))),(IF(#REF!=4,MAX(BA30:BD30),IF(#REF!=5,MAX(BA30:BE30),IF(#REF!=6,MAX(BA30:BF30),IF(#REF!=7,MAX(BA30:BG30),IF(#REF!=8,MAX(BA30:BH30))))))))</f>
        <v>#REF!</v>
      </c>
      <c r="BO30" s="61" t="e">
        <f t="shared" si="30"/>
        <v>#REF!</v>
      </c>
      <c r="BP30" s="7"/>
    </row>
    <row r="31" spans="1:68" ht="15">
      <c r="A31" s="44">
        <v>27</v>
      </c>
      <c r="B31" s="109" t="s">
        <v>291</v>
      </c>
      <c r="C31" s="62" t="s">
        <v>255</v>
      </c>
      <c r="D31" s="110"/>
      <c r="E31" s="63">
        <f t="shared" si="25"/>
        <v>1017.46</v>
      </c>
      <c r="F31" s="66">
        <f>IF(L31=0,0,IF(G31+(IF(I31&gt;-150,(IF(I31&gt;=150,IF(K31&gt;=#REF!,0,SUM(IF(MAX(P31:AK31)=99,K31-2,K31)-L31*2*(15+50)%)*10),SUM(IF(MAX(P31:AK31)=99,K31-2,K31)-L31*2*(I31/10+50)%)*10)),(IF(I31&lt;-150,IF((IF(MAX(P31:AK31)=99,K31-2,K31)-L31*2*(I31/10+50)%)*10&lt;1,0,(IF(MAX(P31:AK31)=99,K31-2,K31)-L31*2*(I31/10+50)%)*10))))),(IF(I31&gt;-150,(IF(I31&gt;150,IF(K31&gt;=#REF!,0,SUM(IF(MAX(P31:AK31)=99,K31-2,K31)-L31*2*(15+50)%)*10),SUM(IF(MAX(P31:AK31)=99,K31-2,K31)-L31*2*(I31/10+50)%)*10)),(IF(I31&lt;-150,IF((IF(MAX(P31:AK31)=99,K31-2,K31)-L31*2*(I31/10+50)%)*10&lt;1,0,(IF(MAX(P31:AK31)=99,K31-2,K31)-L31*2*(I31/10+50)%)*10)))))))</f>
        <v>17.459999999999994</v>
      </c>
      <c r="G31" s="47">
        <v>1000</v>
      </c>
      <c r="H31" s="247">
        <f t="shared" si="0"/>
        <v>8.16</v>
      </c>
      <c r="I31" s="48">
        <f t="shared" si="26"/>
        <v>-187.29999999999995</v>
      </c>
      <c r="J31" s="393">
        <v>23</v>
      </c>
      <c r="K31" s="394">
        <v>10</v>
      </c>
      <c r="L31" s="49">
        <v>10</v>
      </c>
      <c r="M31" s="65">
        <f t="shared" si="1"/>
        <v>1187.3</v>
      </c>
      <c r="N31" s="48">
        <f t="shared" si="27"/>
        <v>100</v>
      </c>
      <c r="O31" s="51" t="e">
        <f t="shared" si="28"/>
        <v>#REF!</v>
      </c>
      <c r="P31" s="111">
        <v>12</v>
      </c>
      <c r="Q31" s="52">
        <v>1</v>
      </c>
      <c r="R31" s="112">
        <v>2</v>
      </c>
      <c r="S31" s="53">
        <v>0</v>
      </c>
      <c r="T31" s="113">
        <v>5</v>
      </c>
      <c r="U31" s="54">
        <v>0</v>
      </c>
      <c r="V31" s="112">
        <v>26</v>
      </c>
      <c r="W31" s="54">
        <v>1</v>
      </c>
      <c r="X31" s="113">
        <v>31</v>
      </c>
      <c r="Y31" s="54">
        <v>2</v>
      </c>
      <c r="Z31" s="113">
        <v>19</v>
      </c>
      <c r="AA31" s="54">
        <v>0</v>
      </c>
      <c r="AB31" s="113">
        <v>18</v>
      </c>
      <c r="AC31" s="53">
        <v>0</v>
      </c>
      <c r="AD31" s="116">
        <v>99</v>
      </c>
      <c r="AE31" s="52">
        <v>2</v>
      </c>
      <c r="AF31" s="114">
        <v>30</v>
      </c>
      <c r="AG31" s="53">
        <v>1</v>
      </c>
      <c r="AH31" s="112">
        <v>23</v>
      </c>
      <c r="AI31" s="54">
        <v>2</v>
      </c>
      <c r="AJ31" s="112">
        <v>20</v>
      </c>
      <c r="AK31" s="54">
        <v>1</v>
      </c>
      <c r="AL31" s="33"/>
      <c r="AM31" s="34">
        <f t="shared" si="24"/>
        <v>10</v>
      </c>
      <c r="AN31" s="33"/>
      <c r="AO31" s="55">
        <f t="shared" si="2"/>
        <v>1315</v>
      </c>
      <c r="AP31" s="42">
        <f t="shared" si="3"/>
        <v>1644</v>
      </c>
      <c r="AQ31" s="56">
        <f t="shared" si="4"/>
        <v>1469</v>
      </c>
      <c r="AR31" s="42">
        <f t="shared" si="5"/>
        <v>1000</v>
      </c>
      <c r="AS31" s="56">
        <f t="shared" si="6"/>
        <v>1000</v>
      </c>
      <c r="AT31" s="56">
        <f t="shared" si="7"/>
        <v>1138</v>
      </c>
      <c r="AU31" s="56">
        <f t="shared" si="8"/>
        <v>1199</v>
      </c>
      <c r="AV31" s="56">
        <f t="shared" si="9"/>
        <v>0</v>
      </c>
      <c r="AW31" s="42">
        <f t="shared" si="10"/>
        <v>1000</v>
      </c>
      <c r="AX31" s="56">
        <f t="shared" si="11"/>
        <v>1000</v>
      </c>
      <c r="AY31" s="56">
        <f t="shared" si="12"/>
        <v>1108</v>
      </c>
      <c r="AZ31" s="5"/>
      <c r="BA31" s="57">
        <f t="shared" si="13"/>
        <v>11</v>
      </c>
      <c r="BB31" s="58">
        <f t="shared" si="14"/>
        <v>11</v>
      </c>
      <c r="BC31" s="58">
        <f t="shared" si="15"/>
        <v>14</v>
      </c>
      <c r="BD31" s="59">
        <f t="shared" si="16"/>
        <v>9</v>
      </c>
      <c r="BE31" s="58">
        <f t="shared" si="17"/>
        <v>5</v>
      </c>
      <c r="BF31" s="58">
        <f t="shared" si="18"/>
        <v>9</v>
      </c>
      <c r="BG31" s="58">
        <f t="shared" si="19"/>
        <v>11</v>
      </c>
      <c r="BH31" s="58">
        <f t="shared" si="20"/>
        <v>0</v>
      </c>
      <c r="BI31" s="58">
        <f t="shared" si="21"/>
        <v>11</v>
      </c>
      <c r="BJ31" s="58">
        <f t="shared" si="22"/>
        <v>9</v>
      </c>
      <c r="BK31" s="58">
        <f t="shared" si="23"/>
        <v>10</v>
      </c>
      <c r="BL31" s="60">
        <f t="shared" si="29"/>
        <v>100</v>
      </c>
      <c r="BM31" s="42" t="e">
        <f>IF(#REF!&gt;8,(IF(#REF!=9,MIN(BA31:BI31),IF(#REF!=10,MIN(BA31:BJ31),IF(#REF!=11,MIN(BA31:BK31))))),(IF(#REF!=4,MIN(BA31:BD31),IF(#REF!=5,MIN(BA31:BE31),IF(#REF!=6,MIN(BA31:BF31),IF(#REF!=7,MIN(BA31:BG31),IF(#REF!=8,MIN(BA31:BH31))))))))</f>
        <v>#REF!</v>
      </c>
      <c r="BN31" s="42" t="e">
        <f>IF(#REF!&gt;8,(IF(#REF!=9,MAX(BA31:BI31),IF(#REF!=10,MAX(BA31:BJ31),IF(#REF!=11,MAX(BA31:BK31))))),(IF(#REF!=4,MAX(BA31:BD31),IF(#REF!=5,MAX(BA31:BE31),IF(#REF!=6,MAX(BA31:BF31),IF(#REF!=7,MAX(BA31:BG31),IF(#REF!=8,MAX(BA31:BH31))))))))</f>
        <v>#REF!</v>
      </c>
      <c r="BO31" s="61" t="e">
        <f t="shared" si="30"/>
        <v>#REF!</v>
      </c>
      <c r="BP31" s="7"/>
    </row>
    <row r="32" spans="1:68" ht="15">
      <c r="A32" s="44">
        <v>28</v>
      </c>
      <c r="B32" s="109" t="s">
        <v>292</v>
      </c>
      <c r="C32" s="62" t="s">
        <v>263</v>
      </c>
      <c r="D32" s="110"/>
      <c r="E32" s="63">
        <f t="shared" si="25"/>
        <v>1043.02</v>
      </c>
      <c r="F32" s="68">
        <f>IF(L32=0,0,IF(G32+(IF(I32&gt;-150,(IF(I32&gt;=150,IF(K32&gt;=#REF!,0,SUM(IF(MAX(P32:AK32)=99,K32-2,K32)-L32*2*(15+50)%)*10),SUM(IF(MAX(P32:AK32)=99,K32-2,K32)-L32*2*(I32/10+50)%)*10)),(IF(I32&lt;-150,IF((IF(MAX(P32:AK32)=99,K32-2,K32)-L32*2*(I32/10+50)%)*10&lt;1,0,(IF(MAX(P32:AK32)=99,K32-2,K32)-L32*2*(I32/10+50)%)*10))))),(IF(I32&gt;-150,(IF(I32&gt;150,IF(K32&gt;=#REF!,0,SUM(IF(MAX(P32:AK32)=99,K32-2,K32)-L32*2*(15+50)%)*10),SUM(IF(MAX(P32:AK32)=99,K32-2,K32)-L32*2*(I32/10+50)%)*10)),(IF(I32&lt;-150,IF((IF(MAX(P32:AK32)=99,K32-2,K32)-L32*2*(I32/10+50)%)*10&lt;1,0,(IF(MAX(P32:AK32)=99,K32-2,K32)-L32*2*(I32/10+50)%)*10)))))))</f>
        <v>43.019999999999996</v>
      </c>
      <c r="G32" s="47">
        <v>1000</v>
      </c>
      <c r="H32" s="247">
        <f t="shared" si="0"/>
        <v>10.199999999999999</v>
      </c>
      <c r="I32" s="48">
        <f t="shared" si="26"/>
        <v>-241</v>
      </c>
      <c r="J32" s="397">
        <v>21</v>
      </c>
      <c r="K32" s="394">
        <v>10</v>
      </c>
      <c r="L32" s="49">
        <v>11</v>
      </c>
      <c r="M32" s="65">
        <f t="shared" si="1"/>
        <v>1241</v>
      </c>
      <c r="N32" s="48">
        <f t="shared" si="27"/>
        <v>123</v>
      </c>
      <c r="O32" s="51" t="e">
        <f t="shared" si="28"/>
        <v>#REF!</v>
      </c>
      <c r="P32" s="111">
        <v>13</v>
      </c>
      <c r="Q32" s="406">
        <v>0</v>
      </c>
      <c r="R32" s="407">
        <v>19</v>
      </c>
      <c r="S32" s="408">
        <v>2</v>
      </c>
      <c r="T32" s="409">
        <v>15</v>
      </c>
      <c r="U32" s="410">
        <v>0</v>
      </c>
      <c r="V32" s="407">
        <v>21</v>
      </c>
      <c r="W32" s="410">
        <v>2</v>
      </c>
      <c r="X32" s="409">
        <v>16</v>
      </c>
      <c r="Y32" s="410">
        <v>0</v>
      </c>
      <c r="Z32" s="409">
        <v>24</v>
      </c>
      <c r="AA32" s="410">
        <v>2</v>
      </c>
      <c r="AB32" s="409">
        <v>2</v>
      </c>
      <c r="AC32" s="408">
        <v>2</v>
      </c>
      <c r="AD32" s="411">
        <v>12</v>
      </c>
      <c r="AE32" s="52">
        <v>1</v>
      </c>
      <c r="AF32" s="114">
        <v>22</v>
      </c>
      <c r="AG32" s="53">
        <v>0</v>
      </c>
      <c r="AH32" s="112">
        <v>11</v>
      </c>
      <c r="AI32" s="54">
        <v>1</v>
      </c>
      <c r="AJ32" s="112">
        <v>14</v>
      </c>
      <c r="AK32" s="54">
        <v>0</v>
      </c>
      <c r="AL32" s="33"/>
      <c r="AM32" s="34">
        <f t="shared" si="24"/>
        <v>10</v>
      </c>
      <c r="AN32" s="33"/>
      <c r="AO32" s="55">
        <f t="shared" si="2"/>
        <v>1299</v>
      </c>
      <c r="AP32" s="42">
        <f t="shared" si="3"/>
        <v>1138</v>
      </c>
      <c r="AQ32" s="56">
        <f t="shared" si="4"/>
        <v>1240</v>
      </c>
      <c r="AR32" s="42">
        <f t="shared" si="5"/>
        <v>1102</v>
      </c>
      <c r="AS32" s="56">
        <f t="shared" si="6"/>
        <v>1231</v>
      </c>
      <c r="AT32" s="56">
        <f t="shared" si="7"/>
        <v>1000</v>
      </c>
      <c r="AU32" s="56">
        <f t="shared" si="8"/>
        <v>1644</v>
      </c>
      <c r="AV32" s="56">
        <f t="shared" si="9"/>
        <v>1315</v>
      </c>
      <c r="AW32" s="42">
        <f t="shared" si="10"/>
        <v>1085</v>
      </c>
      <c r="AX32" s="56">
        <f t="shared" si="11"/>
        <v>1318</v>
      </c>
      <c r="AY32" s="56">
        <f t="shared" si="12"/>
        <v>1279</v>
      </c>
      <c r="AZ32" s="5"/>
      <c r="BA32" s="57">
        <f t="shared" si="13"/>
        <v>13</v>
      </c>
      <c r="BB32" s="58">
        <f t="shared" si="14"/>
        <v>9</v>
      </c>
      <c r="BC32" s="58">
        <f t="shared" si="15"/>
        <v>12</v>
      </c>
      <c r="BD32" s="59">
        <f t="shared" si="16"/>
        <v>9</v>
      </c>
      <c r="BE32" s="58">
        <f t="shared" si="17"/>
        <v>11</v>
      </c>
      <c r="BF32" s="58">
        <f t="shared" si="18"/>
        <v>10</v>
      </c>
      <c r="BG32" s="58">
        <f t="shared" si="19"/>
        <v>11</v>
      </c>
      <c r="BH32" s="58">
        <f t="shared" si="20"/>
        <v>11</v>
      </c>
      <c r="BI32" s="58">
        <f t="shared" si="21"/>
        <v>14</v>
      </c>
      <c r="BJ32" s="58">
        <f t="shared" si="22"/>
        <v>11</v>
      </c>
      <c r="BK32" s="58">
        <f t="shared" si="23"/>
        <v>12</v>
      </c>
      <c r="BL32" s="60">
        <f t="shared" si="29"/>
        <v>123</v>
      </c>
      <c r="BM32" s="42" t="e">
        <f>IF(#REF!&gt;8,(IF(#REF!=9,MIN(BA32:BI32),IF(#REF!=10,MIN(BA32:BJ32),IF(#REF!=11,MIN(BA32:BK32))))),(IF(#REF!=4,MIN(BA32:BD32),IF(#REF!=5,MIN(BA32:BE32),IF(#REF!=6,MIN(BA32:BF32),IF(#REF!=7,MIN(BA32:BG32),IF(#REF!=8,MIN(BA32:BH32))))))))</f>
        <v>#REF!</v>
      </c>
      <c r="BN32" s="42" t="e">
        <f>IF(#REF!&gt;8,(IF(#REF!=9,MAX(BA32:BI32),IF(#REF!=10,MAX(BA32:BJ32),IF(#REF!=11,MAX(BA32:BK32))))),(IF(#REF!=4,MAX(BA32:BD32),IF(#REF!=5,MAX(BA32:BE32),IF(#REF!=6,MAX(BA32:BF32),IF(#REF!=7,MAX(BA32:BG32),IF(#REF!=8,MAX(BA32:BH32))))))))</f>
        <v>#REF!</v>
      </c>
      <c r="BO32" s="61" t="e">
        <f t="shared" si="30"/>
        <v>#REF!</v>
      </c>
      <c r="BP32" s="7"/>
    </row>
    <row r="33" spans="1:68" ht="15">
      <c r="A33" s="44">
        <v>29</v>
      </c>
      <c r="B33" s="109" t="s">
        <v>293</v>
      </c>
      <c r="C33" s="62" t="s">
        <v>294</v>
      </c>
      <c r="D33" s="110"/>
      <c r="E33" s="63">
        <f t="shared" si="25"/>
        <v>1082.32</v>
      </c>
      <c r="F33" s="66">
        <f>IF(L33=0,0,IF(G33+(IF(I33&gt;-150,(IF(I33&gt;=150,IF(K33&gt;=#REF!,0,SUM(IF(MAX(P33:AK33)=99,K33-2,K33)-L33*2*(15+50)%)*10),SUM(IF(MAX(P33:AK33)=99,K33-2,K33)-L33*2*(I33/10+50)%)*10)),(IF(I33&lt;-150,IF((IF(MAX(P33:AK33)=99,K33-2,K33)-L33*2*(I33/10+50)%)*10&lt;1,0,(IF(MAX(P33:AK33)=99,K33-2,K33)-L33*2*(I33/10+50)%)*10))))),(IF(I33&gt;-150,(IF(I33&gt;150,IF(K33&gt;=#REF!,0,SUM(IF(MAX(P33:AK33)=99,K33-2,K33)-L33*2*(15+50)%)*10),SUM(IF(MAX(P33:AK33)=99,K33-2,K33)-L33*2*(I33/10+50)%)*10)),(IF(I33&lt;-150,IF((IF(MAX(P33:AK33)=99,K33-2,K33)-L33*2*(I33/10+50)%)*10&lt;1,0,(IF(MAX(P33:AK33)=99,K33-2,K33)-L33*2*(I33/10+50)%)*10)))))))</f>
        <v>82.320000000000007</v>
      </c>
      <c r="G33" s="47">
        <v>1000</v>
      </c>
      <c r="H33" s="247">
        <f t="shared" si="0"/>
        <v>20.399999999999999</v>
      </c>
      <c r="I33" s="48">
        <f t="shared" si="26"/>
        <v>-328.72727272727275</v>
      </c>
      <c r="J33" s="393">
        <v>11</v>
      </c>
      <c r="K33" s="394">
        <v>12</v>
      </c>
      <c r="L33" s="49">
        <v>11</v>
      </c>
      <c r="M33" s="65">
        <f t="shared" si="1"/>
        <v>1328.7272727272727</v>
      </c>
      <c r="N33" s="48">
        <f t="shared" si="27"/>
        <v>144</v>
      </c>
      <c r="O33" s="51" t="e">
        <f t="shared" si="28"/>
        <v>#REF!</v>
      </c>
      <c r="P33" s="111">
        <v>14</v>
      </c>
      <c r="Q33" s="52">
        <v>0</v>
      </c>
      <c r="R33" s="112">
        <v>24</v>
      </c>
      <c r="S33" s="53">
        <v>2</v>
      </c>
      <c r="T33" s="113">
        <v>16</v>
      </c>
      <c r="U33" s="54">
        <v>2</v>
      </c>
      <c r="V33" s="112">
        <v>5</v>
      </c>
      <c r="W33" s="54">
        <v>2</v>
      </c>
      <c r="X33" s="113">
        <v>7</v>
      </c>
      <c r="Y33" s="54">
        <v>1</v>
      </c>
      <c r="Z33" s="113">
        <v>3</v>
      </c>
      <c r="AA33" s="54">
        <v>0</v>
      </c>
      <c r="AB33" s="113">
        <v>9</v>
      </c>
      <c r="AC33" s="53">
        <v>0</v>
      </c>
      <c r="AD33" s="116">
        <v>11</v>
      </c>
      <c r="AE33" s="52">
        <v>2</v>
      </c>
      <c r="AF33" s="114">
        <v>12</v>
      </c>
      <c r="AG33" s="53">
        <v>2</v>
      </c>
      <c r="AH33" s="112">
        <v>22</v>
      </c>
      <c r="AI33" s="54">
        <v>1</v>
      </c>
      <c r="AJ33" s="112">
        <v>6</v>
      </c>
      <c r="AK33" s="54">
        <v>0</v>
      </c>
      <c r="AL33" s="33"/>
      <c r="AM33" s="34">
        <f t="shared" si="24"/>
        <v>12</v>
      </c>
      <c r="AN33" s="33"/>
      <c r="AO33" s="55">
        <f t="shared" si="2"/>
        <v>1279</v>
      </c>
      <c r="AP33" s="42">
        <f t="shared" si="3"/>
        <v>1000</v>
      </c>
      <c r="AQ33" s="56">
        <f t="shared" si="4"/>
        <v>1231</v>
      </c>
      <c r="AR33" s="42">
        <f t="shared" si="5"/>
        <v>1469</v>
      </c>
      <c r="AS33" s="56">
        <f t="shared" si="6"/>
        <v>1434</v>
      </c>
      <c r="AT33" s="56">
        <f t="shared" si="7"/>
        <v>1615</v>
      </c>
      <c r="AU33" s="56">
        <f t="shared" si="8"/>
        <v>1428</v>
      </c>
      <c r="AV33" s="56">
        <f t="shared" si="9"/>
        <v>1318</v>
      </c>
      <c r="AW33" s="42">
        <f t="shared" si="10"/>
        <v>1315</v>
      </c>
      <c r="AX33" s="56">
        <f t="shared" si="11"/>
        <v>1085</v>
      </c>
      <c r="AY33" s="56">
        <f t="shared" si="12"/>
        <v>1442</v>
      </c>
      <c r="AZ33" s="5"/>
      <c r="BA33" s="57">
        <f t="shared" si="13"/>
        <v>12</v>
      </c>
      <c r="BB33" s="58">
        <f t="shared" si="14"/>
        <v>10</v>
      </c>
      <c r="BC33" s="58">
        <f t="shared" si="15"/>
        <v>11</v>
      </c>
      <c r="BD33" s="59">
        <f t="shared" si="16"/>
        <v>14</v>
      </c>
      <c r="BE33" s="58">
        <f t="shared" si="17"/>
        <v>14</v>
      </c>
      <c r="BF33" s="58">
        <f t="shared" si="18"/>
        <v>18</v>
      </c>
      <c r="BG33" s="58">
        <f t="shared" si="19"/>
        <v>14</v>
      </c>
      <c r="BH33" s="58">
        <f t="shared" si="20"/>
        <v>11</v>
      </c>
      <c r="BI33" s="58">
        <f t="shared" si="21"/>
        <v>11</v>
      </c>
      <c r="BJ33" s="58">
        <f t="shared" si="22"/>
        <v>14</v>
      </c>
      <c r="BK33" s="58">
        <f t="shared" si="23"/>
        <v>15</v>
      </c>
      <c r="BL33" s="60">
        <f t="shared" si="29"/>
        <v>144</v>
      </c>
      <c r="BM33" s="42" t="e">
        <f>IF(#REF!&gt;8,(IF(#REF!=9,MIN(BA33:BI33),IF(#REF!=10,MIN(BA33:BJ33),IF(#REF!=11,MIN(BA33:BK33))))),(IF(#REF!=4,MIN(BA33:BD33),IF(#REF!=5,MIN(BA33:BE33),IF(#REF!=6,MIN(BA33:BF33),IF(#REF!=7,MIN(BA33:BG33),IF(#REF!=8,MIN(BA33:BH33))))))))</f>
        <v>#REF!</v>
      </c>
      <c r="BN33" s="42" t="e">
        <f>IF(#REF!&gt;8,(IF(#REF!=9,MAX(BA33:BI33),IF(#REF!=10,MAX(BA33:BJ33),IF(#REF!=11,MAX(BA33:BK33))))),(IF(#REF!=4,MAX(BA33:BD33),IF(#REF!=5,MAX(BA33:BE33),IF(#REF!=6,MAX(BA33:BF33),IF(#REF!=7,MAX(BA33:BG33),IF(#REF!=8,MAX(BA33:BH33))))))))</f>
        <v>#REF!</v>
      </c>
      <c r="BO33" s="61" t="e">
        <f t="shared" si="30"/>
        <v>#REF!</v>
      </c>
      <c r="BP33" s="7"/>
    </row>
    <row r="34" spans="1:68" ht="15">
      <c r="A34" s="44">
        <v>30</v>
      </c>
      <c r="B34" s="109" t="s">
        <v>295</v>
      </c>
      <c r="C34" s="62" t="s">
        <v>288</v>
      </c>
      <c r="D34" s="110"/>
      <c r="E34" s="63">
        <f t="shared" si="25"/>
        <v>1013.62</v>
      </c>
      <c r="F34" s="66">
        <f>IF(L34=0,0,IF(G34+(IF(I34&gt;-150,(IF(I34&gt;=150,IF(K34&gt;=#REF!,0,SUM(IF(MAX(P34:AK34)=99,K34-2,K34)-L34*2*(15+50)%)*10),SUM(IF(MAX(P34:AK34)=99,K34-2,K34)-L34*2*(I34/10+50)%)*10)),(IF(I34&lt;-150,IF((IF(MAX(P34:AK34)=99,K34-2,K34)-L34*2*(I34/10+50)%)*10&lt;1,0,(IF(MAX(P34:AK34)=99,K34-2,K34)-L34*2*(I34/10+50)%)*10))))),(IF(I34&gt;-150,(IF(I34&gt;150,IF(K34&gt;=#REF!,0,SUM(IF(MAX(P34:AK34)=99,K34-2,K34)-L34*2*(15+50)%)*10),SUM(IF(MAX(P34:AK34)=99,K34-2,K34)-L34*2*(I34/10+50)%)*10)),(IF(I34&lt;-150,IF((IF(MAX(P34:AK34)=99,K34-2,K34)-L34*2*(I34/10+50)%)*10&lt;1,0,(IF(MAX(P34:AK34)=99,K34-2,K34)-L34*2*(I34/10+50)%)*10)))))))</f>
        <v>13.619999999999974</v>
      </c>
      <c r="G34" s="47">
        <v>1000</v>
      </c>
      <c r="H34" s="247">
        <f t="shared" si="0"/>
        <v>11.22</v>
      </c>
      <c r="I34" s="48">
        <f t="shared" si="26"/>
        <v>-118.09999999999991</v>
      </c>
      <c r="J34" s="395">
        <v>20</v>
      </c>
      <c r="K34" s="394">
        <v>11</v>
      </c>
      <c r="L34" s="49">
        <v>10</v>
      </c>
      <c r="M34" s="65">
        <f t="shared" si="1"/>
        <v>1118.0999999999999</v>
      </c>
      <c r="N34" s="48">
        <f t="shared" si="27"/>
        <v>98</v>
      </c>
      <c r="O34" s="51" t="e">
        <f t="shared" si="28"/>
        <v>#REF!</v>
      </c>
      <c r="P34" s="111">
        <v>15</v>
      </c>
      <c r="Q34" s="52">
        <v>0</v>
      </c>
      <c r="R34" s="112">
        <v>21</v>
      </c>
      <c r="S34" s="53">
        <v>2</v>
      </c>
      <c r="T34" s="113">
        <v>13</v>
      </c>
      <c r="U34" s="54">
        <v>0</v>
      </c>
      <c r="V34" s="112">
        <v>19</v>
      </c>
      <c r="W34" s="54">
        <v>0</v>
      </c>
      <c r="X34" s="113">
        <v>99</v>
      </c>
      <c r="Y34" s="54">
        <v>2</v>
      </c>
      <c r="Z34" s="113">
        <v>20</v>
      </c>
      <c r="AA34" s="54">
        <v>1</v>
      </c>
      <c r="AB34" s="113">
        <v>22</v>
      </c>
      <c r="AC34" s="53">
        <v>0</v>
      </c>
      <c r="AD34" s="116">
        <v>17</v>
      </c>
      <c r="AE34" s="52">
        <v>1</v>
      </c>
      <c r="AF34" s="114">
        <v>27</v>
      </c>
      <c r="AG34" s="53">
        <v>1</v>
      </c>
      <c r="AH34" s="112">
        <v>25</v>
      </c>
      <c r="AI34" s="54">
        <v>2</v>
      </c>
      <c r="AJ34" s="112">
        <v>26</v>
      </c>
      <c r="AK34" s="54">
        <v>2</v>
      </c>
      <c r="AL34" s="33"/>
      <c r="AM34" s="34">
        <f t="shared" si="24"/>
        <v>11</v>
      </c>
      <c r="AN34" s="33"/>
      <c r="AO34" s="55">
        <f t="shared" si="2"/>
        <v>1240</v>
      </c>
      <c r="AP34" s="42">
        <f t="shared" si="3"/>
        <v>1102</v>
      </c>
      <c r="AQ34" s="56">
        <f t="shared" si="4"/>
        <v>1299</v>
      </c>
      <c r="AR34" s="42">
        <f t="shared" si="5"/>
        <v>1138</v>
      </c>
      <c r="AS34" s="56">
        <f t="shared" si="6"/>
        <v>0</v>
      </c>
      <c r="AT34" s="56">
        <f t="shared" si="7"/>
        <v>1108</v>
      </c>
      <c r="AU34" s="56">
        <f t="shared" si="8"/>
        <v>1085</v>
      </c>
      <c r="AV34" s="56">
        <f t="shared" si="9"/>
        <v>1209</v>
      </c>
      <c r="AW34" s="42">
        <f t="shared" si="10"/>
        <v>1000</v>
      </c>
      <c r="AX34" s="56">
        <f t="shared" si="11"/>
        <v>1000</v>
      </c>
      <c r="AY34" s="56">
        <f t="shared" si="12"/>
        <v>1000</v>
      </c>
      <c r="AZ34" s="5"/>
      <c r="BA34" s="57">
        <f t="shared" si="13"/>
        <v>12</v>
      </c>
      <c r="BB34" s="58">
        <f t="shared" si="14"/>
        <v>9</v>
      </c>
      <c r="BC34" s="58">
        <f t="shared" si="15"/>
        <v>13</v>
      </c>
      <c r="BD34" s="59">
        <f t="shared" si="16"/>
        <v>9</v>
      </c>
      <c r="BE34" s="58">
        <f t="shared" si="17"/>
        <v>0</v>
      </c>
      <c r="BF34" s="58">
        <f t="shared" si="18"/>
        <v>10</v>
      </c>
      <c r="BG34" s="58">
        <f t="shared" si="19"/>
        <v>14</v>
      </c>
      <c r="BH34" s="58">
        <f t="shared" si="20"/>
        <v>9</v>
      </c>
      <c r="BI34" s="58">
        <f t="shared" si="21"/>
        <v>10</v>
      </c>
      <c r="BJ34" s="58">
        <f t="shared" si="22"/>
        <v>3</v>
      </c>
      <c r="BK34" s="58">
        <f t="shared" si="23"/>
        <v>9</v>
      </c>
      <c r="BL34" s="60">
        <f t="shared" si="29"/>
        <v>98</v>
      </c>
      <c r="BM34" s="42" t="e">
        <f>IF(#REF!&gt;8,(IF(#REF!=9,MIN(BA34:BI34),IF(#REF!=10,MIN(BA34:BJ34),IF(#REF!=11,MIN(BA34:BK34))))),(IF(#REF!=4,MIN(BA34:BD34),IF(#REF!=5,MIN(BA34:BE34),IF(#REF!=6,MIN(BA34:BF34),IF(#REF!=7,MIN(BA34:BG34),IF(#REF!=8,MIN(BA34:BH34))))))))</f>
        <v>#REF!</v>
      </c>
      <c r="BN34" s="42" t="e">
        <f>IF(#REF!&gt;8,(IF(#REF!=9,MAX(BA34:BI34),IF(#REF!=10,MAX(BA34:BJ34),IF(#REF!=11,MAX(BA34:BK34))))),(IF(#REF!=4,MAX(BA34:BD34),IF(#REF!=5,MAX(BA34:BE34),IF(#REF!=6,MAX(BA34:BF34),IF(#REF!=7,MAX(BA34:BG34),IF(#REF!=8,MAX(BA34:BH34))))))))</f>
        <v>#REF!</v>
      </c>
      <c r="BO34" s="61" t="e">
        <f t="shared" si="30"/>
        <v>#REF!</v>
      </c>
      <c r="BP34" s="7"/>
    </row>
    <row r="35" spans="1:68" ht="15">
      <c r="A35" s="44">
        <v>31</v>
      </c>
      <c r="B35" s="109" t="s">
        <v>296</v>
      </c>
      <c r="C35" s="62" t="s">
        <v>81</v>
      </c>
      <c r="D35" s="118"/>
      <c r="E35" s="63">
        <f t="shared" si="25"/>
        <v>1000</v>
      </c>
      <c r="F35" s="66">
        <f>IF(L35=0,0,IF(G35+(IF(I35&gt;-150,(IF(I35&gt;=150,IF(K35&gt;=#REF!,0,SUM(IF(MAX(P35:AK35)=99,K35-2,K35)-L35*2*(15+50)%)*10),SUM(IF(MAX(P35:AK35)=99,K35-2,K35)-L35*2*(I35/10+50)%)*10)),(IF(I35&lt;-150,IF((IF(MAX(P35:AK35)=99,K35-2,K35)-L35*2*(I35/10+50)%)*10&lt;1,0,(IF(MAX(P35:AK35)=99,K35-2,K35)-L35*2*(I35/10+50)%)*10))))),(IF(I35&gt;-150,(IF(I35&gt;150,IF(K35&gt;=#REF!,0,SUM(IF(MAX(P35:AK35)=99,K35-2,K35)-L35*2*(15+50)%)*10),SUM(IF(MAX(P35:AK35)=99,K35-2,K35)-L35*2*(I35/10+50)%)*10)),(IF(I35&lt;-150,IF((IF(MAX(P35:AK35)=99,K35-2,K35)-L35*2*(I35/10+50)%)*10&lt;1,0,(IF(MAX(P35:AK35)=99,K35-2,K35)-L35*2*(I35/10+50)%)*10)))))))</f>
        <v>-49.019999999999975</v>
      </c>
      <c r="G35" s="48">
        <v>1000</v>
      </c>
      <c r="H35" s="247">
        <f t="shared" si="0"/>
        <v>1.02</v>
      </c>
      <c r="I35" s="48">
        <f t="shared" si="26"/>
        <v>-104.90000000000009</v>
      </c>
      <c r="J35" s="397">
        <v>30</v>
      </c>
      <c r="K35" s="394">
        <v>5</v>
      </c>
      <c r="L35" s="49">
        <v>10</v>
      </c>
      <c r="M35" s="65">
        <f t="shared" si="1"/>
        <v>1104.9000000000001</v>
      </c>
      <c r="N35" s="48">
        <f t="shared" si="27"/>
        <v>92</v>
      </c>
      <c r="O35" s="51" t="e">
        <f t="shared" si="28"/>
        <v>#REF!</v>
      </c>
      <c r="P35" s="111">
        <v>99</v>
      </c>
      <c r="Q35" s="52">
        <v>2</v>
      </c>
      <c r="R35" s="112">
        <v>8</v>
      </c>
      <c r="S35" s="53">
        <v>0</v>
      </c>
      <c r="T35" s="113">
        <v>18</v>
      </c>
      <c r="U35" s="54">
        <v>0</v>
      </c>
      <c r="V35" s="112">
        <v>20</v>
      </c>
      <c r="W35" s="54">
        <v>0</v>
      </c>
      <c r="X35" s="113">
        <v>27</v>
      </c>
      <c r="Y35" s="54">
        <v>0</v>
      </c>
      <c r="Z35" s="113">
        <v>25</v>
      </c>
      <c r="AA35" s="54">
        <v>1</v>
      </c>
      <c r="AB35" s="113">
        <v>26</v>
      </c>
      <c r="AC35" s="53">
        <v>1</v>
      </c>
      <c r="AD35" s="116">
        <v>24</v>
      </c>
      <c r="AE35" s="52">
        <v>0</v>
      </c>
      <c r="AF35" s="114">
        <v>17</v>
      </c>
      <c r="AG35" s="53">
        <v>1</v>
      </c>
      <c r="AH35" s="112">
        <v>21</v>
      </c>
      <c r="AI35" s="54">
        <v>0</v>
      </c>
      <c r="AJ35" s="112">
        <v>23</v>
      </c>
      <c r="AK35" s="54">
        <v>0</v>
      </c>
      <c r="AL35" s="33"/>
      <c r="AM35" s="34">
        <f t="shared" si="24"/>
        <v>5</v>
      </c>
      <c r="AN35" s="33"/>
      <c r="AO35" s="55">
        <f t="shared" si="2"/>
        <v>0</v>
      </c>
      <c r="AP35" s="42">
        <f t="shared" si="3"/>
        <v>1431</v>
      </c>
      <c r="AQ35" s="56">
        <f t="shared" si="4"/>
        <v>1199</v>
      </c>
      <c r="AR35" s="42">
        <f t="shared" si="5"/>
        <v>1108</v>
      </c>
      <c r="AS35" s="56">
        <f t="shared" si="6"/>
        <v>1000</v>
      </c>
      <c r="AT35" s="56">
        <f t="shared" si="7"/>
        <v>1000</v>
      </c>
      <c r="AU35" s="56">
        <f t="shared" si="8"/>
        <v>1000</v>
      </c>
      <c r="AV35" s="56">
        <f t="shared" si="9"/>
        <v>1000</v>
      </c>
      <c r="AW35" s="42">
        <f t="shared" si="10"/>
        <v>1209</v>
      </c>
      <c r="AX35" s="56">
        <f t="shared" si="11"/>
        <v>1102</v>
      </c>
      <c r="AY35" s="56">
        <f t="shared" si="12"/>
        <v>1000</v>
      </c>
      <c r="AZ35" s="5"/>
      <c r="BA35" s="57">
        <f t="shared" si="13"/>
        <v>0</v>
      </c>
      <c r="BB35" s="58">
        <f t="shared" si="14"/>
        <v>12</v>
      </c>
      <c r="BC35" s="58">
        <f t="shared" si="15"/>
        <v>11</v>
      </c>
      <c r="BD35" s="59">
        <f t="shared" si="16"/>
        <v>10</v>
      </c>
      <c r="BE35" s="58">
        <f t="shared" si="17"/>
        <v>10</v>
      </c>
      <c r="BF35" s="58">
        <f t="shared" si="18"/>
        <v>3</v>
      </c>
      <c r="BG35" s="58">
        <f t="shared" si="19"/>
        <v>9</v>
      </c>
      <c r="BH35" s="58">
        <f t="shared" si="20"/>
        <v>10</v>
      </c>
      <c r="BI35" s="58">
        <f t="shared" si="21"/>
        <v>9</v>
      </c>
      <c r="BJ35" s="58">
        <f t="shared" si="22"/>
        <v>9</v>
      </c>
      <c r="BK35" s="58">
        <f t="shared" si="23"/>
        <v>9</v>
      </c>
      <c r="BL35" s="60">
        <f t="shared" si="29"/>
        <v>92</v>
      </c>
      <c r="BM35" s="42" t="e">
        <f>IF(#REF!&gt;8,(IF(#REF!=9,MIN(BA35:BI35),IF(#REF!=10,MIN(BA35:BJ35),IF(#REF!=11,MIN(BA35:BK35))))),(IF(#REF!=4,MIN(BA35:BD35),IF(#REF!=5,MIN(BA35:BE35),IF(#REF!=6,MIN(BA35:BF35),IF(#REF!=7,MIN(BA35:BG35),IF(#REF!=8,MIN(BA35:BH35))))))))</f>
        <v>#REF!</v>
      </c>
      <c r="BN35" s="42" t="e">
        <f>IF(#REF!&gt;8,(IF(#REF!=9,MAX(BA35:BI35),IF(#REF!=10,MAX(BA35:BJ35),IF(#REF!=11,MAX(BA35:BK35))))),(IF(#REF!=4,MAX(BA35:BD35),IF(#REF!=5,MAX(BA35:BE35),IF(#REF!=6,MAX(BA35:BF35),IF(#REF!=7,MAX(BA35:BG35),IF(#REF!=8,MAX(BA35:BH35))))))))</f>
        <v>#REF!</v>
      </c>
      <c r="BO35" s="61" t="e">
        <f t="shared" si="30"/>
        <v>#REF!</v>
      </c>
      <c r="BP35" s="7"/>
    </row>
    <row r="36" spans="1:68" ht="15">
      <c r="A36" s="44">
        <v>32</v>
      </c>
      <c r="B36" s="109" t="s">
        <v>188</v>
      </c>
      <c r="C36" s="62" t="s">
        <v>189</v>
      </c>
      <c r="D36" s="118"/>
      <c r="E36" s="63" t="e">
        <f t="shared" si="25"/>
        <v>#VALUE!</v>
      </c>
      <c r="F36" s="68" t="e">
        <f>IF(L36=0,0,IF(G36+(IF(I36&gt;-150,(IF(I36&gt;=150,IF(K36&gt;=#REF!,0,SUM(IF(MAX(P36:AK36)=99,K36-2,K36)-L36*2*(15+50)%)*10),SUM(IF(MAX(P36:AK36)=99,K36-2,K36)-L36*2*(I36/10+50)%)*10)),(IF(I36&lt;-150,IF((IF(MAX(P36:AK36)=99,K36-2,K36)-L36*2*(I36/10+50)%)*10&lt;1,0,(IF(MAX(P36:AK36)=99,K36-2,K36)-L36*2*(I36/10+50)%)*10))))),(IF(I36&gt;-150,(IF(I36&gt;150,IF(K36&gt;=#REF!,0,SUM(IF(MAX(P36:AK36)=99,K36-2,K36)-L36*2*(15+50)%)*10),SUM(IF(MAX(P36:AK36)=99,K36-2,K36)-L36*2*(I36/10+50)%)*10)),(IF(I36&lt;-150,IF((IF(MAX(P36:AK36)=99,K36-2,K36)-L36*2*(I36/10+50)%)*10&lt;1,0,(IF(MAX(P36:AK36)=99,K36-2,K36)-L36*2*(I36/10+50)%)*10)))))))</f>
        <v>#VALUE!</v>
      </c>
      <c r="G36" s="48" t="s">
        <v>190</v>
      </c>
      <c r="H36" s="247">
        <f t="shared" si="0"/>
        <v>0</v>
      </c>
      <c r="I36" s="48" t="e">
        <f t="shared" si="26"/>
        <v>#VALUE!</v>
      </c>
      <c r="J36" s="393">
        <v>32</v>
      </c>
      <c r="K36" s="394">
        <v>0</v>
      </c>
      <c r="L36" s="49">
        <v>11</v>
      </c>
      <c r="M36" s="65">
        <f t="shared" si="1"/>
        <v>1079.2727272727273</v>
      </c>
      <c r="N36" s="48">
        <f t="shared" si="27"/>
        <v>95</v>
      </c>
      <c r="O36" s="51" t="e">
        <f t="shared" si="28"/>
        <v>#REF!</v>
      </c>
      <c r="P36" s="111">
        <v>31</v>
      </c>
      <c r="Q36" s="52">
        <v>0</v>
      </c>
      <c r="R36" s="112">
        <v>23</v>
      </c>
      <c r="S36" s="53">
        <v>0</v>
      </c>
      <c r="T36" s="113">
        <v>21</v>
      </c>
      <c r="U36" s="54">
        <v>0</v>
      </c>
      <c r="V36" s="112">
        <v>25</v>
      </c>
      <c r="W36" s="54">
        <v>0</v>
      </c>
      <c r="X36" s="113">
        <v>30</v>
      </c>
      <c r="Y36" s="54">
        <v>0</v>
      </c>
      <c r="Z36" s="113">
        <v>26</v>
      </c>
      <c r="AA36" s="54">
        <v>0</v>
      </c>
      <c r="AB36" s="113">
        <v>17</v>
      </c>
      <c r="AC36" s="53">
        <v>0</v>
      </c>
      <c r="AD36" s="116">
        <v>27</v>
      </c>
      <c r="AE36" s="52">
        <v>0</v>
      </c>
      <c r="AF36" s="114">
        <v>19</v>
      </c>
      <c r="AG36" s="53">
        <v>0</v>
      </c>
      <c r="AH36" s="112">
        <v>20</v>
      </c>
      <c r="AI36" s="54">
        <v>0</v>
      </c>
      <c r="AJ36" s="112">
        <v>12</v>
      </c>
      <c r="AK36" s="54">
        <v>0</v>
      </c>
      <c r="AL36" s="33"/>
      <c r="AM36" s="34">
        <f t="shared" si="24"/>
        <v>0</v>
      </c>
      <c r="AN36" s="33"/>
      <c r="AO36" s="55">
        <f t="shared" si="2"/>
        <v>1000</v>
      </c>
      <c r="AP36" s="42">
        <f t="shared" si="3"/>
        <v>1000</v>
      </c>
      <c r="AQ36" s="56">
        <f t="shared" si="4"/>
        <v>1102</v>
      </c>
      <c r="AR36" s="42">
        <f t="shared" si="5"/>
        <v>1000</v>
      </c>
      <c r="AS36" s="56">
        <f t="shared" si="6"/>
        <v>1000</v>
      </c>
      <c r="AT36" s="56">
        <f t="shared" si="7"/>
        <v>1000</v>
      </c>
      <c r="AU36" s="56">
        <f t="shared" si="8"/>
        <v>1209</v>
      </c>
      <c r="AV36" s="56">
        <f t="shared" si="9"/>
        <v>1000</v>
      </c>
      <c r="AW36" s="42">
        <f t="shared" si="10"/>
        <v>1138</v>
      </c>
      <c r="AX36" s="56">
        <f t="shared" si="11"/>
        <v>1108</v>
      </c>
      <c r="AY36" s="56">
        <f t="shared" si="12"/>
        <v>1315</v>
      </c>
      <c r="AZ36" s="5"/>
      <c r="BA36" s="57">
        <f t="shared" si="13"/>
        <v>5</v>
      </c>
      <c r="BB36" s="58">
        <f t="shared" si="14"/>
        <v>9</v>
      </c>
      <c r="BC36" s="58">
        <f t="shared" si="15"/>
        <v>9</v>
      </c>
      <c r="BD36" s="59">
        <f t="shared" si="16"/>
        <v>3</v>
      </c>
      <c r="BE36" s="58">
        <f t="shared" si="17"/>
        <v>11</v>
      </c>
      <c r="BF36" s="58">
        <f t="shared" si="18"/>
        <v>9</v>
      </c>
      <c r="BG36" s="58">
        <f t="shared" si="19"/>
        <v>9</v>
      </c>
      <c r="BH36" s="58">
        <f t="shared" si="20"/>
        <v>10</v>
      </c>
      <c r="BI36" s="58">
        <f t="shared" si="21"/>
        <v>9</v>
      </c>
      <c r="BJ36" s="58">
        <f t="shared" si="22"/>
        <v>10</v>
      </c>
      <c r="BK36" s="58">
        <f t="shared" si="23"/>
        <v>11</v>
      </c>
      <c r="BL36" s="60">
        <f t="shared" si="29"/>
        <v>95</v>
      </c>
      <c r="BM36" s="42" t="e">
        <f>IF(#REF!&gt;8,(IF(#REF!=9,MIN(BA36:BI36),IF(#REF!=10,MIN(BA36:BJ36),IF(#REF!=11,MIN(BA36:BK36))))),(IF(#REF!=4,MIN(BA36:BD36),IF(#REF!=5,MIN(BA36:BE36),IF(#REF!=6,MIN(BA36:BF36),IF(#REF!=7,MIN(BA36:BG36),IF(#REF!=8,MIN(BA36:BH36))))))))</f>
        <v>#REF!</v>
      </c>
      <c r="BN36" s="42" t="e">
        <f>IF(#REF!&gt;8,(IF(#REF!=9,MAX(BA36:BI36),IF(#REF!=10,MAX(BA36:BJ36),IF(#REF!=11,MAX(BA36:BK36))))),(IF(#REF!=4,MAX(BA36:BD36),IF(#REF!=5,MAX(BA36:BE36),IF(#REF!=6,MAX(BA36:BF36),IF(#REF!=7,MAX(BA36:BG36),IF(#REF!=8,MAX(BA36:BH36))))))))</f>
        <v>#REF!</v>
      </c>
      <c r="BO36" s="61" t="e">
        <f t="shared" si="30"/>
        <v>#REF!</v>
      </c>
      <c r="BP36" s="7"/>
    </row>
    <row r="37" spans="1:68" ht="15" hidden="1">
      <c r="A37" s="248">
        <v>99</v>
      </c>
      <c r="B37" s="119"/>
      <c r="C37" s="70"/>
      <c r="D37" s="120"/>
      <c r="E37" s="71"/>
      <c r="F37" s="72"/>
      <c r="G37" s="249">
        <v>0</v>
      </c>
      <c r="H37" s="250"/>
      <c r="I37" s="73"/>
      <c r="J37" s="251"/>
      <c r="K37" s="252"/>
      <c r="L37" s="74"/>
      <c r="M37" s="75"/>
      <c r="N37" s="73"/>
      <c r="O37" s="73"/>
      <c r="P37" s="121"/>
      <c r="Q37" s="76"/>
      <c r="R37" s="121"/>
      <c r="S37" s="76"/>
      <c r="T37" s="121"/>
      <c r="U37" s="76"/>
      <c r="V37" s="121"/>
      <c r="W37" s="76"/>
      <c r="X37" s="121"/>
      <c r="Y37" s="76"/>
      <c r="Z37" s="121"/>
      <c r="AA37" s="76"/>
      <c r="AB37" s="121"/>
      <c r="AC37" s="76"/>
      <c r="AD37" s="121"/>
      <c r="AE37" s="76"/>
      <c r="AF37" s="121"/>
      <c r="AG37" s="76"/>
      <c r="AH37" s="121"/>
      <c r="AI37" s="76"/>
      <c r="AJ37" s="121"/>
      <c r="AK37" s="76"/>
      <c r="AL37" s="33"/>
      <c r="AM37" s="34">
        <f t="shared" si="24"/>
        <v>0</v>
      </c>
      <c r="AN37" s="3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5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  <c r="BM37" s="42" t="e">
        <f>IF(#REF!&gt;8,(IF(#REF!=9,MIN(BA37:BI37),IF(#REF!=10,MIN(BA37:BJ37),IF(#REF!=11,MIN(BA37:BK37),IF(#REF!=12,MIN(BA37:BK37),IF(#REF!=13,MIN(BA37:BK37))))))),(IF(#REF!=4,MIN(BA37:BD37),IF(#REF!=5,MIN(BA37:BE37),IF(#REF!=6,MIN(BA37:BF37),IF(#REF!=7,MIN(BA37:BG37),IF(#REF!=8,MIN(BA37:BH37))))))))</f>
        <v>#REF!</v>
      </c>
      <c r="BN37" s="79"/>
      <c r="BO37" s="78"/>
      <c r="BP37" s="7"/>
    </row>
    <row r="38" spans="1:68" ht="15" hidden="1">
      <c r="A38" s="254">
        <f>IF(B5=0,0,COUNTA(A5:A36)+1)</f>
        <v>33</v>
      </c>
      <c r="B38" s="6"/>
      <c r="C38" s="255"/>
      <c r="D38" s="256"/>
      <c r="E38" s="257"/>
      <c r="F38" s="258"/>
      <c r="G38" s="259"/>
      <c r="H38" s="250"/>
      <c r="I38" s="259"/>
      <c r="J38" s="251"/>
      <c r="K38" s="252"/>
      <c r="L38" s="74"/>
      <c r="M38" s="75"/>
      <c r="N38" s="73"/>
      <c r="O38" s="73"/>
      <c r="P38" s="121"/>
      <c r="Q38" s="76"/>
      <c r="R38" s="121"/>
      <c r="S38" s="76"/>
      <c r="T38" s="260"/>
      <c r="U38" s="76"/>
      <c r="V38" s="260"/>
      <c r="W38" s="76"/>
      <c r="X38" s="260"/>
      <c r="Y38" s="76"/>
      <c r="Z38" s="260"/>
      <c r="AA38" s="76"/>
      <c r="AB38" s="260"/>
      <c r="AC38" s="76"/>
      <c r="AD38" s="121"/>
      <c r="AE38" s="76"/>
      <c r="AF38" s="260"/>
      <c r="AG38" s="76"/>
      <c r="AH38" s="260"/>
      <c r="AI38" s="76"/>
      <c r="AJ38" s="121"/>
      <c r="AK38" s="76"/>
      <c r="AL38" s="33"/>
      <c r="AM38" s="34">
        <f t="shared" si="24"/>
        <v>0</v>
      </c>
      <c r="AN38" s="33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5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  <c r="BM38" s="42" t="e">
        <f>IF(#REF!&gt;8,(IF(#REF!=9,MIN(BA38:BI38),IF(#REF!=10,MIN(BA38:BJ38),IF(#REF!=11,MIN(BA38:BK38),IF(#REF!=12,MIN(BA38:BK38),IF(#REF!=13,MIN(BA38:BK38))))))),(IF(#REF!=4,MIN(BA38:BD38),IF(#REF!=5,MIN(BA38:BE38),IF(#REF!=6,MIN(BA38:BF38),IF(#REF!=7,MIN(BA38:BG38),IF(#REF!=8,MIN(BA38:BH38))))))))</f>
        <v>#REF!</v>
      </c>
      <c r="BN38" s="79"/>
      <c r="BO38" s="78"/>
      <c r="BP38" s="7"/>
    </row>
    <row r="39" spans="1:68">
      <c r="A39" s="261">
        <f>IF(B5=0,0,COUNTA(A5:A36))</f>
        <v>32</v>
      </c>
      <c r="B39" s="262"/>
      <c r="C39" s="263"/>
      <c r="D39" s="263"/>
      <c r="E39" s="263"/>
      <c r="F39" s="264"/>
      <c r="G39" s="265"/>
      <c r="H39" s="266"/>
      <c r="I39" s="266"/>
      <c r="J39" s="266"/>
      <c r="K39" s="252"/>
      <c r="L39" s="266"/>
      <c r="M39" s="266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79"/>
      <c r="AP39" s="267"/>
      <c r="AQ39" s="267"/>
      <c r="AR39" s="79"/>
      <c r="AS39" s="79"/>
      <c r="AT39" s="79"/>
      <c r="AU39" s="79"/>
      <c r="AV39" s="79"/>
      <c r="AW39" s="79"/>
      <c r="AX39" s="79"/>
      <c r="AY39" s="267"/>
      <c r="AZ39" s="5"/>
      <c r="BA39" s="5"/>
      <c r="BB39" s="5"/>
      <c r="BC39" s="6"/>
      <c r="BD39" s="6"/>
      <c r="BE39" s="267"/>
      <c r="BF39" s="77"/>
      <c r="BG39" s="267"/>
      <c r="BH39" s="267"/>
      <c r="BI39" s="267"/>
      <c r="BJ39" s="267"/>
      <c r="BK39" s="267"/>
      <c r="BL39" s="267"/>
      <c r="BM39" s="79"/>
      <c r="BN39" s="267"/>
      <c r="BO39" s="6"/>
      <c r="BP39" s="7"/>
    </row>
    <row r="40" spans="1:68">
      <c r="A40" s="399"/>
      <c r="B40" s="119"/>
      <c r="C40" s="263"/>
      <c r="D40" s="263"/>
      <c r="E40" s="263"/>
      <c r="F40" s="72"/>
      <c r="G40" s="265"/>
      <c r="H40" s="266"/>
      <c r="I40" s="266"/>
      <c r="J40" s="266"/>
      <c r="K40" s="252"/>
      <c r="L40" s="266"/>
      <c r="M40" s="266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79"/>
      <c r="AP40" s="267"/>
      <c r="AQ40" s="267"/>
      <c r="AR40" s="79"/>
      <c r="AS40" s="79"/>
      <c r="AT40" s="79"/>
      <c r="AU40" s="79"/>
      <c r="AV40" s="79"/>
      <c r="AW40" s="79"/>
      <c r="AX40" s="79"/>
      <c r="AY40" s="267"/>
      <c r="AZ40" s="5"/>
      <c r="BA40" s="5"/>
      <c r="BB40" s="5"/>
      <c r="BC40" s="6"/>
      <c r="BD40" s="6"/>
      <c r="BE40" s="267"/>
      <c r="BF40" s="77"/>
      <c r="BG40" s="267"/>
      <c r="BH40" s="267"/>
      <c r="BI40" s="267"/>
      <c r="BJ40" s="267"/>
      <c r="BK40" s="267"/>
      <c r="BL40" s="267"/>
      <c r="BM40" s="79"/>
      <c r="BN40" s="267"/>
      <c r="BO40" s="6"/>
      <c r="BP40" s="7"/>
    </row>
    <row r="41" spans="1:68">
      <c r="A41" s="400"/>
      <c r="B41" s="401"/>
      <c r="C41" s="263"/>
      <c r="D41" s="263"/>
      <c r="E41" s="263"/>
      <c r="F41" s="5"/>
      <c r="G41" s="265"/>
      <c r="H41" s="266"/>
      <c r="I41" s="266"/>
      <c r="J41" s="266"/>
      <c r="K41" s="266"/>
      <c r="L41" s="266"/>
      <c r="M41" s="266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6"/>
      <c r="AP41" s="6"/>
      <c r="AQ41" s="6"/>
      <c r="AR41" s="79"/>
      <c r="AS41" s="79"/>
      <c r="AT41" s="79"/>
      <c r="AU41" s="79"/>
      <c r="AV41" s="79"/>
      <c r="AW41" s="79"/>
      <c r="AX41" s="79"/>
      <c r="AY41" s="6"/>
      <c r="AZ41" s="5"/>
      <c r="BA41" s="5"/>
      <c r="BB41" s="5"/>
      <c r="BC41" s="6"/>
      <c r="BD41" s="6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6"/>
      <c r="BP41" s="7"/>
    </row>
    <row r="42" spans="1:68" ht="15.75">
      <c r="A42" s="609" t="s">
        <v>39</v>
      </c>
      <c r="B42" s="609"/>
      <c r="C42" s="608" t="s">
        <v>382</v>
      </c>
      <c r="D42" s="608"/>
      <c r="E42" s="608"/>
      <c r="F42" s="608"/>
      <c r="G42" s="608"/>
      <c r="H42" s="608"/>
      <c r="I42" s="608"/>
      <c r="J42" s="608"/>
      <c r="K42" s="608"/>
      <c r="L42" s="607" t="s">
        <v>40</v>
      </c>
      <c r="M42" s="607"/>
      <c r="N42" s="607"/>
      <c r="O42" s="607"/>
      <c r="P42" s="607"/>
      <c r="Q42" s="608" t="s">
        <v>383</v>
      </c>
      <c r="R42" s="608"/>
      <c r="S42" s="608"/>
      <c r="T42" s="608"/>
      <c r="U42" s="608"/>
      <c r="V42" s="608"/>
      <c r="W42" s="608"/>
      <c r="X42" s="608"/>
      <c r="Y42" s="608"/>
      <c r="Z42" s="608"/>
      <c r="AA42" s="608"/>
      <c r="AB42" s="608"/>
      <c r="AC42" s="608"/>
      <c r="AD42" s="608"/>
      <c r="AE42" s="82"/>
      <c r="AF42" s="82"/>
      <c r="AG42" s="82"/>
      <c r="AH42" s="82"/>
      <c r="AI42" s="82"/>
      <c r="AJ42" s="82"/>
      <c r="AK42" s="82"/>
      <c r="AL42" s="83"/>
      <c r="AM42" s="83"/>
      <c r="AN42" s="83"/>
      <c r="AO42" s="5"/>
      <c r="AP42" s="5"/>
      <c r="AQ42" s="5"/>
      <c r="AR42" s="122"/>
      <c r="AS42" s="122"/>
      <c r="AT42" s="122"/>
      <c r="AU42" s="122"/>
      <c r="AV42" s="122"/>
      <c r="AW42" s="122"/>
      <c r="AX42" s="122"/>
      <c r="AY42" s="5"/>
      <c r="AZ42" s="5"/>
      <c r="BA42" s="5"/>
      <c r="BB42" s="5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7"/>
    </row>
    <row r="43" spans="1:68">
      <c r="A43" s="5"/>
      <c r="B43" s="5"/>
      <c r="C43" s="5"/>
      <c r="D43" s="5"/>
      <c r="E43" s="605"/>
      <c r="F43" s="60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7"/>
    </row>
    <row r="44" spans="1:6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7"/>
    </row>
    <row r="45" spans="1:6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402"/>
    </row>
    <row r="46" spans="1:6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402"/>
    </row>
    <row r="47" spans="1:68">
      <c r="A47" s="5"/>
      <c r="B47" s="5"/>
      <c r="C47" s="122"/>
      <c r="D47" s="5"/>
      <c r="E47" s="5"/>
      <c r="F47" s="5"/>
      <c r="G47" s="5"/>
      <c r="H47" s="5"/>
      <c r="I47" s="5"/>
      <c r="J47" s="5"/>
      <c r="K47" s="5"/>
      <c r="L47" s="5"/>
      <c r="M47" s="122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402"/>
    </row>
    <row r="48" spans="1:6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402"/>
    </row>
    <row r="49" spans="1:3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1:39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</row>
    <row r="66" spans="1:39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39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</row>
    <row r="68" spans="1:39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</row>
    <row r="69" spans="1:3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1:39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</row>
    <row r="71" spans="1:39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1:39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1:39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1:39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</row>
    <row r="75" spans="1:39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</row>
    <row r="76" spans="1:39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</row>
    <row r="77" spans="1:39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</row>
    <row r="78" spans="1:39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</row>
    <row r="79" spans="1:3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</sheetData>
  <protectedRanges>
    <protectedRange sqref="L5:L37" name="Diapazons4_1"/>
    <protectedRange sqref="P5:AK37" name="Diapazons2_1"/>
    <protectedRange sqref="A3 L37 B37:D37 A39 B40 K37:K40 G5:G37 A5:D36 K5:L36" name="Diapazons1_1"/>
    <protectedRange sqref="Q3 C42 Q42 J5:J38" name="Diapazons3_1"/>
  </protectedRanges>
  <mergeCells count="535">
    <mergeCell ref="E43:F43"/>
    <mergeCell ref="A2:AG2"/>
    <mergeCell ref="A3:B3"/>
    <mergeCell ref="D3:G3"/>
    <mergeCell ref="M3:P3"/>
    <mergeCell ref="Q3:AK3"/>
    <mergeCell ref="AO3:AY3"/>
    <mergeCell ref="A42:B42"/>
    <mergeCell ref="C42:K42"/>
    <mergeCell ref="L42:P42"/>
    <mergeCell ref="Q42:AD42"/>
    <mergeCell ref="BA3:BO3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FE1:GJ1"/>
    <mergeCell ref="GK1:HP1"/>
    <mergeCell ref="HQ1:IV1"/>
    <mergeCell ref="IW1:KB1"/>
    <mergeCell ref="KC1:LH1"/>
    <mergeCell ref="A1:AF1"/>
    <mergeCell ref="AG1:BL1"/>
    <mergeCell ref="BM1:CR1"/>
    <mergeCell ref="CS1:DX1"/>
    <mergeCell ref="DY1:FD1"/>
    <mergeCell ref="RM1:SR1"/>
    <mergeCell ref="SS1:TX1"/>
    <mergeCell ref="TY1:VD1"/>
    <mergeCell ref="VE1:WJ1"/>
    <mergeCell ref="WK1:XP1"/>
    <mergeCell ref="LI1:MN1"/>
    <mergeCell ref="MO1:NT1"/>
    <mergeCell ref="NU1:OZ1"/>
    <mergeCell ref="PA1:QF1"/>
    <mergeCell ref="QG1:RL1"/>
    <mergeCell ref="ADU1:AEZ1"/>
    <mergeCell ref="AFA1:AGF1"/>
    <mergeCell ref="AGG1:AHL1"/>
    <mergeCell ref="AHM1:AIR1"/>
    <mergeCell ref="AIS1:AJX1"/>
    <mergeCell ref="XQ1:YV1"/>
    <mergeCell ref="YW1:AAB1"/>
    <mergeCell ref="AAC1:ABH1"/>
    <mergeCell ref="ABI1:ACN1"/>
    <mergeCell ref="ACO1:ADT1"/>
    <mergeCell ref="AQC1:ARH1"/>
    <mergeCell ref="ARI1:ASN1"/>
    <mergeCell ref="ASO1:ATT1"/>
    <mergeCell ref="ATU1:AUZ1"/>
    <mergeCell ref="AVA1:AWF1"/>
    <mergeCell ref="AJY1:ALD1"/>
    <mergeCell ref="ALE1:AMJ1"/>
    <mergeCell ref="AMK1:ANP1"/>
    <mergeCell ref="ANQ1:AOV1"/>
    <mergeCell ref="AOW1:AQB1"/>
    <mergeCell ref="BCK1:BDP1"/>
    <mergeCell ref="BDQ1:BEV1"/>
    <mergeCell ref="BEW1:BGB1"/>
    <mergeCell ref="BGC1:BHH1"/>
    <mergeCell ref="BHI1:BIN1"/>
    <mergeCell ref="AWG1:AXL1"/>
    <mergeCell ref="AXM1:AYR1"/>
    <mergeCell ref="AYS1:AZX1"/>
    <mergeCell ref="AZY1:BBD1"/>
    <mergeCell ref="BBE1:BCJ1"/>
    <mergeCell ref="BOS1:BPX1"/>
    <mergeCell ref="BPY1:BRD1"/>
    <mergeCell ref="BRE1:BSJ1"/>
    <mergeCell ref="BSK1:BTP1"/>
    <mergeCell ref="BTQ1:BUV1"/>
    <mergeCell ref="BIO1:BJT1"/>
    <mergeCell ref="BJU1:BKZ1"/>
    <mergeCell ref="BLA1:BMF1"/>
    <mergeCell ref="BMG1:BNL1"/>
    <mergeCell ref="BNM1:BOR1"/>
    <mergeCell ref="CBA1:CCF1"/>
    <mergeCell ref="CCG1:CDL1"/>
    <mergeCell ref="CDM1:CER1"/>
    <mergeCell ref="CES1:CFX1"/>
    <mergeCell ref="CFY1:CHD1"/>
    <mergeCell ref="BUW1:BWB1"/>
    <mergeCell ref="BWC1:BXH1"/>
    <mergeCell ref="BXI1:BYN1"/>
    <mergeCell ref="BYO1:BZT1"/>
    <mergeCell ref="BZU1:CAZ1"/>
    <mergeCell ref="CNI1:CON1"/>
    <mergeCell ref="COO1:CPT1"/>
    <mergeCell ref="CPU1:CQZ1"/>
    <mergeCell ref="CRA1:CSF1"/>
    <mergeCell ref="CSG1:CTL1"/>
    <mergeCell ref="CHE1:CIJ1"/>
    <mergeCell ref="CIK1:CJP1"/>
    <mergeCell ref="CJQ1:CKV1"/>
    <mergeCell ref="CKW1:CMB1"/>
    <mergeCell ref="CMC1:CNH1"/>
    <mergeCell ref="CZQ1:DAV1"/>
    <mergeCell ref="DAW1:DCB1"/>
    <mergeCell ref="DCC1:DDH1"/>
    <mergeCell ref="DDI1:DEN1"/>
    <mergeCell ref="DEO1:DFT1"/>
    <mergeCell ref="CTM1:CUR1"/>
    <mergeCell ref="CUS1:CVX1"/>
    <mergeCell ref="CVY1:CXD1"/>
    <mergeCell ref="CXE1:CYJ1"/>
    <mergeCell ref="CYK1:CZP1"/>
    <mergeCell ref="DLY1:DND1"/>
    <mergeCell ref="DNE1:DOJ1"/>
    <mergeCell ref="DOK1:DPP1"/>
    <mergeCell ref="DPQ1:DQV1"/>
    <mergeCell ref="DQW1:DSB1"/>
    <mergeCell ref="DFU1:DGZ1"/>
    <mergeCell ref="DHA1:DIF1"/>
    <mergeCell ref="DIG1:DJL1"/>
    <mergeCell ref="DJM1:DKR1"/>
    <mergeCell ref="DKS1:DLX1"/>
    <mergeCell ref="DYG1:DZL1"/>
    <mergeCell ref="DZM1:EAR1"/>
    <mergeCell ref="EAS1:EBX1"/>
    <mergeCell ref="EBY1:EDD1"/>
    <mergeCell ref="EDE1:EEJ1"/>
    <mergeCell ref="DSC1:DTH1"/>
    <mergeCell ref="DTI1:DUN1"/>
    <mergeCell ref="DUO1:DVT1"/>
    <mergeCell ref="DVU1:DWZ1"/>
    <mergeCell ref="DXA1:DYF1"/>
    <mergeCell ref="EKO1:ELT1"/>
    <mergeCell ref="ELU1:EMZ1"/>
    <mergeCell ref="ENA1:EOF1"/>
    <mergeCell ref="EOG1:EPL1"/>
    <mergeCell ref="EPM1:EQR1"/>
    <mergeCell ref="EEK1:EFP1"/>
    <mergeCell ref="EFQ1:EGV1"/>
    <mergeCell ref="EGW1:EIB1"/>
    <mergeCell ref="EIC1:EJH1"/>
    <mergeCell ref="EJI1:EKN1"/>
    <mergeCell ref="EWW1:EYB1"/>
    <mergeCell ref="EYC1:EZH1"/>
    <mergeCell ref="EZI1:FAN1"/>
    <mergeCell ref="FAO1:FBT1"/>
    <mergeCell ref="FBU1:FCZ1"/>
    <mergeCell ref="EQS1:ERX1"/>
    <mergeCell ref="ERY1:ETD1"/>
    <mergeCell ref="ETE1:EUJ1"/>
    <mergeCell ref="EUK1:EVP1"/>
    <mergeCell ref="EVQ1:EWV1"/>
    <mergeCell ref="FJE1:FKJ1"/>
    <mergeCell ref="FKK1:FLP1"/>
    <mergeCell ref="FLQ1:FMV1"/>
    <mergeCell ref="FMW1:FOB1"/>
    <mergeCell ref="FOC1:FPH1"/>
    <mergeCell ref="FDA1:FEF1"/>
    <mergeCell ref="FEG1:FFL1"/>
    <mergeCell ref="FFM1:FGR1"/>
    <mergeCell ref="FGS1:FHX1"/>
    <mergeCell ref="FHY1:FJD1"/>
    <mergeCell ref="FVM1:FWR1"/>
    <mergeCell ref="FWS1:FXX1"/>
    <mergeCell ref="FXY1:FZD1"/>
    <mergeCell ref="FZE1:GAJ1"/>
    <mergeCell ref="GAK1:GBP1"/>
    <mergeCell ref="FPI1:FQN1"/>
    <mergeCell ref="FQO1:FRT1"/>
    <mergeCell ref="FRU1:FSZ1"/>
    <mergeCell ref="FTA1:FUF1"/>
    <mergeCell ref="FUG1:FVL1"/>
    <mergeCell ref="GHU1:GIZ1"/>
    <mergeCell ref="GJA1:GKF1"/>
    <mergeCell ref="GKG1:GLL1"/>
    <mergeCell ref="GLM1:GMR1"/>
    <mergeCell ref="GMS1:GNX1"/>
    <mergeCell ref="GBQ1:GCV1"/>
    <mergeCell ref="GCW1:GEB1"/>
    <mergeCell ref="GEC1:GFH1"/>
    <mergeCell ref="GFI1:GGN1"/>
    <mergeCell ref="GGO1:GHT1"/>
    <mergeCell ref="GUC1:GVH1"/>
    <mergeCell ref="GVI1:GWN1"/>
    <mergeCell ref="GWO1:GXT1"/>
    <mergeCell ref="GXU1:GYZ1"/>
    <mergeCell ref="GZA1:HAF1"/>
    <mergeCell ref="GNY1:GPD1"/>
    <mergeCell ref="GPE1:GQJ1"/>
    <mergeCell ref="GQK1:GRP1"/>
    <mergeCell ref="GRQ1:GSV1"/>
    <mergeCell ref="GSW1:GUB1"/>
    <mergeCell ref="HGK1:HHP1"/>
    <mergeCell ref="HHQ1:HIV1"/>
    <mergeCell ref="HIW1:HKB1"/>
    <mergeCell ref="HKC1:HLH1"/>
    <mergeCell ref="HLI1:HMN1"/>
    <mergeCell ref="HAG1:HBL1"/>
    <mergeCell ref="HBM1:HCR1"/>
    <mergeCell ref="HCS1:HDX1"/>
    <mergeCell ref="HDY1:HFD1"/>
    <mergeCell ref="HFE1:HGJ1"/>
    <mergeCell ref="HSS1:HTX1"/>
    <mergeCell ref="HTY1:HVD1"/>
    <mergeCell ref="HVE1:HWJ1"/>
    <mergeCell ref="HWK1:HXP1"/>
    <mergeCell ref="HXQ1:HYV1"/>
    <mergeCell ref="HMO1:HNT1"/>
    <mergeCell ref="HNU1:HOZ1"/>
    <mergeCell ref="HPA1:HQF1"/>
    <mergeCell ref="HQG1:HRL1"/>
    <mergeCell ref="HRM1:HSR1"/>
    <mergeCell ref="IFA1:IGF1"/>
    <mergeCell ref="IGG1:IHL1"/>
    <mergeCell ref="IHM1:IIR1"/>
    <mergeCell ref="IIS1:IJX1"/>
    <mergeCell ref="IJY1:ILD1"/>
    <mergeCell ref="HYW1:IAB1"/>
    <mergeCell ref="IAC1:IBH1"/>
    <mergeCell ref="IBI1:ICN1"/>
    <mergeCell ref="ICO1:IDT1"/>
    <mergeCell ref="IDU1:IEZ1"/>
    <mergeCell ref="IRI1:ISN1"/>
    <mergeCell ref="ISO1:ITT1"/>
    <mergeCell ref="ITU1:IUZ1"/>
    <mergeCell ref="IVA1:IWF1"/>
    <mergeCell ref="IWG1:IXL1"/>
    <mergeCell ref="ILE1:IMJ1"/>
    <mergeCell ref="IMK1:INP1"/>
    <mergeCell ref="INQ1:IOV1"/>
    <mergeCell ref="IOW1:IQB1"/>
    <mergeCell ref="IQC1:IRH1"/>
    <mergeCell ref="JDQ1:JEV1"/>
    <mergeCell ref="JEW1:JGB1"/>
    <mergeCell ref="JGC1:JHH1"/>
    <mergeCell ref="JHI1:JIN1"/>
    <mergeCell ref="JIO1:JJT1"/>
    <mergeCell ref="IXM1:IYR1"/>
    <mergeCell ref="IYS1:IZX1"/>
    <mergeCell ref="IZY1:JBD1"/>
    <mergeCell ref="JBE1:JCJ1"/>
    <mergeCell ref="JCK1:JDP1"/>
    <mergeCell ref="JPY1:JRD1"/>
    <mergeCell ref="JRE1:JSJ1"/>
    <mergeCell ref="JSK1:JTP1"/>
    <mergeCell ref="JTQ1:JUV1"/>
    <mergeCell ref="JUW1:JWB1"/>
    <mergeCell ref="JJU1:JKZ1"/>
    <mergeCell ref="JLA1:JMF1"/>
    <mergeCell ref="JMG1:JNL1"/>
    <mergeCell ref="JNM1:JOR1"/>
    <mergeCell ref="JOS1:JPX1"/>
    <mergeCell ref="KCG1:KDL1"/>
    <mergeCell ref="KDM1:KER1"/>
    <mergeCell ref="KES1:KFX1"/>
    <mergeCell ref="KFY1:KHD1"/>
    <mergeCell ref="KHE1:KIJ1"/>
    <mergeCell ref="JWC1:JXH1"/>
    <mergeCell ref="JXI1:JYN1"/>
    <mergeCell ref="JYO1:JZT1"/>
    <mergeCell ref="JZU1:KAZ1"/>
    <mergeCell ref="KBA1:KCF1"/>
    <mergeCell ref="KOO1:KPT1"/>
    <mergeCell ref="KPU1:KQZ1"/>
    <mergeCell ref="KRA1:KSF1"/>
    <mergeCell ref="KSG1:KTL1"/>
    <mergeCell ref="KTM1:KUR1"/>
    <mergeCell ref="KIK1:KJP1"/>
    <mergeCell ref="KJQ1:KKV1"/>
    <mergeCell ref="KKW1:KMB1"/>
    <mergeCell ref="KMC1:KNH1"/>
    <mergeCell ref="KNI1:KON1"/>
    <mergeCell ref="LAW1:LCB1"/>
    <mergeCell ref="LCC1:LDH1"/>
    <mergeCell ref="LDI1:LEN1"/>
    <mergeCell ref="LEO1:LFT1"/>
    <mergeCell ref="LFU1:LGZ1"/>
    <mergeCell ref="KUS1:KVX1"/>
    <mergeCell ref="KVY1:KXD1"/>
    <mergeCell ref="KXE1:KYJ1"/>
    <mergeCell ref="KYK1:KZP1"/>
    <mergeCell ref="KZQ1:LAV1"/>
    <mergeCell ref="LNE1:LOJ1"/>
    <mergeCell ref="LOK1:LPP1"/>
    <mergeCell ref="LPQ1:LQV1"/>
    <mergeCell ref="LQW1:LSB1"/>
    <mergeCell ref="LSC1:LTH1"/>
    <mergeCell ref="LHA1:LIF1"/>
    <mergeCell ref="LIG1:LJL1"/>
    <mergeCell ref="LJM1:LKR1"/>
    <mergeCell ref="LKS1:LLX1"/>
    <mergeCell ref="LLY1:LND1"/>
    <mergeCell ref="LZM1:MAR1"/>
    <mergeCell ref="MAS1:MBX1"/>
    <mergeCell ref="MBY1:MDD1"/>
    <mergeCell ref="MDE1:MEJ1"/>
    <mergeCell ref="MEK1:MFP1"/>
    <mergeCell ref="LTI1:LUN1"/>
    <mergeCell ref="LUO1:LVT1"/>
    <mergeCell ref="LVU1:LWZ1"/>
    <mergeCell ref="LXA1:LYF1"/>
    <mergeCell ref="LYG1:LZL1"/>
    <mergeCell ref="MLU1:MMZ1"/>
    <mergeCell ref="MNA1:MOF1"/>
    <mergeCell ref="MOG1:MPL1"/>
    <mergeCell ref="MPM1:MQR1"/>
    <mergeCell ref="MQS1:MRX1"/>
    <mergeCell ref="MFQ1:MGV1"/>
    <mergeCell ref="MGW1:MIB1"/>
    <mergeCell ref="MIC1:MJH1"/>
    <mergeCell ref="MJI1:MKN1"/>
    <mergeCell ref="MKO1:MLT1"/>
    <mergeCell ref="MYC1:MZH1"/>
    <mergeCell ref="MZI1:NAN1"/>
    <mergeCell ref="NAO1:NBT1"/>
    <mergeCell ref="NBU1:NCZ1"/>
    <mergeCell ref="NDA1:NEF1"/>
    <mergeCell ref="MRY1:MTD1"/>
    <mergeCell ref="MTE1:MUJ1"/>
    <mergeCell ref="MUK1:MVP1"/>
    <mergeCell ref="MVQ1:MWV1"/>
    <mergeCell ref="MWW1:MYB1"/>
    <mergeCell ref="NKK1:NLP1"/>
    <mergeCell ref="NLQ1:NMV1"/>
    <mergeCell ref="NMW1:NOB1"/>
    <mergeCell ref="NOC1:NPH1"/>
    <mergeCell ref="NPI1:NQN1"/>
    <mergeCell ref="NEG1:NFL1"/>
    <mergeCell ref="NFM1:NGR1"/>
    <mergeCell ref="NGS1:NHX1"/>
    <mergeCell ref="NHY1:NJD1"/>
    <mergeCell ref="NJE1:NKJ1"/>
    <mergeCell ref="NWS1:NXX1"/>
    <mergeCell ref="NXY1:NZD1"/>
    <mergeCell ref="NZE1:OAJ1"/>
    <mergeCell ref="OAK1:OBP1"/>
    <mergeCell ref="OBQ1:OCV1"/>
    <mergeCell ref="NQO1:NRT1"/>
    <mergeCell ref="NRU1:NSZ1"/>
    <mergeCell ref="NTA1:NUF1"/>
    <mergeCell ref="NUG1:NVL1"/>
    <mergeCell ref="NVM1:NWR1"/>
    <mergeCell ref="OJA1:OKF1"/>
    <mergeCell ref="OKG1:OLL1"/>
    <mergeCell ref="OLM1:OMR1"/>
    <mergeCell ref="OMS1:ONX1"/>
    <mergeCell ref="ONY1:OPD1"/>
    <mergeCell ref="OCW1:OEB1"/>
    <mergeCell ref="OEC1:OFH1"/>
    <mergeCell ref="OFI1:OGN1"/>
    <mergeCell ref="OGO1:OHT1"/>
    <mergeCell ref="OHU1:OIZ1"/>
    <mergeCell ref="OVI1:OWN1"/>
    <mergeCell ref="OWO1:OXT1"/>
    <mergeCell ref="OXU1:OYZ1"/>
    <mergeCell ref="OZA1:PAF1"/>
    <mergeCell ref="PAG1:PBL1"/>
    <mergeCell ref="OPE1:OQJ1"/>
    <mergeCell ref="OQK1:ORP1"/>
    <mergeCell ref="ORQ1:OSV1"/>
    <mergeCell ref="OSW1:OUB1"/>
    <mergeCell ref="OUC1:OVH1"/>
    <mergeCell ref="PHQ1:PIV1"/>
    <mergeCell ref="PIW1:PKB1"/>
    <mergeCell ref="PKC1:PLH1"/>
    <mergeCell ref="PLI1:PMN1"/>
    <mergeCell ref="PMO1:PNT1"/>
    <mergeCell ref="PBM1:PCR1"/>
    <mergeCell ref="PCS1:PDX1"/>
    <mergeCell ref="PDY1:PFD1"/>
    <mergeCell ref="PFE1:PGJ1"/>
    <mergeCell ref="PGK1:PHP1"/>
    <mergeCell ref="PTY1:PVD1"/>
    <mergeCell ref="PVE1:PWJ1"/>
    <mergeCell ref="PWK1:PXP1"/>
    <mergeCell ref="PXQ1:PYV1"/>
    <mergeCell ref="PYW1:QAB1"/>
    <mergeCell ref="PNU1:POZ1"/>
    <mergeCell ref="PPA1:PQF1"/>
    <mergeCell ref="PQG1:PRL1"/>
    <mergeCell ref="PRM1:PSR1"/>
    <mergeCell ref="PSS1:PTX1"/>
    <mergeCell ref="QGG1:QHL1"/>
    <mergeCell ref="QHM1:QIR1"/>
    <mergeCell ref="QIS1:QJX1"/>
    <mergeCell ref="QJY1:QLD1"/>
    <mergeCell ref="QLE1:QMJ1"/>
    <mergeCell ref="QAC1:QBH1"/>
    <mergeCell ref="QBI1:QCN1"/>
    <mergeCell ref="QCO1:QDT1"/>
    <mergeCell ref="QDU1:QEZ1"/>
    <mergeCell ref="QFA1:QGF1"/>
    <mergeCell ref="QSO1:QTT1"/>
    <mergeCell ref="QTU1:QUZ1"/>
    <mergeCell ref="QVA1:QWF1"/>
    <mergeCell ref="QWG1:QXL1"/>
    <mergeCell ref="QXM1:QYR1"/>
    <mergeCell ref="QMK1:QNP1"/>
    <mergeCell ref="QNQ1:QOV1"/>
    <mergeCell ref="QOW1:QQB1"/>
    <mergeCell ref="QQC1:QRH1"/>
    <mergeCell ref="QRI1:QSN1"/>
    <mergeCell ref="REW1:RGB1"/>
    <mergeCell ref="RGC1:RHH1"/>
    <mergeCell ref="RHI1:RIN1"/>
    <mergeCell ref="RIO1:RJT1"/>
    <mergeCell ref="RJU1:RKZ1"/>
    <mergeCell ref="QYS1:QZX1"/>
    <mergeCell ref="QZY1:RBD1"/>
    <mergeCell ref="RBE1:RCJ1"/>
    <mergeCell ref="RCK1:RDP1"/>
    <mergeCell ref="RDQ1:REV1"/>
    <mergeCell ref="RRE1:RSJ1"/>
    <mergeCell ref="RSK1:RTP1"/>
    <mergeCell ref="RTQ1:RUV1"/>
    <mergeCell ref="RUW1:RWB1"/>
    <mergeCell ref="RWC1:RXH1"/>
    <mergeCell ref="RLA1:RMF1"/>
    <mergeCell ref="RMG1:RNL1"/>
    <mergeCell ref="RNM1:ROR1"/>
    <mergeCell ref="ROS1:RPX1"/>
    <mergeCell ref="RPY1:RRD1"/>
    <mergeCell ref="SDM1:SER1"/>
    <mergeCell ref="SES1:SFX1"/>
    <mergeCell ref="SFY1:SHD1"/>
    <mergeCell ref="SHE1:SIJ1"/>
    <mergeCell ref="SIK1:SJP1"/>
    <mergeCell ref="RXI1:RYN1"/>
    <mergeCell ref="RYO1:RZT1"/>
    <mergeCell ref="RZU1:SAZ1"/>
    <mergeCell ref="SBA1:SCF1"/>
    <mergeCell ref="SCG1:SDL1"/>
    <mergeCell ref="SPU1:SQZ1"/>
    <mergeCell ref="SRA1:SSF1"/>
    <mergeCell ref="SSG1:STL1"/>
    <mergeCell ref="STM1:SUR1"/>
    <mergeCell ref="SUS1:SVX1"/>
    <mergeCell ref="SJQ1:SKV1"/>
    <mergeCell ref="SKW1:SMB1"/>
    <mergeCell ref="SMC1:SNH1"/>
    <mergeCell ref="SNI1:SON1"/>
    <mergeCell ref="SOO1:SPT1"/>
    <mergeCell ref="TCC1:TDH1"/>
    <mergeCell ref="TDI1:TEN1"/>
    <mergeCell ref="TEO1:TFT1"/>
    <mergeCell ref="TFU1:TGZ1"/>
    <mergeCell ref="THA1:TIF1"/>
    <mergeCell ref="SVY1:SXD1"/>
    <mergeCell ref="SXE1:SYJ1"/>
    <mergeCell ref="SYK1:SZP1"/>
    <mergeCell ref="SZQ1:TAV1"/>
    <mergeCell ref="TAW1:TCB1"/>
    <mergeCell ref="TOK1:TPP1"/>
    <mergeCell ref="TPQ1:TQV1"/>
    <mergeCell ref="TQW1:TSB1"/>
    <mergeCell ref="TSC1:TTH1"/>
    <mergeCell ref="TTI1:TUN1"/>
    <mergeCell ref="TIG1:TJL1"/>
    <mergeCell ref="TJM1:TKR1"/>
    <mergeCell ref="TKS1:TLX1"/>
    <mergeCell ref="TLY1:TND1"/>
    <mergeCell ref="TNE1:TOJ1"/>
    <mergeCell ref="UAS1:UBX1"/>
    <mergeCell ref="UBY1:UDD1"/>
    <mergeCell ref="UDE1:UEJ1"/>
    <mergeCell ref="UEK1:UFP1"/>
    <mergeCell ref="UFQ1:UGV1"/>
    <mergeCell ref="TUO1:TVT1"/>
    <mergeCell ref="TVU1:TWZ1"/>
    <mergeCell ref="TXA1:TYF1"/>
    <mergeCell ref="TYG1:TZL1"/>
    <mergeCell ref="TZM1:UAR1"/>
    <mergeCell ref="UNA1:UOF1"/>
    <mergeCell ref="UOG1:UPL1"/>
    <mergeCell ref="UPM1:UQR1"/>
    <mergeCell ref="UQS1:URX1"/>
    <mergeCell ref="URY1:UTD1"/>
    <mergeCell ref="UGW1:UIB1"/>
    <mergeCell ref="UIC1:UJH1"/>
    <mergeCell ref="UJI1:UKN1"/>
    <mergeCell ref="UKO1:ULT1"/>
    <mergeCell ref="ULU1:UMZ1"/>
    <mergeCell ref="UZI1:VAN1"/>
    <mergeCell ref="VAO1:VBT1"/>
    <mergeCell ref="VBU1:VCZ1"/>
    <mergeCell ref="VDA1:VEF1"/>
    <mergeCell ref="VEG1:VFL1"/>
    <mergeCell ref="UTE1:UUJ1"/>
    <mergeCell ref="UUK1:UVP1"/>
    <mergeCell ref="UVQ1:UWV1"/>
    <mergeCell ref="UWW1:UYB1"/>
    <mergeCell ref="UYC1:UZH1"/>
    <mergeCell ref="VLQ1:VMV1"/>
    <mergeCell ref="VMW1:VOB1"/>
    <mergeCell ref="VOC1:VPH1"/>
    <mergeCell ref="VPI1:VQN1"/>
    <mergeCell ref="VQO1:VRT1"/>
    <mergeCell ref="VFM1:VGR1"/>
    <mergeCell ref="VGS1:VHX1"/>
    <mergeCell ref="VHY1:VJD1"/>
    <mergeCell ref="VJE1:VKJ1"/>
    <mergeCell ref="VKK1:VLP1"/>
    <mergeCell ref="VXY1:VZD1"/>
    <mergeCell ref="VZE1:WAJ1"/>
    <mergeCell ref="WAK1:WBP1"/>
    <mergeCell ref="WBQ1:WCV1"/>
    <mergeCell ref="WCW1:WEB1"/>
    <mergeCell ref="VRU1:VSZ1"/>
    <mergeCell ref="VTA1:VUF1"/>
    <mergeCell ref="VUG1:VVL1"/>
    <mergeCell ref="VVM1:VWR1"/>
    <mergeCell ref="VWS1:VXX1"/>
    <mergeCell ref="WKG1:WLL1"/>
    <mergeCell ref="WLM1:WMR1"/>
    <mergeCell ref="WMS1:WNX1"/>
    <mergeCell ref="WNY1:WPD1"/>
    <mergeCell ref="WPE1:WQJ1"/>
    <mergeCell ref="WEC1:WFH1"/>
    <mergeCell ref="WFI1:WGN1"/>
    <mergeCell ref="WGO1:WHT1"/>
    <mergeCell ref="WHU1:WIZ1"/>
    <mergeCell ref="WJA1:WKF1"/>
    <mergeCell ref="XCS1:XDX1"/>
    <mergeCell ref="XDY1:XFD1"/>
    <mergeCell ref="WWO1:WXT1"/>
    <mergeCell ref="WXU1:WYZ1"/>
    <mergeCell ref="WZA1:XAF1"/>
    <mergeCell ref="XAG1:XBL1"/>
    <mergeCell ref="XBM1:XCR1"/>
    <mergeCell ref="WQK1:WRP1"/>
    <mergeCell ref="WRQ1:WSV1"/>
    <mergeCell ref="WSW1:WUB1"/>
    <mergeCell ref="WUC1:WVH1"/>
    <mergeCell ref="WVI1:WWN1"/>
  </mergeCells>
  <conditionalFormatting sqref="E5:E28">
    <cfRule type="expression" dxfId="3263" priority="216" stopIfTrue="1">
      <formula>A5=0</formula>
    </cfRule>
  </conditionalFormatting>
  <conditionalFormatting sqref="F5:F28">
    <cfRule type="expression" dxfId="3262" priority="215" stopIfTrue="1">
      <formula>A5=0</formula>
    </cfRule>
  </conditionalFormatting>
  <conditionalFormatting sqref="H5:H28">
    <cfRule type="expression" dxfId="3261" priority="214" stopIfTrue="1">
      <formula>A5=0</formula>
    </cfRule>
  </conditionalFormatting>
  <conditionalFormatting sqref="P5:P28">
    <cfRule type="expression" dxfId="3260" priority="212" stopIfTrue="1">
      <formula>A5=0</formula>
    </cfRule>
    <cfRule type="expression" dxfId="3259" priority="213" stopIfTrue="1">
      <formula>P5=99</formula>
    </cfRule>
  </conditionalFormatting>
  <conditionalFormatting sqref="M5:M28">
    <cfRule type="expression" dxfId="3258" priority="211" stopIfTrue="1">
      <formula>A5=0</formula>
    </cfRule>
  </conditionalFormatting>
  <conditionalFormatting sqref="N5:N28">
    <cfRule type="expression" dxfId="3257" priority="210" stopIfTrue="1">
      <formula>A5=0</formula>
    </cfRule>
  </conditionalFormatting>
  <conditionalFormatting sqref="O5:O28">
    <cfRule type="expression" dxfId="3256" priority="209" stopIfTrue="1">
      <formula>A5=0</formula>
    </cfRule>
  </conditionalFormatting>
  <conditionalFormatting sqref="Q5:Q28">
    <cfRule type="expression" dxfId="3255" priority="208" stopIfTrue="1">
      <formula>A5=0</formula>
    </cfRule>
  </conditionalFormatting>
  <conditionalFormatting sqref="S5:S28">
    <cfRule type="expression" dxfId="3254" priority="207" stopIfTrue="1">
      <formula>A5=0</formula>
    </cfRule>
  </conditionalFormatting>
  <conditionalFormatting sqref="U5:U28">
    <cfRule type="expression" dxfId="3253" priority="206" stopIfTrue="1">
      <formula>A5=0</formula>
    </cfRule>
  </conditionalFormatting>
  <conditionalFormatting sqref="W5:W28">
    <cfRule type="expression" dxfId="3252" priority="205" stopIfTrue="1">
      <formula>A5=0</formula>
    </cfRule>
  </conditionalFormatting>
  <conditionalFormatting sqref="Y5:Y28">
    <cfRule type="expression" dxfId="3251" priority="204" stopIfTrue="1">
      <formula>A5=0</formula>
    </cfRule>
  </conditionalFormatting>
  <conditionalFormatting sqref="AA5:AA28">
    <cfRule type="expression" dxfId="3250" priority="203" stopIfTrue="1">
      <formula>A5=0</formula>
    </cfRule>
  </conditionalFormatting>
  <conditionalFormatting sqref="B5:B28">
    <cfRule type="expression" dxfId="3249" priority="200" stopIfTrue="1">
      <formula>J5=1</formula>
    </cfRule>
    <cfRule type="expression" dxfId="3248" priority="201" stopIfTrue="1">
      <formula>J5=2</formula>
    </cfRule>
    <cfRule type="expression" dxfId="3247" priority="202" stopIfTrue="1">
      <formula>J5=3</formula>
    </cfRule>
  </conditionalFormatting>
  <conditionalFormatting sqref="AC5:AC28">
    <cfRule type="expression" dxfId="3246" priority="199" stopIfTrue="1">
      <formula>A5=0</formula>
    </cfRule>
  </conditionalFormatting>
  <conditionalFormatting sqref="AE5:AE28">
    <cfRule type="expression" dxfId="3245" priority="198" stopIfTrue="1">
      <formula>A5=0</formula>
    </cfRule>
  </conditionalFormatting>
  <conditionalFormatting sqref="AG5:AG28">
    <cfRule type="expression" dxfId="3244" priority="197" stopIfTrue="1">
      <formula>A5=0</formula>
    </cfRule>
  </conditionalFormatting>
  <conditionalFormatting sqref="AI5:AI28">
    <cfRule type="expression" dxfId="3243" priority="196" stopIfTrue="1">
      <formula>A5=0</formula>
    </cfRule>
  </conditionalFormatting>
  <conditionalFormatting sqref="AK5:AK28">
    <cfRule type="expression" dxfId="3242" priority="195" stopIfTrue="1">
      <formula>A5=0</formula>
    </cfRule>
  </conditionalFormatting>
  <conditionalFormatting sqref="I5:I28">
    <cfRule type="expression" dxfId="3241" priority="192" stopIfTrue="1">
      <formula>A5=0</formula>
    </cfRule>
    <cfRule type="expression" dxfId="3240" priority="194" stopIfTrue="1">
      <formula>I5&lt;-150</formula>
    </cfRule>
  </conditionalFormatting>
  <conditionalFormatting sqref="R5:R28">
    <cfRule type="expression" dxfId="3239" priority="190" stopIfTrue="1">
      <formula>A5=0</formula>
    </cfRule>
    <cfRule type="expression" dxfId="3238" priority="191" stopIfTrue="1">
      <formula>R5=99</formula>
    </cfRule>
  </conditionalFormatting>
  <conditionalFormatting sqref="T5:T28">
    <cfRule type="expression" dxfId="3237" priority="188" stopIfTrue="1">
      <formula>A5=0</formula>
    </cfRule>
    <cfRule type="expression" dxfId="3236" priority="189" stopIfTrue="1">
      <formula>T5=99</formula>
    </cfRule>
  </conditionalFormatting>
  <conditionalFormatting sqref="V5:V28">
    <cfRule type="expression" dxfId="3235" priority="186" stopIfTrue="1">
      <formula>A5=0</formula>
    </cfRule>
    <cfRule type="expression" dxfId="3234" priority="187" stopIfTrue="1">
      <formula>V5=99</formula>
    </cfRule>
  </conditionalFormatting>
  <conditionalFormatting sqref="X5:X28">
    <cfRule type="expression" dxfId="3233" priority="184" stopIfTrue="1">
      <formula>A5=0</formula>
    </cfRule>
    <cfRule type="expression" dxfId="3232" priority="185" stopIfTrue="1">
      <formula>X5=99</formula>
    </cfRule>
  </conditionalFormatting>
  <conditionalFormatting sqref="Z5:Z28">
    <cfRule type="expression" dxfId="3231" priority="182" stopIfTrue="1">
      <formula>A5=0</formula>
    </cfRule>
    <cfRule type="expression" dxfId="3230" priority="183" stopIfTrue="1">
      <formula>Z5=99</formula>
    </cfRule>
  </conditionalFormatting>
  <conditionalFormatting sqref="AB5:AB28">
    <cfRule type="expression" dxfId="3229" priority="180" stopIfTrue="1">
      <formula>A5=0</formula>
    </cfRule>
    <cfRule type="expression" dxfId="3228" priority="181" stopIfTrue="1">
      <formula>AB5=99</formula>
    </cfRule>
  </conditionalFormatting>
  <conditionalFormatting sqref="AD5:AD28">
    <cfRule type="expression" dxfId="3227" priority="178" stopIfTrue="1">
      <formula>A5=0</formula>
    </cfRule>
    <cfRule type="expression" dxfId="3226" priority="179" stopIfTrue="1">
      <formula>AD5=99</formula>
    </cfRule>
  </conditionalFormatting>
  <conditionalFormatting sqref="AF5:AF28">
    <cfRule type="expression" dxfId="3225" priority="176" stopIfTrue="1">
      <formula>A5=0</formula>
    </cfRule>
    <cfRule type="expression" dxfId="3224" priority="177" stopIfTrue="1">
      <formula>AF5=99</formula>
    </cfRule>
  </conditionalFormatting>
  <conditionalFormatting sqref="AH5:AH28">
    <cfRule type="expression" dxfId="3223" priority="174" stopIfTrue="1">
      <formula>A5=0</formula>
    </cfRule>
    <cfRule type="expression" dxfId="3222" priority="175" stopIfTrue="1">
      <formula>AH5=99</formula>
    </cfRule>
  </conditionalFormatting>
  <conditionalFormatting sqref="AJ5:AJ28">
    <cfRule type="expression" dxfId="3221" priority="172" stopIfTrue="1">
      <formula>A5=0</formula>
    </cfRule>
    <cfRule type="expression" dxfId="3220" priority="173" stopIfTrue="1">
      <formula>AJ5=99</formula>
    </cfRule>
  </conditionalFormatting>
  <conditionalFormatting sqref="AO5:AO28">
    <cfRule type="expression" dxfId="3219" priority="171" stopIfTrue="1">
      <formula>A5=0</formula>
    </cfRule>
  </conditionalFormatting>
  <conditionalFormatting sqref="AP5:AP28">
    <cfRule type="expression" dxfId="3218" priority="170" stopIfTrue="1">
      <formula>A5=0</formula>
    </cfRule>
  </conditionalFormatting>
  <conditionalFormatting sqref="AQ5:AQ28">
    <cfRule type="expression" dxfId="3217" priority="169" stopIfTrue="1">
      <formula>A5=0</formula>
    </cfRule>
  </conditionalFormatting>
  <conditionalFormatting sqref="AR5:AR28">
    <cfRule type="expression" dxfId="3216" priority="168" stopIfTrue="1">
      <formula>A5=0</formula>
    </cfRule>
  </conditionalFormatting>
  <conditionalFormatting sqref="AS5:AS28">
    <cfRule type="expression" dxfId="3215" priority="167" stopIfTrue="1">
      <formula>A5=0</formula>
    </cfRule>
  </conditionalFormatting>
  <conditionalFormatting sqref="AT5:AT28">
    <cfRule type="expression" dxfId="3214" priority="166" stopIfTrue="1">
      <formula>A5=0</formula>
    </cfRule>
  </conditionalFormatting>
  <conditionalFormatting sqref="AU5:AU28">
    <cfRule type="expression" dxfId="3213" priority="165" stopIfTrue="1">
      <formula>A5=0</formula>
    </cfRule>
  </conditionalFormatting>
  <conditionalFormatting sqref="AV5:AV28">
    <cfRule type="expression" dxfId="3212" priority="164" stopIfTrue="1">
      <formula>A5=0</formula>
    </cfRule>
  </conditionalFormatting>
  <conditionalFormatting sqref="AW5:AW28">
    <cfRule type="expression" dxfId="3211" priority="163" stopIfTrue="1">
      <formula>A5=0</formula>
    </cfRule>
  </conditionalFormatting>
  <conditionalFormatting sqref="AX5:AX28">
    <cfRule type="expression" dxfId="3210" priority="162" stopIfTrue="1">
      <formula>A5=0</formula>
    </cfRule>
  </conditionalFormatting>
  <conditionalFormatting sqref="AY5:AY28">
    <cfRule type="expression" dxfId="3209" priority="161" stopIfTrue="1">
      <formula>A5=0</formula>
    </cfRule>
  </conditionalFormatting>
  <conditionalFormatting sqref="BA5:BA28">
    <cfRule type="expression" dxfId="3208" priority="160" stopIfTrue="1">
      <formula>A5=0</formula>
    </cfRule>
  </conditionalFormatting>
  <conditionalFormatting sqref="BB5:BB28">
    <cfRule type="expression" dxfId="3207" priority="159" stopIfTrue="1">
      <formula>A5=0</formula>
    </cfRule>
  </conditionalFormatting>
  <conditionalFormatting sqref="BC5:BC28">
    <cfRule type="expression" dxfId="3206" priority="158" stopIfTrue="1">
      <formula>A5=0</formula>
    </cfRule>
  </conditionalFormatting>
  <conditionalFormatting sqref="BD5:BD28">
    <cfRule type="expression" dxfId="3205" priority="157" stopIfTrue="1">
      <formula>A5=0</formula>
    </cfRule>
  </conditionalFormatting>
  <conditionalFormatting sqref="BE5:BE28">
    <cfRule type="expression" dxfId="3204" priority="156" stopIfTrue="1">
      <formula>A5=0</formula>
    </cfRule>
  </conditionalFormatting>
  <conditionalFormatting sqref="BF5:BF28">
    <cfRule type="expression" dxfId="3203" priority="155" stopIfTrue="1">
      <formula>A5=0</formula>
    </cfRule>
  </conditionalFormatting>
  <conditionalFormatting sqref="BG5:BG28">
    <cfRule type="expression" dxfId="3202" priority="154" stopIfTrue="1">
      <formula>A5=0</formula>
    </cfRule>
  </conditionalFormatting>
  <conditionalFormatting sqref="BH5:BH28">
    <cfRule type="expression" dxfId="3201" priority="153" stopIfTrue="1">
      <formula>A5=0</formula>
    </cfRule>
  </conditionalFormatting>
  <conditionalFormatting sqref="BI5:BI28">
    <cfRule type="expression" dxfId="3200" priority="152" stopIfTrue="1">
      <formula>A5=0</formula>
    </cfRule>
  </conditionalFormatting>
  <conditionalFormatting sqref="BJ5:BJ28">
    <cfRule type="expression" dxfId="3199" priority="151" stopIfTrue="1">
      <formula>A5=0</formula>
    </cfRule>
  </conditionalFormatting>
  <conditionalFormatting sqref="BK5:BK28">
    <cfRule type="expression" dxfId="3198" priority="150" stopIfTrue="1">
      <formula>A5=0</formula>
    </cfRule>
  </conditionalFormatting>
  <conditionalFormatting sqref="BL5:BL28">
    <cfRule type="expression" dxfId="3197" priority="149" stopIfTrue="1">
      <formula>A5=0</formula>
    </cfRule>
  </conditionalFormatting>
  <conditionalFormatting sqref="BM5:BM30">
    <cfRule type="expression" dxfId="3196" priority="148" stopIfTrue="1">
      <formula>A5=0</formula>
    </cfRule>
  </conditionalFormatting>
  <conditionalFormatting sqref="BN5:BN28">
    <cfRule type="expression" dxfId="3195" priority="147" stopIfTrue="1">
      <formula>A5=0</formula>
    </cfRule>
  </conditionalFormatting>
  <conditionalFormatting sqref="BO5:BO28">
    <cfRule type="expression" dxfId="3194" priority="146" stopIfTrue="1">
      <formula>A5=0</formula>
    </cfRule>
  </conditionalFormatting>
  <conditionalFormatting sqref="K5:K28">
    <cfRule type="expression" dxfId="3193" priority="145" stopIfTrue="1">
      <formula>A5=0</formula>
    </cfRule>
  </conditionalFormatting>
  <conditionalFormatting sqref="C32:K32">
    <cfRule type="expression" dxfId="3192" priority="144" stopIfTrue="1">
      <formula>$C$32=0</formula>
    </cfRule>
  </conditionalFormatting>
  <conditionalFormatting sqref="Q3:AK3">
    <cfRule type="expression" dxfId="3191" priority="142" stopIfTrue="1">
      <formula>$Q$3=0</formula>
    </cfRule>
  </conditionalFormatting>
  <conditionalFormatting sqref="J29:J30">
    <cfRule type="cellIs" dxfId="3190" priority="139" stopIfTrue="1" operator="equal">
      <formula>1</formula>
    </cfRule>
    <cfRule type="cellIs" dxfId="3189" priority="140" stopIfTrue="1" operator="equal">
      <formula>2</formula>
    </cfRule>
    <cfRule type="cellIs" dxfId="3188" priority="141" stopIfTrue="1" operator="equal">
      <formula>3</formula>
    </cfRule>
  </conditionalFormatting>
  <conditionalFormatting sqref="H3">
    <cfRule type="cellIs" dxfId="3187" priority="138" stopIfTrue="1" operator="equal">
      <formula>0</formula>
    </cfRule>
  </conditionalFormatting>
  <conditionalFormatting sqref="J29:J30 J6">
    <cfRule type="expression" dxfId="3186" priority="137" stopIfTrue="1">
      <formula>$J$6=0</formula>
    </cfRule>
  </conditionalFormatting>
  <conditionalFormatting sqref="J5">
    <cfRule type="expression" dxfId="3185" priority="136" stopIfTrue="1">
      <formula>$J$5=0</formula>
    </cfRule>
  </conditionalFormatting>
  <conditionalFormatting sqref="J7">
    <cfRule type="expression" dxfId="3184" priority="134" stopIfTrue="1">
      <formula>$J$7=0</formula>
    </cfRule>
  </conditionalFormatting>
  <conditionalFormatting sqref="J8">
    <cfRule type="expression" dxfId="3183" priority="133" stopIfTrue="1">
      <formula>$J$8=0</formula>
    </cfRule>
  </conditionalFormatting>
  <conditionalFormatting sqref="J9">
    <cfRule type="expression" dxfId="3182" priority="132" stopIfTrue="1">
      <formula>$J$9=0</formula>
    </cfRule>
  </conditionalFormatting>
  <conditionalFormatting sqref="J10">
    <cfRule type="expression" dxfId="3181" priority="131" stopIfTrue="1">
      <formula>$J$10=0</formula>
    </cfRule>
  </conditionalFormatting>
  <conditionalFormatting sqref="J11">
    <cfRule type="expression" dxfId="3180" priority="130" stopIfTrue="1">
      <formula>$J$11=0</formula>
    </cfRule>
  </conditionalFormatting>
  <conditionalFormatting sqref="J12">
    <cfRule type="expression" dxfId="3179" priority="129" stopIfTrue="1">
      <formula>$J$12=0</formula>
    </cfRule>
  </conditionalFormatting>
  <conditionalFormatting sqref="J13">
    <cfRule type="expression" dxfId="3178" priority="128" stopIfTrue="1">
      <formula>$J$13=0</formula>
    </cfRule>
  </conditionalFormatting>
  <conditionalFormatting sqref="J14">
    <cfRule type="expression" dxfId="3177" priority="127" stopIfTrue="1">
      <formula>$J$14=0</formula>
    </cfRule>
  </conditionalFormatting>
  <conditionalFormatting sqref="J15">
    <cfRule type="expression" dxfId="3176" priority="126" stopIfTrue="1">
      <formula>$J$15=0</formula>
    </cfRule>
  </conditionalFormatting>
  <conditionalFormatting sqref="J16">
    <cfRule type="expression" dxfId="3175" priority="125" stopIfTrue="1">
      <formula>$J$16=0</formula>
    </cfRule>
  </conditionalFormatting>
  <conditionalFormatting sqref="J17">
    <cfRule type="expression" dxfId="3174" priority="124" stopIfTrue="1">
      <formula>$J$17=0</formula>
    </cfRule>
  </conditionalFormatting>
  <conditionalFormatting sqref="J18">
    <cfRule type="expression" dxfId="3173" priority="123" stopIfTrue="1">
      <formula>$J$18=0</formula>
    </cfRule>
  </conditionalFormatting>
  <conditionalFormatting sqref="J19">
    <cfRule type="expression" dxfId="3172" priority="122" stopIfTrue="1">
      <formula>$J$19=0</formula>
    </cfRule>
  </conditionalFormatting>
  <conditionalFormatting sqref="J20">
    <cfRule type="expression" dxfId="3171" priority="121" stopIfTrue="1">
      <formula>$J$20=0</formula>
    </cfRule>
  </conditionalFormatting>
  <conditionalFormatting sqref="J21">
    <cfRule type="expression" dxfId="3170" priority="120" stopIfTrue="1">
      <formula>$J$21=0</formula>
    </cfRule>
  </conditionalFormatting>
  <conditionalFormatting sqref="J22">
    <cfRule type="expression" dxfId="3169" priority="119" stopIfTrue="1">
      <formula>$J$22=0</formula>
    </cfRule>
  </conditionalFormatting>
  <conditionalFormatting sqref="J23">
    <cfRule type="expression" dxfId="3168" priority="118" stopIfTrue="1">
      <formula>$J$23=0</formula>
    </cfRule>
  </conditionalFormatting>
  <conditionalFormatting sqref="J24">
    <cfRule type="expression" dxfId="3167" priority="117" stopIfTrue="1">
      <formula>$J$24=0</formula>
    </cfRule>
  </conditionalFormatting>
  <conditionalFormatting sqref="J25">
    <cfRule type="expression" dxfId="3166" priority="116" stopIfTrue="1">
      <formula>$J$25=0</formula>
    </cfRule>
  </conditionalFormatting>
  <conditionalFormatting sqref="J26">
    <cfRule type="expression" dxfId="3165" priority="115" stopIfTrue="1">
      <formula>$J$26=0</formula>
    </cfRule>
  </conditionalFormatting>
  <conditionalFormatting sqref="J27">
    <cfRule type="expression" dxfId="3164" priority="114" stopIfTrue="1">
      <formula>$J$27=0</formula>
    </cfRule>
  </conditionalFormatting>
  <conditionalFormatting sqref="J28">
    <cfRule type="expression" dxfId="3163" priority="113" stopIfTrue="1">
      <formula>$J$28=0</formula>
    </cfRule>
  </conditionalFormatting>
  <conditionalFormatting sqref="E5:E36">
    <cfRule type="expression" dxfId="3162" priority="112" stopIfTrue="1">
      <formula>A5=0</formula>
    </cfRule>
  </conditionalFormatting>
  <conditionalFormatting sqref="F5:F36">
    <cfRule type="expression" dxfId="3161" priority="111" stopIfTrue="1">
      <formula>A5=0</formula>
    </cfRule>
  </conditionalFormatting>
  <conditionalFormatting sqref="H5:H36">
    <cfRule type="expression" dxfId="3160" priority="110" stopIfTrue="1">
      <formula>A5=0</formula>
    </cfRule>
  </conditionalFormatting>
  <conditionalFormatting sqref="P5:P36">
    <cfRule type="expression" dxfId="3159" priority="108" stopIfTrue="1">
      <formula>A5=0</formula>
    </cfRule>
    <cfRule type="expression" dxfId="3158" priority="109" stopIfTrue="1">
      <formula>P5=99</formula>
    </cfRule>
  </conditionalFormatting>
  <conditionalFormatting sqref="M5:M36">
    <cfRule type="expression" dxfId="3157" priority="107" stopIfTrue="1">
      <formula>A5=0</formula>
    </cfRule>
  </conditionalFormatting>
  <conditionalFormatting sqref="N5:N36">
    <cfRule type="expression" dxfId="3156" priority="106" stopIfTrue="1">
      <formula>A5=0</formula>
    </cfRule>
  </conditionalFormatting>
  <conditionalFormatting sqref="O5:O36">
    <cfRule type="expression" dxfId="3155" priority="105" stopIfTrue="1">
      <formula>A5=0</formula>
    </cfRule>
  </conditionalFormatting>
  <conditionalFormatting sqref="Q5:Q36">
    <cfRule type="expression" dxfId="3154" priority="104" stopIfTrue="1">
      <formula>A5=0</formula>
    </cfRule>
  </conditionalFormatting>
  <conditionalFormatting sqref="S5:S36">
    <cfRule type="expression" dxfId="3153" priority="103" stopIfTrue="1">
      <formula>A5=0</formula>
    </cfRule>
  </conditionalFormatting>
  <conditionalFormatting sqref="U5:U36">
    <cfRule type="expression" dxfId="3152" priority="102" stopIfTrue="1">
      <formula>A5=0</formula>
    </cfRule>
  </conditionalFormatting>
  <conditionalFormatting sqref="W5:W36">
    <cfRule type="expression" dxfId="3151" priority="101" stopIfTrue="1">
      <formula>A5=0</formula>
    </cfRule>
  </conditionalFormatting>
  <conditionalFormatting sqref="Y5:Y36">
    <cfRule type="expression" dxfId="3150" priority="100" stopIfTrue="1">
      <formula>A5=0</formula>
    </cfRule>
  </conditionalFormatting>
  <conditionalFormatting sqref="AA5:AA36">
    <cfRule type="expression" dxfId="3149" priority="99" stopIfTrue="1">
      <formula>A5=0</formula>
    </cfRule>
  </conditionalFormatting>
  <conditionalFormatting sqref="B5:B36">
    <cfRule type="expression" dxfId="3148" priority="96" stopIfTrue="1">
      <formula>J5=1</formula>
    </cfRule>
    <cfRule type="expression" dxfId="3147" priority="97" stopIfTrue="1">
      <formula>J5=2</formula>
    </cfRule>
    <cfRule type="expression" dxfId="3146" priority="98" stopIfTrue="1">
      <formula>J5=3</formula>
    </cfRule>
  </conditionalFormatting>
  <conditionalFormatting sqref="AC5:AC36">
    <cfRule type="expression" dxfId="3145" priority="95" stopIfTrue="1">
      <formula>A5=0</formula>
    </cfRule>
  </conditionalFormatting>
  <conditionalFormatting sqref="AE5:AE36">
    <cfRule type="expression" dxfId="3144" priority="94" stopIfTrue="1">
      <formula>A5=0</formula>
    </cfRule>
  </conditionalFormatting>
  <conditionalFormatting sqref="AG5:AG36">
    <cfRule type="expression" dxfId="3143" priority="93" stopIfTrue="1">
      <formula>A5=0</formula>
    </cfRule>
  </conditionalFormatting>
  <conditionalFormatting sqref="AI5:AI36">
    <cfRule type="expression" dxfId="3142" priority="92" stopIfTrue="1">
      <formula>A5=0</formula>
    </cfRule>
  </conditionalFormatting>
  <conditionalFormatting sqref="AK5:AK36">
    <cfRule type="expression" dxfId="3141" priority="91" stopIfTrue="1">
      <formula>A5=0</formula>
    </cfRule>
  </conditionalFormatting>
  <conditionalFormatting sqref="I5:I36">
    <cfRule type="expression" dxfId="3140" priority="88" stopIfTrue="1">
      <formula>A5=0</formula>
    </cfRule>
    <cfRule type="expression" dxfId="3139" priority="90" stopIfTrue="1">
      <formula>I5&lt;-150</formula>
    </cfRule>
  </conditionalFormatting>
  <conditionalFormatting sqref="R5:R36">
    <cfRule type="expression" dxfId="3138" priority="86" stopIfTrue="1">
      <formula>A5=0</formula>
    </cfRule>
    <cfRule type="expression" dxfId="3137" priority="87" stopIfTrue="1">
      <formula>R5=99</formula>
    </cfRule>
  </conditionalFormatting>
  <conditionalFormatting sqref="T5:T36">
    <cfRule type="expression" dxfId="3136" priority="84" stopIfTrue="1">
      <formula>A5=0</formula>
    </cfRule>
    <cfRule type="expression" dxfId="3135" priority="85" stopIfTrue="1">
      <formula>T5=99</formula>
    </cfRule>
  </conditionalFormatting>
  <conditionalFormatting sqref="V5:V36">
    <cfRule type="expression" dxfId="3134" priority="82" stopIfTrue="1">
      <formula>A5=0</formula>
    </cfRule>
    <cfRule type="expression" dxfId="3133" priority="83" stopIfTrue="1">
      <formula>V5=99</formula>
    </cfRule>
  </conditionalFormatting>
  <conditionalFormatting sqref="X5:X36">
    <cfRule type="expression" dxfId="3132" priority="80" stopIfTrue="1">
      <formula>A5=0</formula>
    </cfRule>
    <cfRule type="expression" dxfId="3131" priority="81" stopIfTrue="1">
      <formula>X5=99</formula>
    </cfRule>
  </conditionalFormatting>
  <conditionalFormatting sqref="Z5:Z36">
    <cfRule type="expression" dxfId="3130" priority="78" stopIfTrue="1">
      <formula>A5=0</formula>
    </cfRule>
    <cfRule type="expression" dxfId="3129" priority="79" stopIfTrue="1">
      <formula>Z5=99</formula>
    </cfRule>
  </conditionalFormatting>
  <conditionalFormatting sqref="AB5:AB36">
    <cfRule type="expression" dxfId="3128" priority="76" stopIfTrue="1">
      <formula>A5=0</formula>
    </cfRule>
    <cfRule type="expression" dxfId="3127" priority="77" stopIfTrue="1">
      <formula>AB5=99</formula>
    </cfRule>
  </conditionalFormatting>
  <conditionalFormatting sqref="AD5:AD36">
    <cfRule type="expression" dxfId="3126" priority="74" stopIfTrue="1">
      <formula>A5=0</formula>
    </cfRule>
    <cfRule type="expression" dxfId="3125" priority="75" stopIfTrue="1">
      <formula>AD5=99</formula>
    </cfRule>
  </conditionalFormatting>
  <conditionalFormatting sqref="AF5:AF36">
    <cfRule type="expression" dxfId="3124" priority="72" stopIfTrue="1">
      <formula>A5=0</formula>
    </cfRule>
    <cfRule type="expression" dxfId="3123" priority="73" stopIfTrue="1">
      <formula>AF5=99</formula>
    </cfRule>
  </conditionalFormatting>
  <conditionalFormatting sqref="AH5:AH36">
    <cfRule type="expression" dxfId="3122" priority="70" stopIfTrue="1">
      <formula>A5=0</formula>
    </cfRule>
    <cfRule type="expression" dxfId="3121" priority="71" stopIfTrue="1">
      <formula>AH5=99</formula>
    </cfRule>
  </conditionalFormatting>
  <conditionalFormatting sqref="AJ5:AJ36">
    <cfRule type="expression" dxfId="3120" priority="68" stopIfTrue="1">
      <formula>A5=0</formula>
    </cfRule>
    <cfRule type="expression" dxfId="3119" priority="69" stopIfTrue="1">
      <formula>AJ5=99</formula>
    </cfRule>
  </conditionalFormatting>
  <conditionalFormatting sqref="AO5:AO36">
    <cfRule type="expression" dxfId="3118" priority="67" stopIfTrue="1">
      <formula>A5=0</formula>
    </cfRule>
  </conditionalFormatting>
  <conditionalFormatting sqref="AP5:AP36">
    <cfRule type="expression" dxfId="3117" priority="66" stopIfTrue="1">
      <formula>A5=0</formula>
    </cfRule>
  </conditionalFormatting>
  <conditionalFormatting sqref="AQ5:AQ36">
    <cfRule type="expression" dxfId="3116" priority="65" stopIfTrue="1">
      <formula>A5=0</formula>
    </cfRule>
  </conditionalFormatting>
  <conditionalFormatting sqref="AR5:AR36">
    <cfRule type="expression" dxfId="3115" priority="64" stopIfTrue="1">
      <formula>A5=0</formula>
    </cfRule>
  </conditionalFormatting>
  <conditionalFormatting sqref="AS5:AS36">
    <cfRule type="expression" dxfId="3114" priority="63" stopIfTrue="1">
      <formula>A5=0</formula>
    </cfRule>
  </conditionalFormatting>
  <conditionalFormatting sqref="AT5:AT36">
    <cfRule type="expression" dxfId="3113" priority="62" stopIfTrue="1">
      <formula>A5=0</formula>
    </cfRule>
  </conditionalFormatting>
  <conditionalFormatting sqref="AU5:AU36">
    <cfRule type="expression" dxfId="3112" priority="61" stopIfTrue="1">
      <formula>A5=0</formula>
    </cfRule>
  </conditionalFormatting>
  <conditionalFormatting sqref="AV5:AV36">
    <cfRule type="expression" dxfId="3111" priority="60" stopIfTrue="1">
      <formula>A5=0</formula>
    </cfRule>
  </conditionalFormatting>
  <conditionalFormatting sqref="AW5:AW36">
    <cfRule type="expression" dxfId="3110" priority="59" stopIfTrue="1">
      <formula>A5=0</formula>
    </cfRule>
  </conditionalFormatting>
  <conditionalFormatting sqref="AX5:AX36">
    <cfRule type="expression" dxfId="3109" priority="58" stopIfTrue="1">
      <formula>A5=0</formula>
    </cfRule>
  </conditionalFormatting>
  <conditionalFormatting sqref="AY5:AY36">
    <cfRule type="expression" dxfId="3108" priority="57" stopIfTrue="1">
      <formula>A5=0</formula>
    </cfRule>
  </conditionalFormatting>
  <conditionalFormatting sqref="BA5:BA36">
    <cfRule type="expression" dxfId="3107" priority="56" stopIfTrue="1">
      <formula>A5=0</formula>
    </cfRule>
  </conditionalFormatting>
  <conditionalFormatting sqref="BB5:BB36">
    <cfRule type="expression" dxfId="3106" priority="55" stopIfTrue="1">
      <formula>A5=0</formula>
    </cfRule>
  </conditionalFormatting>
  <conditionalFormatting sqref="BC5:BC36">
    <cfRule type="expression" dxfId="3105" priority="54" stopIfTrue="1">
      <formula>A5=0</formula>
    </cfRule>
  </conditionalFormatting>
  <conditionalFormatting sqref="BD5:BD36">
    <cfRule type="expression" dxfId="3104" priority="53" stopIfTrue="1">
      <formula>A5=0</formula>
    </cfRule>
  </conditionalFormatting>
  <conditionalFormatting sqref="BE5:BE36">
    <cfRule type="expression" dxfId="3103" priority="52" stopIfTrue="1">
      <formula>A5=0</formula>
    </cfRule>
  </conditionalFormatting>
  <conditionalFormatting sqref="BF5:BF36">
    <cfRule type="expression" dxfId="3102" priority="51" stopIfTrue="1">
      <formula>A5=0</formula>
    </cfRule>
  </conditionalFormatting>
  <conditionalFormatting sqref="BG5:BG36">
    <cfRule type="expression" dxfId="3101" priority="50" stopIfTrue="1">
      <formula>A5=0</formula>
    </cfRule>
  </conditionalFormatting>
  <conditionalFormatting sqref="BH5:BH36">
    <cfRule type="expression" dxfId="3100" priority="49" stopIfTrue="1">
      <formula>A5=0</formula>
    </cfRule>
  </conditionalFormatting>
  <conditionalFormatting sqref="BI5:BI36">
    <cfRule type="expression" dxfId="3099" priority="48" stopIfTrue="1">
      <formula>A5=0</formula>
    </cfRule>
  </conditionalFormatting>
  <conditionalFormatting sqref="BJ5:BJ36">
    <cfRule type="expression" dxfId="3098" priority="47" stopIfTrue="1">
      <formula>A5=0</formula>
    </cfRule>
  </conditionalFormatting>
  <conditionalFormatting sqref="BK5:BK36">
    <cfRule type="expression" dxfId="3097" priority="46" stopIfTrue="1">
      <formula>A5=0</formula>
    </cfRule>
  </conditionalFormatting>
  <conditionalFormatting sqref="BL5:BL36">
    <cfRule type="expression" dxfId="3096" priority="45" stopIfTrue="1">
      <formula>A5=0</formula>
    </cfRule>
  </conditionalFormatting>
  <conditionalFormatting sqref="BM5:BM38">
    <cfRule type="expression" dxfId="3095" priority="44" stopIfTrue="1">
      <formula>A5=0</formula>
    </cfRule>
  </conditionalFormatting>
  <conditionalFormatting sqref="BN5:BN36">
    <cfRule type="expression" dxfId="3094" priority="43" stopIfTrue="1">
      <formula>A5=0</formula>
    </cfRule>
  </conditionalFormatting>
  <conditionalFormatting sqref="BO5:BO36">
    <cfRule type="expression" dxfId="3093" priority="42" stopIfTrue="1">
      <formula>A5=0</formula>
    </cfRule>
  </conditionalFormatting>
  <conditionalFormatting sqref="K5:K36">
    <cfRule type="expression" dxfId="3092" priority="41" stopIfTrue="1">
      <formula>A5=0</formula>
    </cfRule>
  </conditionalFormatting>
  <conditionalFormatting sqref="C42:K42">
    <cfRule type="expression" dxfId="3091" priority="40" stopIfTrue="1">
      <formula>$C$42=0</formula>
    </cfRule>
  </conditionalFormatting>
  <conditionalFormatting sqref="Q42:AD42">
    <cfRule type="expression" dxfId="3090" priority="39" stopIfTrue="1">
      <formula>$Q$42=0</formula>
    </cfRule>
  </conditionalFormatting>
  <conditionalFormatting sqref="Q3:AK3">
    <cfRule type="expression" dxfId="3089" priority="38" stopIfTrue="1">
      <formula>$Q$3=0</formula>
    </cfRule>
  </conditionalFormatting>
  <conditionalFormatting sqref="J37:J38">
    <cfRule type="cellIs" dxfId="3088" priority="35" stopIfTrue="1" operator="equal">
      <formula>1</formula>
    </cfRule>
    <cfRule type="cellIs" dxfId="3087" priority="36" stopIfTrue="1" operator="equal">
      <formula>2</formula>
    </cfRule>
    <cfRule type="cellIs" dxfId="3086" priority="37" stopIfTrue="1" operator="equal">
      <formula>3</formula>
    </cfRule>
  </conditionalFormatting>
  <conditionalFormatting sqref="H3">
    <cfRule type="cellIs" dxfId="3085" priority="34" stopIfTrue="1" operator="equal">
      <formula>0</formula>
    </cfRule>
  </conditionalFormatting>
  <conditionalFormatting sqref="J37:J38">
    <cfRule type="expression" dxfId="3084" priority="33" stopIfTrue="1">
      <formula>$J$6=0</formula>
    </cfRule>
  </conditionalFormatting>
  <conditionalFormatting sqref="J5">
    <cfRule type="expression" dxfId="3083" priority="32" stopIfTrue="1">
      <formula>$J$5=0</formula>
    </cfRule>
  </conditionalFormatting>
  <conditionalFormatting sqref="J6">
    <cfRule type="expression" dxfId="3082" priority="31" stopIfTrue="1">
      <formula>$J$6=0</formula>
    </cfRule>
  </conditionalFormatting>
  <conditionalFormatting sqref="J7">
    <cfRule type="expression" dxfId="3081" priority="30" stopIfTrue="1">
      <formula>$J$7=0</formula>
    </cfRule>
  </conditionalFormatting>
  <conditionalFormatting sqref="J8">
    <cfRule type="expression" dxfId="3080" priority="29" stopIfTrue="1">
      <formula>$J$8=0</formula>
    </cfRule>
  </conditionalFormatting>
  <conditionalFormatting sqref="J9">
    <cfRule type="expression" dxfId="3079" priority="28" stopIfTrue="1">
      <formula>$J$9=0</formula>
    </cfRule>
  </conditionalFormatting>
  <conditionalFormatting sqref="J10">
    <cfRule type="expression" dxfId="3078" priority="27" stopIfTrue="1">
      <formula>$J$10=0</formula>
    </cfRule>
  </conditionalFormatting>
  <conditionalFormatting sqref="J11">
    <cfRule type="expression" dxfId="3077" priority="26" stopIfTrue="1">
      <formula>$J$11=0</formula>
    </cfRule>
  </conditionalFormatting>
  <conditionalFormatting sqref="J12">
    <cfRule type="expression" dxfId="3076" priority="25" stopIfTrue="1">
      <formula>$J$12=0</formula>
    </cfRule>
  </conditionalFormatting>
  <conditionalFormatting sqref="J13">
    <cfRule type="expression" dxfId="3075" priority="24" stopIfTrue="1">
      <formula>$J$13=0</formula>
    </cfRule>
  </conditionalFormatting>
  <conditionalFormatting sqref="J14">
    <cfRule type="expression" dxfId="3074" priority="23" stopIfTrue="1">
      <formula>$J$14=0</formula>
    </cfRule>
  </conditionalFormatting>
  <conditionalFormatting sqref="J15">
    <cfRule type="expression" dxfId="3073" priority="22" stopIfTrue="1">
      <formula>$J$15=0</formula>
    </cfRule>
  </conditionalFormatting>
  <conditionalFormatting sqref="J16">
    <cfRule type="expression" dxfId="3072" priority="21" stopIfTrue="1">
      <formula>$J$16=0</formula>
    </cfRule>
  </conditionalFormatting>
  <conditionalFormatting sqref="J17">
    <cfRule type="expression" dxfId="3071" priority="20" stopIfTrue="1">
      <formula>$J$17=0</formula>
    </cfRule>
  </conditionalFormatting>
  <conditionalFormatting sqref="J18">
    <cfRule type="expression" dxfId="3070" priority="19" stopIfTrue="1">
      <formula>$J$18=0</formula>
    </cfRule>
  </conditionalFormatting>
  <conditionalFormatting sqref="J19">
    <cfRule type="expression" dxfId="3069" priority="18" stopIfTrue="1">
      <formula>$J$19=0</formula>
    </cfRule>
  </conditionalFormatting>
  <conditionalFormatting sqref="J20">
    <cfRule type="expression" dxfId="3068" priority="17" stopIfTrue="1">
      <formula>$J$20=0</formula>
    </cfRule>
  </conditionalFormatting>
  <conditionalFormatting sqref="J21">
    <cfRule type="expression" dxfId="3067" priority="16" stopIfTrue="1">
      <formula>$J$21=0</formula>
    </cfRule>
  </conditionalFormatting>
  <conditionalFormatting sqref="J22">
    <cfRule type="expression" dxfId="3066" priority="15" stopIfTrue="1">
      <formula>$J$22=0</formula>
    </cfRule>
  </conditionalFormatting>
  <conditionalFormatting sqref="J23">
    <cfRule type="expression" dxfId="3065" priority="14" stopIfTrue="1">
      <formula>$J$23=0</formula>
    </cfRule>
  </conditionalFormatting>
  <conditionalFormatting sqref="J24">
    <cfRule type="expression" dxfId="3064" priority="13" stopIfTrue="1">
      <formula>$J$24=0</formula>
    </cfRule>
  </conditionalFormatting>
  <conditionalFormatting sqref="J25">
    <cfRule type="expression" dxfId="3063" priority="12" stopIfTrue="1">
      <formula>$J$25=0</formula>
    </cfRule>
  </conditionalFormatting>
  <conditionalFormatting sqref="J26">
    <cfRule type="expression" dxfId="3062" priority="11" stopIfTrue="1">
      <formula>$J$26=0</formula>
    </cfRule>
  </conditionalFormatting>
  <conditionalFormatting sqref="J27">
    <cfRule type="expression" dxfId="3061" priority="10" stopIfTrue="1">
      <formula>$J$27=0</formula>
    </cfRule>
  </conditionalFormatting>
  <conditionalFormatting sqref="J28">
    <cfRule type="expression" dxfId="3060" priority="9" stopIfTrue="1">
      <formula>$J$28=0</formula>
    </cfRule>
  </conditionalFormatting>
  <conditionalFormatting sqref="J29">
    <cfRule type="expression" dxfId="3059" priority="8" stopIfTrue="1">
      <formula>$J$29=0</formula>
    </cfRule>
  </conditionalFormatting>
  <conditionalFormatting sqref="J30">
    <cfRule type="expression" dxfId="3058" priority="7" stopIfTrue="1">
      <formula>$J$30=0</formula>
    </cfRule>
  </conditionalFormatting>
  <conditionalFormatting sqref="J31">
    <cfRule type="expression" dxfId="3057" priority="6" stopIfTrue="1">
      <formula>$J$31=0</formula>
    </cfRule>
  </conditionalFormatting>
  <conditionalFormatting sqref="J32">
    <cfRule type="expression" dxfId="3056" priority="5" stopIfTrue="1">
      <formula>$J$32=0</formula>
    </cfRule>
  </conditionalFormatting>
  <conditionalFormatting sqref="J33">
    <cfRule type="expression" dxfId="3055" priority="4" stopIfTrue="1">
      <formula>$J$33=0</formula>
    </cfRule>
  </conditionalFormatting>
  <conditionalFormatting sqref="J34">
    <cfRule type="expression" dxfId="3054" priority="3" stopIfTrue="1">
      <formula>$J$34=0</formula>
    </cfRule>
  </conditionalFormatting>
  <conditionalFormatting sqref="J35">
    <cfRule type="expression" dxfId="3053" priority="2" stopIfTrue="1">
      <formula>$J$35=0</formula>
    </cfRule>
  </conditionalFormatting>
  <conditionalFormatting sqref="J36">
    <cfRule type="expression" dxfId="3052" priority="1" stopIfTrue="1">
      <formula>$J$36=0</formula>
    </cfRule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D110"/>
  <sheetViews>
    <sheetView workbookViewId="0">
      <selection activeCell="N20" sqref="N20"/>
    </sheetView>
  </sheetViews>
  <sheetFormatPr defaultRowHeight="12.75"/>
  <cols>
    <col min="1" max="1" width="3.42578125" style="80" customWidth="1"/>
    <col min="2" max="2" width="17.42578125" style="80" customWidth="1"/>
    <col min="3" max="3" width="19.5703125" style="446" customWidth="1"/>
    <col min="4" max="4" width="0.140625" style="80" customWidth="1"/>
    <col min="5" max="5" width="5.85546875" style="80" customWidth="1"/>
    <col min="6" max="6" width="4.7109375" style="80" customWidth="1"/>
    <col min="7" max="7" width="6.140625" style="80" customWidth="1"/>
    <col min="8" max="8" width="4.7109375" style="80" hidden="1" customWidth="1"/>
    <col min="9" max="9" width="6.28515625" style="80" customWidth="1"/>
    <col min="10" max="12" width="4.7109375" style="80" customWidth="1"/>
    <col min="13" max="15" width="5" style="80" customWidth="1"/>
    <col min="16" max="16" width="3.28515625" style="80" customWidth="1"/>
    <col min="17" max="17" width="2.7109375" style="80" customWidth="1"/>
    <col min="18" max="18" width="3.28515625" style="80" customWidth="1"/>
    <col min="19" max="19" width="2.7109375" style="80" customWidth="1"/>
    <col min="20" max="20" width="3.28515625" style="80" customWidth="1"/>
    <col min="21" max="21" width="2.7109375" style="80" customWidth="1"/>
    <col min="22" max="22" width="3.28515625" style="80" customWidth="1"/>
    <col min="23" max="23" width="2.7109375" style="80" customWidth="1"/>
    <col min="24" max="24" width="3.28515625" style="80" customWidth="1"/>
    <col min="25" max="25" width="2.7109375" style="80" customWidth="1"/>
    <col min="26" max="26" width="3.28515625" style="80" customWidth="1"/>
    <col min="27" max="27" width="2.7109375" style="80" customWidth="1"/>
    <col min="28" max="28" width="3.28515625" style="80" customWidth="1"/>
    <col min="29" max="29" width="2.7109375" style="80" customWidth="1"/>
    <col min="30" max="30" width="3.28515625" style="80" customWidth="1"/>
    <col min="31" max="31" width="2.7109375" style="80" customWidth="1"/>
    <col min="32" max="32" width="3.28515625" style="80" customWidth="1"/>
    <col min="33" max="33" width="2.7109375" style="80" customWidth="1"/>
    <col min="34" max="34" width="3.28515625" style="80" customWidth="1"/>
    <col min="35" max="35" width="2.7109375" style="80" customWidth="1"/>
    <col min="36" max="36" width="3.28515625" style="80" customWidth="1"/>
    <col min="37" max="37" width="2.7109375" style="80" customWidth="1"/>
    <col min="38" max="38" width="2.42578125" style="80" customWidth="1"/>
    <col min="39" max="39" width="3.42578125" style="80" customWidth="1"/>
    <col min="40" max="40" width="2.42578125" style="80" customWidth="1"/>
    <col min="41" max="51" width="4.7109375" style="80" customWidth="1"/>
    <col min="52" max="52" width="2.42578125" style="80" customWidth="1"/>
    <col min="53" max="63" width="4.7109375" style="80" customWidth="1"/>
    <col min="64" max="64" width="5.85546875" style="80" customWidth="1"/>
    <col min="65" max="66" width="6.42578125" style="80" customWidth="1"/>
    <col min="67" max="67" width="6.7109375" style="80" customWidth="1"/>
    <col min="68" max="68" width="9.140625" style="412"/>
    <col min="69" max="69" width="18.7109375" style="412" customWidth="1"/>
    <col min="70" max="70" width="7.42578125" style="412" customWidth="1"/>
    <col min="71" max="83" width="9.140625" style="412"/>
    <col min="84" max="16384" width="9.140625" style="80"/>
  </cols>
  <sheetData>
    <row r="1" spans="1:16384" s="514" customFormat="1" ht="18">
      <c r="A1" s="536" t="s">
        <v>354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  <c r="AP1" s="536"/>
      <c r="AQ1" s="536"/>
      <c r="AR1" s="536"/>
      <c r="AS1" s="536"/>
      <c r="AT1" s="536"/>
      <c r="AU1" s="536"/>
      <c r="AV1" s="536"/>
      <c r="AW1" s="536"/>
      <c r="AX1" s="536"/>
      <c r="AY1" s="536"/>
      <c r="AZ1" s="536"/>
      <c r="BA1" s="536"/>
      <c r="BB1" s="536"/>
      <c r="BC1" s="536"/>
      <c r="BD1" s="536"/>
      <c r="BE1" s="536"/>
      <c r="BF1" s="536"/>
      <c r="BG1" s="536"/>
      <c r="BH1" s="536"/>
      <c r="BI1" s="536"/>
      <c r="BJ1" s="536"/>
      <c r="BK1" s="536"/>
      <c r="BL1" s="536"/>
      <c r="BM1" s="536" t="s">
        <v>354</v>
      </c>
      <c r="BN1" s="536"/>
      <c r="BO1" s="536"/>
      <c r="BP1" s="536"/>
      <c r="BQ1" s="536"/>
      <c r="BR1" s="536"/>
      <c r="BS1" s="536"/>
      <c r="BT1" s="536"/>
      <c r="BU1" s="536"/>
      <c r="BV1" s="536"/>
      <c r="BW1" s="536"/>
      <c r="BX1" s="536"/>
      <c r="BY1" s="536"/>
      <c r="BZ1" s="536"/>
      <c r="CA1" s="536"/>
      <c r="CB1" s="536"/>
      <c r="CC1" s="536"/>
      <c r="CD1" s="536"/>
      <c r="CE1" s="536"/>
      <c r="CF1" s="536"/>
      <c r="CG1" s="536"/>
      <c r="CH1" s="536"/>
      <c r="CI1" s="536"/>
      <c r="CJ1" s="536"/>
      <c r="CK1" s="536"/>
      <c r="CL1" s="536"/>
      <c r="CM1" s="536"/>
      <c r="CN1" s="536"/>
      <c r="CO1" s="536"/>
      <c r="CP1" s="536"/>
      <c r="CQ1" s="536"/>
      <c r="CR1" s="536"/>
      <c r="CS1" s="536" t="s">
        <v>354</v>
      </c>
      <c r="CT1" s="536"/>
      <c r="CU1" s="536"/>
      <c r="CV1" s="536"/>
      <c r="CW1" s="536"/>
      <c r="CX1" s="536"/>
      <c r="CY1" s="536"/>
      <c r="CZ1" s="536"/>
      <c r="DA1" s="536"/>
      <c r="DB1" s="536"/>
      <c r="DC1" s="536"/>
      <c r="DD1" s="536"/>
      <c r="DE1" s="536"/>
      <c r="DF1" s="536"/>
      <c r="DG1" s="536"/>
      <c r="DH1" s="536"/>
      <c r="DI1" s="536"/>
      <c r="DJ1" s="536"/>
      <c r="DK1" s="536"/>
      <c r="DL1" s="536"/>
      <c r="DM1" s="536"/>
      <c r="DN1" s="536"/>
      <c r="DO1" s="536"/>
      <c r="DP1" s="536"/>
      <c r="DQ1" s="536"/>
      <c r="DR1" s="536"/>
      <c r="DS1" s="536"/>
      <c r="DT1" s="536"/>
      <c r="DU1" s="536"/>
      <c r="DV1" s="536"/>
      <c r="DW1" s="536"/>
      <c r="DX1" s="536"/>
      <c r="DY1" s="536" t="s">
        <v>354</v>
      </c>
      <c r="DZ1" s="536"/>
      <c r="EA1" s="536"/>
      <c r="EB1" s="536"/>
      <c r="EC1" s="536"/>
      <c r="ED1" s="536"/>
      <c r="EE1" s="536"/>
      <c r="EF1" s="536"/>
      <c r="EG1" s="536"/>
      <c r="EH1" s="536"/>
      <c r="EI1" s="536"/>
      <c r="EJ1" s="536"/>
      <c r="EK1" s="536"/>
      <c r="EL1" s="536"/>
      <c r="EM1" s="536"/>
      <c r="EN1" s="536"/>
      <c r="EO1" s="536"/>
      <c r="EP1" s="536"/>
      <c r="EQ1" s="536"/>
      <c r="ER1" s="536"/>
      <c r="ES1" s="536"/>
      <c r="ET1" s="536"/>
      <c r="EU1" s="536"/>
      <c r="EV1" s="536"/>
      <c r="EW1" s="536"/>
      <c r="EX1" s="536"/>
      <c r="EY1" s="536"/>
      <c r="EZ1" s="536"/>
      <c r="FA1" s="536"/>
      <c r="FB1" s="536"/>
      <c r="FC1" s="536"/>
      <c r="FD1" s="536"/>
      <c r="FE1" s="536" t="s">
        <v>354</v>
      </c>
      <c r="FF1" s="536"/>
      <c r="FG1" s="536"/>
      <c r="FH1" s="536"/>
      <c r="FI1" s="536"/>
      <c r="FJ1" s="536"/>
      <c r="FK1" s="536"/>
      <c r="FL1" s="536"/>
      <c r="FM1" s="536"/>
      <c r="FN1" s="536"/>
      <c r="FO1" s="536"/>
      <c r="FP1" s="536"/>
      <c r="FQ1" s="536"/>
      <c r="FR1" s="536"/>
      <c r="FS1" s="536"/>
      <c r="FT1" s="536"/>
      <c r="FU1" s="536"/>
      <c r="FV1" s="536"/>
      <c r="FW1" s="536"/>
      <c r="FX1" s="536"/>
      <c r="FY1" s="536"/>
      <c r="FZ1" s="536"/>
      <c r="GA1" s="536"/>
      <c r="GB1" s="536"/>
      <c r="GC1" s="536"/>
      <c r="GD1" s="536"/>
      <c r="GE1" s="536"/>
      <c r="GF1" s="536"/>
      <c r="GG1" s="536"/>
      <c r="GH1" s="536"/>
      <c r="GI1" s="536"/>
      <c r="GJ1" s="536"/>
      <c r="GK1" s="536" t="s">
        <v>354</v>
      </c>
      <c r="GL1" s="536"/>
      <c r="GM1" s="536"/>
      <c r="GN1" s="536"/>
      <c r="GO1" s="536"/>
      <c r="GP1" s="536"/>
      <c r="GQ1" s="536"/>
      <c r="GR1" s="536"/>
      <c r="GS1" s="536"/>
      <c r="GT1" s="536"/>
      <c r="GU1" s="536"/>
      <c r="GV1" s="536"/>
      <c r="GW1" s="536"/>
      <c r="GX1" s="536"/>
      <c r="GY1" s="536"/>
      <c r="GZ1" s="536"/>
      <c r="HA1" s="536"/>
      <c r="HB1" s="536"/>
      <c r="HC1" s="536"/>
      <c r="HD1" s="536"/>
      <c r="HE1" s="536"/>
      <c r="HF1" s="536"/>
      <c r="HG1" s="536"/>
      <c r="HH1" s="536"/>
      <c r="HI1" s="536"/>
      <c r="HJ1" s="536"/>
      <c r="HK1" s="536"/>
      <c r="HL1" s="536"/>
      <c r="HM1" s="536"/>
      <c r="HN1" s="536"/>
      <c r="HO1" s="536"/>
      <c r="HP1" s="536"/>
      <c r="HQ1" s="536" t="s">
        <v>354</v>
      </c>
      <c r="HR1" s="536"/>
      <c r="HS1" s="536"/>
      <c r="HT1" s="536"/>
      <c r="HU1" s="536"/>
      <c r="HV1" s="536"/>
      <c r="HW1" s="536"/>
      <c r="HX1" s="536"/>
      <c r="HY1" s="536"/>
      <c r="HZ1" s="536"/>
      <c r="IA1" s="536"/>
      <c r="IB1" s="536"/>
      <c r="IC1" s="536"/>
      <c r="ID1" s="536"/>
      <c r="IE1" s="536"/>
      <c r="IF1" s="536"/>
      <c r="IG1" s="536"/>
      <c r="IH1" s="536"/>
      <c r="II1" s="536"/>
      <c r="IJ1" s="536"/>
      <c r="IK1" s="536"/>
      <c r="IL1" s="536"/>
      <c r="IM1" s="536"/>
      <c r="IN1" s="536"/>
      <c r="IO1" s="536"/>
      <c r="IP1" s="536"/>
      <c r="IQ1" s="536"/>
      <c r="IR1" s="536"/>
      <c r="IS1" s="536"/>
      <c r="IT1" s="536"/>
      <c r="IU1" s="536"/>
      <c r="IV1" s="536"/>
      <c r="IW1" s="536" t="s">
        <v>354</v>
      </c>
      <c r="IX1" s="536"/>
      <c r="IY1" s="536"/>
      <c r="IZ1" s="536"/>
      <c r="JA1" s="536"/>
      <c r="JB1" s="536"/>
      <c r="JC1" s="536"/>
      <c r="JD1" s="536"/>
      <c r="JE1" s="536"/>
      <c r="JF1" s="536"/>
      <c r="JG1" s="536"/>
      <c r="JH1" s="536"/>
      <c r="JI1" s="536"/>
      <c r="JJ1" s="536"/>
      <c r="JK1" s="536"/>
      <c r="JL1" s="536"/>
      <c r="JM1" s="536"/>
      <c r="JN1" s="536"/>
      <c r="JO1" s="536"/>
      <c r="JP1" s="536"/>
      <c r="JQ1" s="536"/>
      <c r="JR1" s="536"/>
      <c r="JS1" s="536"/>
      <c r="JT1" s="536"/>
      <c r="JU1" s="536"/>
      <c r="JV1" s="536"/>
      <c r="JW1" s="536"/>
      <c r="JX1" s="536"/>
      <c r="JY1" s="536"/>
      <c r="JZ1" s="536"/>
      <c r="KA1" s="536"/>
      <c r="KB1" s="536"/>
      <c r="KC1" s="536" t="s">
        <v>354</v>
      </c>
      <c r="KD1" s="536"/>
      <c r="KE1" s="536"/>
      <c r="KF1" s="536"/>
      <c r="KG1" s="536"/>
      <c r="KH1" s="536"/>
      <c r="KI1" s="536"/>
      <c r="KJ1" s="536"/>
      <c r="KK1" s="536"/>
      <c r="KL1" s="536"/>
      <c r="KM1" s="536"/>
      <c r="KN1" s="536"/>
      <c r="KO1" s="536"/>
      <c r="KP1" s="536"/>
      <c r="KQ1" s="536"/>
      <c r="KR1" s="536"/>
      <c r="KS1" s="536"/>
      <c r="KT1" s="536"/>
      <c r="KU1" s="536"/>
      <c r="KV1" s="536"/>
      <c r="KW1" s="536"/>
      <c r="KX1" s="536"/>
      <c r="KY1" s="536"/>
      <c r="KZ1" s="536"/>
      <c r="LA1" s="536"/>
      <c r="LB1" s="536"/>
      <c r="LC1" s="536"/>
      <c r="LD1" s="536"/>
      <c r="LE1" s="536"/>
      <c r="LF1" s="536"/>
      <c r="LG1" s="536"/>
      <c r="LH1" s="536"/>
      <c r="LI1" s="536" t="s">
        <v>354</v>
      </c>
      <c r="LJ1" s="536"/>
      <c r="LK1" s="536"/>
      <c r="LL1" s="536"/>
      <c r="LM1" s="536"/>
      <c r="LN1" s="536"/>
      <c r="LO1" s="536"/>
      <c r="LP1" s="536"/>
      <c r="LQ1" s="536"/>
      <c r="LR1" s="536"/>
      <c r="LS1" s="536"/>
      <c r="LT1" s="536"/>
      <c r="LU1" s="536"/>
      <c r="LV1" s="536"/>
      <c r="LW1" s="536"/>
      <c r="LX1" s="536"/>
      <c r="LY1" s="536"/>
      <c r="LZ1" s="536"/>
      <c r="MA1" s="536"/>
      <c r="MB1" s="536"/>
      <c r="MC1" s="536"/>
      <c r="MD1" s="536"/>
      <c r="ME1" s="536"/>
      <c r="MF1" s="536"/>
      <c r="MG1" s="536"/>
      <c r="MH1" s="536"/>
      <c r="MI1" s="536"/>
      <c r="MJ1" s="536"/>
      <c r="MK1" s="536"/>
      <c r="ML1" s="536"/>
      <c r="MM1" s="536"/>
      <c r="MN1" s="536"/>
      <c r="MO1" s="536" t="s">
        <v>354</v>
      </c>
      <c r="MP1" s="536"/>
      <c r="MQ1" s="536"/>
      <c r="MR1" s="536"/>
      <c r="MS1" s="536"/>
      <c r="MT1" s="536"/>
      <c r="MU1" s="536"/>
      <c r="MV1" s="536"/>
      <c r="MW1" s="536"/>
      <c r="MX1" s="536"/>
      <c r="MY1" s="536"/>
      <c r="MZ1" s="536"/>
      <c r="NA1" s="536"/>
      <c r="NB1" s="536"/>
      <c r="NC1" s="536"/>
      <c r="ND1" s="536"/>
      <c r="NE1" s="536"/>
      <c r="NF1" s="536"/>
      <c r="NG1" s="536"/>
      <c r="NH1" s="536"/>
      <c r="NI1" s="536"/>
      <c r="NJ1" s="536"/>
      <c r="NK1" s="536"/>
      <c r="NL1" s="536"/>
      <c r="NM1" s="536"/>
      <c r="NN1" s="536"/>
      <c r="NO1" s="536"/>
      <c r="NP1" s="536"/>
      <c r="NQ1" s="536"/>
      <c r="NR1" s="536"/>
      <c r="NS1" s="536"/>
      <c r="NT1" s="536"/>
      <c r="NU1" s="536" t="s">
        <v>354</v>
      </c>
      <c r="NV1" s="536"/>
      <c r="NW1" s="536"/>
      <c r="NX1" s="536"/>
      <c r="NY1" s="536"/>
      <c r="NZ1" s="536"/>
      <c r="OA1" s="536"/>
      <c r="OB1" s="536"/>
      <c r="OC1" s="536"/>
      <c r="OD1" s="536"/>
      <c r="OE1" s="536"/>
      <c r="OF1" s="536"/>
      <c r="OG1" s="536"/>
      <c r="OH1" s="536"/>
      <c r="OI1" s="536"/>
      <c r="OJ1" s="536"/>
      <c r="OK1" s="536"/>
      <c r="OL1" s="536"/>
      <c r="OM1" s="536"/>
      <c r="ON1" s="536"/>
      <c r="OO1" s="536"/>
      <c r="OP1" s="536"/>
      <c r="OQ1" s="536"/>
      <c r="OR1" s="536"/>
      <c r="OS1" s="536"/>
      <c r="OT1" s="536"/>
      <c r="OU1" s="536"/>
      <c r="OV1" s="536"/>
      <c r="OW1" s="536"/>
      <c r="OX1" s="536"/>
      <c r="OY1" s="536"/>
      <c r="OZ1" s="536"/>
      <c r="PA1" s="536" t="s">
        <v>354</v>
      </c>
      <c r="PB1" s="536"/>
      <c r="PC1" s="536"/>
      <c r="PD1" s="536"/>
      <c r="PE1" s="536"/>
      <c r="PF1" s="536"/>
      <c r="PG1" s="536"/>
      <c r="PH1" s="536"/>
      <c r="PI1" s="536"/>
      <c r="PJ1" s="536"/>
      <c r="PK1" s="536"/>
      <c r="PL1" s="536"/>
      <c r="PM1" s="536"/>
      <c r="PN1" s="536"/>
      <c r="PO1" s="536"/>
      <c r="PP1" s="536"/>
      <c r="PQ1" s="536"/>
      <c r="PR1" s="536"/>
      <c r="PS1" s="536"/>
      <c r="PT1" s="536"/>
      <c r="PU1" s="536"/>
      <c r="PV1" s="536"/>
      <c r="PW1" s="536"/>
      <c r="PX1" s="536"/>
      <c r="PY1" s="536"/>
      <c r="PZ1" s="536"/>
      <c r="QA1" s="536"/>
      <c r="QB1" s="536"/>
      <c r="QC1" s="536"/>
      <c r="QD1" s="536"/>
      <c r="QE1" s="536"/>
      <c r="QF1" s="536"/>
      <c r="QG1" s="536" t="s">
        <v>354</v>
      </c>
      <c r="QH1" s="536"/>
      <c r="QI1" s="536"/>
      <c r="QJ1" s="536"/>
      <c r="QK1" s="536"/>
      <c r="QL1" s="536"/>
      <c r="QM1" s="536"/>
      <c r="QN1" s="536"/>
      <c r="QO1" s="536"/>
      <c r="QP1" s="536"/>
      <c r="QQ1" s="536"/>
      <c r="QR1" s="536"/>
      <c r="QS1" s="536"/>
      <c r="QT1" s="536"/>
      <c r="QU1" s="536"/>
      <c r="QV1" s="536"/>
      <c r="QW1" s="536"/>
      <c r="QX1" s="536"/>
      <c r="QY1" s="536"/>
      <c r="QZ1" s="536"/>
      <c r="RA1" s="536"/>
      <c r="RB1" s="536"/>
      <c r="RC1" s="536"/>
      <c r="RD1" s="536"/>
      <c r="RE1" s="536"/>
      <c r="RF1" s="536"/>
      <c r="RG1" s="536"/>
      <c r="RH1" s="536"/>
      <c r="RI1" s="536"/>
      <c r="RJ1" s="536"/>
      <c r="RK1" s="536"/>
      <c r="RL1" s="536"/>
      <c r="RM1" s="536" t="s">
        <v>354</v>
      </c>
      <c r="RN1" s="536"/>
      <c r="RO1" s="536"/>
      <c r="RP1" s="536"/>
      <c r="RQ1" s="536"/>
      <c r="RR1" s="536"/>
      <c r="RS1" s="536"/>
      <c r="RT1" s="536"/>
      <c r="RU1" s="536"/>
      <c r="RV1" s="536"/>
      <c r="RW1" s="536"/>
      <c r="RX1" s="536"/>
      <c r="RY1" s="536"/>
      <c r="RZ1" s="536"/>
      <c r="SA1" s="536"/>
      <c r="SB1" s="536"/>
      <c r="SC1" s="536"/>
      <c r="SD1" s="536"/>
      <c r="SE1" s="536"/>
      <c r="SF1" s="536"/>
      <c r="SG1" s="536"/>
      <c r="SH1" s="536"/>
      <c r="SI1" s="536"/>
      <c r="SJ1" s="536"/>
      <c r="SK1" s="536"/>
      <c r="SL1" s="536"/>
      <c r="SM1" s="536"/>
      <c r="SN1" s="536"/>
      <c r="SO1" s="536"/>
      <c r="SP1" s="536"/>
      <c r="SQ1" s="536"/>
      <c r="SR1" s="536"/>
      <c r="SS1" s="536" t="s">
        <v>354</v>
      </c>
      <c r="ST1" s="536"/>
      <c r="SU1" s="536"/>
      <c r="SV1" s="536"/>
      <c r="SW1" s="536"/>
      <c r="SX1" s="536"/>
      <c r="SY1" s="536"/>
      <c r="SZ1" s="536"/>
      <c r="TA1" s="536"/>
      <c r="TB1" s="536"/>
      <c r="TC1" s="536"/>
      <c r="TD1" s="536"/>
      <c r="TE1" s="536"/>
      <c r="TF1" s="536"/>
      <c r="TG1" s="536"/>
      <c r="TH1" s="536"/>
      <c r="TI1" s="536"/>
      <c r="TJ1" s="536"/>
      <c r="TK1" s="536"/>
      <c r="TL1" s="536"/>
      <c r="TM1" s="536"/>
      <c r="TN1" s="536"/>
      <c r="TO1" s="536"/>
      <c r="TP1" s="536"/>
      <c r="TQ1" s="536"/>
      <c r="TR1" s="536"/>
      <c r="TS1" s="536"/>
      <c r="TT1" s="536"/>
      <c r="TU1" s="536"/>
      <c r="TV1" s="536"/>
      <c r="TW1" s="536"/>
      <c r="TX1" s="536"/>
      <c r="TY1" s="536" t="s">
        <v>354</v>
      </c>
      <c r="TZ1" s="536"/>
      <c r="UA1" s="536"/>
      <c r="UB1" s="536"/>
      <c r="UC1" s="536"/>
      <c r="UD1" s="536"/>
      <c r="UE1" s="536"/>
      <c r="UF1" s="536"/>
      <c r="UG1" s="536"/>
      <c r="UH1" s="536"/>
      <c r="UI1" s="536"/>
      <c r="UJ1" s="536"/>
      <c r="UK1" s="536"/>
      <c r="UL1" s="536"/>
      <c r="UM1" s="536"/>
      <c r="UN1" s="536"/>
      <c r="UO1" s="536"/>
      <c r="UP1" s="536"/>
      <c r="UQ1" s="536"/>
      <c r="UR1" s="536"/>
      <c r="US1" s="536"/>
      <c r="UT1" s="536"/>
      <c r="UU1" s="536"/>
      <c r="UV1" s="536"/>
      <c r="UW1" s="536"/>
      <c r="UX1" s="536"/>
      <c r="UY1" s="536"/>
      <c r="UZ1" s="536"/>
      <c r="VA1" s="536"/>
      <c r="VB1" s="536"/>
      <c r="VC1" s="536"/>
      <c r="VD1" s="536"/>
      <c r="VE1" s="536" t="s">
        <v>354</v>
      </c>
      <c r="VF1" s="536"/>
      <c r="VG1" s="536"/>
      <c r="VH1" s="536"/>
      <c r="VI1" s="536"/>
      <c r="VJ1" s="536"/>
      <c r="VK1" s="536"/>
      <c r="VL1" s="536"/>
      <c r="VM1" s="536"/>
      <c r="VN1" s="536"/>
      <c r="VO1" s="536"/>
      <c r="VP1" s="536"/>
      <c r="VQ1" s="536"/>
      <c r="VR1" s="536"/>
      <c r="VS1" s="536"/>
      <c r="VT1" s="536"/>
      <c r="VU1" s="536"/>
      <c r="VV1" s="536"/>
      <c r="VW1" s="536"/>
      <c r="VX1" s="536"/>
      <c r="VY1" s="536"/>
      <c r="VZ1" s="536"/>
      <c r="WA1" s="536"/>
      <c r="WB1" s="536"/>
      <c r="WC1" s="536"/>
      <c r="WD1" s="536"/>
      <c r="WE1" s="536"/>
      <c r="WF1" s="536"/>
      <c r="WG1" s="536"/>
      <c r="WH1" s="536"/>
      <c r="WI1" s="536"/>
      <c r="WJ1" s="536"/>
      <c r="WK1" s="536" t="s">
        <v>354</v>
      </c>
      <c r="WL1" s="536"/>
      <c r="WM1" s="536"/>
      <c r="WN1" s="536"/>
      <c r="WO1" s="536"/>
      <c r="WP1" s="536"/>
      <c r="WQ1" s="536"/>
      <c r="WR1" s="536"/>
      <c r="WS1" s="536"/>
      <c r="WT1" s="536"/>
      <c r="WU1" s="536"/>
      <c r="WV1" s="536"/>
      <c r="WW1" s="536"/>
      <c r="WX1" s="536"/>
      <c r="WY1" s="536"/>
      <c r="WZ1" s="536"/>
      <c r="XA1" s="536"/>
      <c r="XB1" s="536"/>
      <c r="XC1" s="536"/>
      <c r="XD1" s="536"/>
      <c r="XE1" s="536"/>
      <c r="XF1" s="536"/>
      <c r="XG1" s="536"/>
      <c r="XH1" s="536"/>
      <c r="XI1" s="536"/>
      <c r="XJ1" s="536"/>
      <c r="XK1" s="536"/>
      <c r="XL1" s="536"/>
      <c r="XM1" s="536"/>
      <c r="XN1" s="536"/>
      <c r="XO1" s="536"/>
      <c r="XP1" s="536"/>
      <c r="XQ1" s="536" t="s">
        <v>354</v>
      </c>
      <c r="XR1" s="536"/>
      <c r="XS1" s="536"/>
      <c r="XT1" s="536"/>
      <c r="XU1" s="536"/>
      <c r="XV1" s="536"/>
      <c r="XW1" s="536"/>
      <c r="XX1" s="536"/>
      <c r="XY1" s="536"/>
      <c r="XZ1" s="536"/>
      <c r="YA1" s="536"/>
      <c r="YB1" s="536"/>
      <c r="YC1" s="536"/>
      <c r="YD1" s="536"/>
      <c r="YE1" s="536"/>
      <c r="YF1" s="536"/>
      <c r="YG1" s="536"/>
      <c r="YH1" s="536"/>
      <c r="YI1" s="536"/>
      <c r="YJ1" s="536"/>
      <c r="YK1" s="536"/>
      <c r="YL1" s="536"/>
      <c r="YM1" s="536"/>
      <c r="YN1" s="536"/>
      <c r="YO1" s="536"/>
      <c r="YP1" s="536"/>
      <c r="YQ1" s="536"/>
      <c r="YR1" s="536"/>
      <c r="YS1" s="536"/>
      <c r="YT1" s="536"/>
      <c r="YU1" s="536"/>
      <c r="YV1" s="536"/>
      <c r="YW1" s="536" t="s">
        <v>354</v>
      </c>
      <c r="YX1" s="536"/>
      <c r="YY1" s="536"/>
      <c r="YZ1" s="536"/>
      <c r="ZA1" s="536"/>
      <c r="ZB1" s="536"/>
      <c r="ZC1" s="536"/>
      <c r="ZD1" s="536"/>
      <c r="ZE1" s="536"/>
      <c r="ZF1" s="536"/>
      <c r="ZG1" s="536"/>
      <c r="ZH1" s="536"/>
      <c r="ZI1" s="536"/>
      <c r="ZJ1" s="536"/>
      <c r="ZK1" s="536"/>
      <c r="ZL1" s="536"/>
      <c r="ZM1" s="536"/>
      <c r="ZN1" s="536"/>
      <c r="ZO1" s="536"/>
      <c r="ZP1" s="536"/>
      <c r="ZQ1" s="536"/>
      <c r="ZR1" s="536"/>
      <c r="ZS1" s="536"/>
      <c r="ZT1" s="536"/>
      <c r="ZU1" s="536"/>
      <c r="ZV1" s="536"/>
      <c r="ZW1" s="536"/>
      <c r="ZX1" s="536"/>
      <c r="ZY1" s="536"/>
      <c r="ZZ1" s="536"/>
      <c r="AAA1" s="536"/>
      <c r="AAB1" s="536"/>
      <c r="AAC1" s="536" t="s">
        <v>354</v>
      </c>
      <c r="AAD1" s="536"/>
      <c r="AAE1" s="536"/>
      <c r="AAF1" s="536"/>
      <c r="AAG1" s="536"/>
      <c r="AAH1" s="536"/>
      <c r="AAI1" s="536"/>
      <c r="AAJ1" s="536"/>
      <c r="AAK1" s="536"/>
      <c r="AAL1" s="536"/>
      <c r="AAM1" s="536"/>
      <c r="AAN1" s="536"/>
      <c r="AAO1" s="536"/>
      <c r="AAP1" s="536"/>
      <c r="AAQ1" s="536"/>
      <c r="AAR1" s="536"/>
      <c r="AAS1" s="536"/>
      <c r="AAT1" s="536"/>
      <c r="AAU1" s="536"/>
      <c r="AAV1" s="536"/>
      <c r="AAW1" s="536"/>
      <c r="AAX1" s="536"/>
      <c r="AAY1" s="536"/>
      <c r="AAZ1" s="536"/>
      <c r="ABA1" s="536"/>
      <c r="ABB1" s="536"/>
      <c r="ABC1" s="536"/>
      <c r="ABD1" s="536"/>
      <c r="ABE1" s="536"/>
      <c r="ABF1" s="536"/>
      <c r="ABG1" s="536"/>
      <c r="ABH1" s="536"/>
      <c r="ABI1" s="536" t="s">
        <v>354</v>
      </c>
      <c r="ABJ1" s="536"/>
      <c r="ABK1" s="536"/>
      <c r="ABL1" s="536"/>
      <c r="ABM1" s="536"/>
      <c r="ABN1" s="536"/>
      <c r="ABO1" s="536"/>
      <c r="ABP1" s="536"/>
      <c r="ABQ1" s="536"/>
      <c r="ABR1" s="536"/>
      <c r="ABS1" s="536"/>
      <c r="ABT1" s="536"/>
      <c r="ABU1" s="536"/>
      <c r="ABV1" s="536"/>
      <c r="ABW1" s="536"/>
      <c r="ABX1" s="536"/>
      <c r="ABY1" s="536"/>
      <c r="ABZ1" s="536"/>
      <c r="ACA1" s="536"/>
      <c r="ACB1" s="536"/>
      <c r="ACC1" s="536"/>
      <c r="ACD1" s="536"/>
      <c r="ACE1" s="536"/>
      <c r="ACF1" s="536"/>
      <c r="ACG1" s="536"/>
      <c r="ACH1" s="536"/>
      <c r="ACI1" s="536"/>
      <c r="ACJ1" s="536"/>
      <c r="ACK1" s="536"/>
      <c r="ACL1" s="536"/>
      <c r="ACM1" s="536"/>
      <c r="ACN1" s="536"/>
      <c r="ACO1" s="536" t="s">
        <v>354</v>
      </c>
      <c r="ACP1" s="536"/>
      <c r="ACQ1" s="536"/>
      <c r="ACR1" s="536"/>
      <c r="ACS1" s="536"/>
      <c r="ACT1" s="536"/>
      <c r="ACU1" s="536"/>
      <c r="ACV1" s="536"/>
      <c r="ACW1" s="536"/>
      <c r="ACX1" s="536"/>
      <c r="ACY1" s="536"/>
      <c r="ACZ1" s="536"/>
      <c r="ADA1" s="536"/>
      <c r="ADB1" s="536"/>
      <c r="ADC1" s="536"/>
      <c r="ADD1" s="536"/>
      <c r="ADE1" s="536"/>
      <c r="ADF1" s="536"/>
      <c r="ADG1" s="536"/>
      <c r="ADH1" s="536"/>
      <c r="ADI1" s="536"/>
      <c r="ADJ1" s="536"/>
      <c r="ADK1" s="536"/>
      <c r="ADL1" s="536"/>
      <c r="ADM1" s="536"/>
      <c r="ADN1" s="536"/>
      <c r="ADO1" s="536"/>
      <c r="ADP1" s="536"/>
      <c r="ADQ1" s="536"/>
      <c r="ADR1" s="536"/>
      <c r="ADS1" s="536"/>
      <c r="ADT1" s="536"/>
      <c r="ADU1" s="536" t="s">
        <v>354</v>
      </c>
      <c r="ADV1" s="536"/>
      <c r="ADW1" s="536"/>
      <c r="ADX1" s="536"/>
      <c r="ADY1" s="536"/>
      <c r="ADZ1" s="536"/>
      <c r="AEA1" s="536"/>
      <c r="AEB1" s="536"/>
      <c r="AEC1" s="536"/>
      <c r="AED1" s="536"/>
      <c r="AEE1" s="536"/>
      <c r="AEF1" s="536"/>
      <c r="AEG1" s="536"/>
      <c r="AEH1" s="536"/>
      <c r="AEI1" s="536"/>
      <c r="AEJ1" s="536"/>
      <c r="AEK1" s="536"/>
      <c r="AEL1" s="536"/>
      <c r="AEM1" s="536"/>
      <c r="AEN1" s="536"/>
      <c r="AEO1" s="536"/>
      <c r="AEP1" s="536"/>
      <c r="AEQ1" s="536"/>
      <c r="AER1" s="536"/>
      <c r="AES1" s="536"/>
      <c r="AET1" s="536"/>
      <c r="AEU1" s="536"/>
      <c r="AEV1" s="536"/>
      <c r="AEW1" s="536"/>
      <c r="AEX1" s="536"/>
      <c r="AEY1" s="536"/>
      <c r="AEZ1" s="536"/>
      <c r="AFA1" s="536" t="s">
        <v>354</v>
      </c>
      <c r="AFB1" s="536"/>
      <c r="AFC1" s="536"/>
      <c r="AFD1" s="536"/>
      <c r="AFE1" s="536"/>
      <c r="AFF1" s="536"/>
      <c r="AFG1" s="536"/>
      <c r="AFH1" s="536"/>
      <c r="AFI1" s="536"/>
      <c r="AFJ1" s="536"/>
      <c r="AFK1" s="536"/>
      <c r="AFL1" s="536"/>
      <c r="AFM1" s="536"/>
      <c r="AFN1" s="536"/>
      <c r="AFO1" s="536"/>
      <c r="AFP1" s="536"/>
      <c r="AFQ1" s="536"/>
      <c r="AFR1" s="536"/>
      <c r="AFS1" s="536"/>
      <c r="AFT1" s="536"/>
      <c r="AFU1" s="536"/>
      <c r="AFV1" s="536"/>
      <c r="AFW1" s="536"/>
      <c r="AFX1" s="536"/>
      <c r="AFY1" s="536"/>
      <c r="AFZ1" s="536"/>
      <c r="AGA1" s="536"/>
      <c r="AGB1" s="536"/>
      <c r="AGC1" s="536"/>
      <c r="AGD1" s="536"/>
      <c r="AGE1" s="536"/>
      <c r="AGF1" s="536"/>
      <c r="AGG1" s="536" t="s">
        <v>354</v>
      </c>
      <c r="AGH1" s="536"/>
      <c r="AGI1" s="536"/>
      <c r="AGJ1" s="536"/>
      <c r="AGK1" s="536"/>
      <c r="AGL1" s="536"/>
      <c r="AGM1" s="536"/>
      <c r="AGN1" s="536"/>
      <c r="AGO1" s="536"/>
      <c r="AGP1" s="536"/>
      <c r="AGQ1" s="536"/>
      <c r="AGR1" s="536"/>
      <c r="AGS1" s="536"/>
      <c r="AGT1" s="536"/>
      <c r="AGU1" s="536"/>
      <c r="AGV1" s="536"/>
      <c r="AGW1" s="536"/>
      <c r="AGX1" s="536"/>
      <c r="AGY1" s="536"/>
      <c r="AGZ1" s="536"/>
      <c r="AHA1" s="536"/>
      <c r="AHB1" s="536"/>
      <c r="AHC1" s="536"/>
      <c r="AHD1" s="536"/>
      <c r="AHE1" s="536"/>
      <c r="AHF1" s="536"/>
      <c r="AHG1" s="536"/>
      <c r="AHH1" s="536"/>
      <c r="AHI1" s="536"/>
      <c r="AHJ1" s="536"/>
      <c r="AHK1" s="536"/>
      <c r="AHL1" s="536"/>
      <c r="AHM1" s="536" t="s">
        <v>354</v>
      </c>
      <c r="AHN1" s="536"/>
      <c r="AHO1" s="536"/>
      <c r="AHP1" s="536"/>
      <c r="AHQ1" s="536"/>
      <c r="AHR1" s="536"/>
      <c r="AHS1" s="536"/>
      <c r="AHT1" s="536"/>
      <c r="AHU1" s="536"/>
      <c r="AHV1" s="536"/>
      <c r="AHW1" s="536"/>
      <c r="AHX1" s="536"/>
      <c r="AHY1" s="536"/>
      <c r="AHZ1" s="536"/>
      <c r="AIA1" s="536"/>
      <c r="AIB1" s="536"/>
      <c r="AIC1" s="536"/>
      <c r="AID1" s="536"/>
      <c r="AIE1" s="536"/>
      <c r="AIF1" s="536"/>
      <c r="AIG1" s="536"/>
      <c r="AIH1" s="536"/>
      <c r="AII1" s="536"/>
      <c r="AIJ1" s="536"/>
      <c r="AIK1" s="536"/>
      <c r="AIL1" s="536"/>
      <c r="AIM1" s="536"/>
      <c r="AIN1" s="536"/>
      <c r="AIO1" s="536"/>
      <c r="AIP1" s="536"/>
      <c r="AIQ1" s="536"/>
      <c r="AIR1" s="536"/>
      <c r="AIS1" s="536" t="s">
        <v>354</v>
      </c>
      <c r="AIT1" s="536"/>
      <c r="AIU1" s="536"/>
      <c r="AIV1" s="536"/>
      <c r="AIW1" s="536"/>
      <c r="AIX1" s="536"/>
      <c r="AIY1" s="536"/>
      <c r="AIZ1" s="536"/>
      <c r="AJA1" s="536"/>
      <c r="AJB1" s="536"/>
      <c r="AJC1" s="536"/>
      <c r="AJD1" s="536"/>
      <c r="AJE1" s="536"/>
      <c r="AJF1" s="536"/>
      <c r="AJG1" s="536"/>
      <c r="AJH1" s="536"/>
      <c r="AJI1" s="536"/>
      <c r="AJJ1" s="536"/>
      <c r="AJK1" s="536"/>
      <c r="AJL1" s="536"/>
      <c r="AJM1" s="536"/>
      <c r="AJN1" s="536"/>
      <c r="AJO1" s="536"/>
      <c r="AJP1" s="536"/>
      <c r="AJQ1" s="536"/>
      <c r="AJR1" s="536"/>
      <c r="AJS1" s="536"/>
      <c r="AJT1" s="536"/>
      <c r="AJU1" s="536"/>
      <c r="AJV1" s="536"/>
      <c r="AJW1" s="536"/>
      <c r="AJX1" s="536"/>
      <c r="AJY1" s="536" t="s">
        <v>354</v>
      </c>
      <c r="AJZ1" s="536"/>
      <c r="AKA1" s="536"/>
      <c r="AKB1" s="536"/>
      <c r="AKC1" s="536"/>
      <c r="AKD1" s="536"/>
      <c r="AKE1" s="536"/>
      <c r="AKF1" s="536"/>
      <c r="AKG1" s="536"/>
      <c r="AKH1" s="536"/>
      <c r="AKI1" s="536"/>
      <c r="AKJ1" s="536"/>
      <c r="AKK1" s="536"/>
      <c r="AKL1" s="536"/>
      <c r="AKM1" s="536"/>
      <c r="AKN1" s="536"/>
      <c r="AKO1" s="536"/>
      <c r="AKP1" s="536"/>
      <c r="AKQ1" s="536"/>
      <c r="AKR1" s="536"/>
      <c r="AKS1" s="536"/>
      <c r="AKT1" s="536"/>
      <c r="AKU1" s="536"/>
      <c r="AKV1" s="536"/>
      <c r="AKW1" s="536"/>
      <c r="AKX1" s="536"/>
      <c r="AKY1" s="536"/>
      <c r="AKZ1" s="536"/>
      <c r="ALA1" s="536"/>
      <c r="ALB1" s="536"/>
      <c r="ALC1" s="536"/>
      <c r="ALD1" s="536"/>
      <c r="ALE1" s="536" t="s">
        <v>354</v>
      </c>
      <c r="ALF1" s="536"/>
      <c r="ALG1" s="536"/>
      <c r="ALH1" s="536"/>
      <c r="ALI1" s="536"/>
      <c r="ALJ1" s="536"/>
      <c r="ALK1" s="536"/>
      <c r="ALL1" s="536"/>
      <c r="ALM1" s="536"/>
      <c r="ALN1" s="536"/>
      <c r="ALO1" s="536"/>
      <c r="ALP1" s="536"/>
      <c r="ALQ1" s="536"/>
      <c r="ALR1" s="536"/>
      <c r="ALS1" s="536"/>
      <c r="ALT1" s="536"/>
      <c r="ALU1" s="536"/>
      <c r="ALV1" s="536"/>
      <c r="ALW1" s="536"/>
      <c r="ALX1" s="536"/>
      <c r="ALY1" s="536"/>
      <c r="ALZ1" s="536"/>
      <c r="AMA1" s="536"/>
      <c r="AMB1" s="536"/>
      <c r="AMC1" s="536"/>
      <c r="AMD1" s="536"/>
      <c r="AME1" s="536"/>
      <c r="AMF1" s="536"/>
      <c r="AMG1" s="536"/>
      <c r="AMH1" s="536"/>
      <c r="AMI1" s="536"/>
      <c r="AMJ1" s="536"/>
      <c r="AMK1" s="536" t="s">
        <v>354</v>
      </c>
      <c r="AML1" s="536"/>
      <c r="AMM1" s="536"/>
      <c r="AMN1" s="536"/>
      <c r="AMO1" s="536"/>
      <c r="AMP1" s="536"/>
      <c r="AMQ1" s="536"/>
      <c r="AMR1" s="536"/>
      <c r="AMS1" s="536"/>
      <c r="AMT1" s="536"/>
      <c r="AMU1" s="536"/>
      <c r="AMV1" s="536"/>
      <c r="AMW1" s="536"/>
      <c r="AMX1" s="536"/>
      <c r="AMY1" s="536"/>
      <c r="AMZ1" s="536"/>
      <c r="ANA1" s="536"/>
      <c r="ANB1" s="536"/>
      <c r="ANC1" s="536"/>
      <c r="AND1" s="536"/>
      <c r="ANE1" s="536"/>
      <c r="ANF1" s="536"/>
      <c r="ANG1" s="536"/>
      <c r="ANH1" s="536"/>
      <c r="ANI1" s="536"/>
      <c r="ANJ1" s="536"/>
      <c r="ANK1" s="536"/>
      <c r="ANL1" s="536"/>
      <c r="ANM1" s="536"/>
      <c r="ANN1" s="536"/>
      <c r="ANO1" s="536"/>
      <c r="ANP1" s="536"/>
      <c r="ANQ1" s="536" t="s">
        <v>354</v>
      </c>
      <c r="ANR1" s="536"/>
      <c r="ANS1" s="536"/>
      <c r="ANT1" s="536"/>
      <c r="ANU1" s="536"/>
      <c r="ANV1" s="536"/>
      <c r="ANW1" s="536"/>
      <c r="ANX1" s="536"/>
      <c r="ANY1" s="536"/>
      <c r="ANZ1" s="536"/>
      <c r="AOA1" s="536"/>
      <c r="AOB1" s="536"/>
      <c r="AOC1" s="536"/>
      <c r="AOD1" s="536"/>
      <c r="AOE1" s="536"/>
      <c r="AOF1" s="536"/>
      <c r="AOG1" s="536"/>
      <c r="AOH1" s="536"/>
      <c r="AOI1" s="536"/>
      <c r="AOJ1" s="536"/>
      <c r="AOK1" s="536"/>
      <c r="AOL1" s="536"/>
      <c r="AOM1" s="536"/>
      <c r="AON1" s="536"/>
      <c r="AOO1" s="536"/>
      <c r="AOP1" s="536"/>
      <c r="AOQ1" s="536"/>
      <c r="AOR1" s="536"/>
      <c r="AOS1" s="536"/>
      <c r="AOT1" s="536"/>
      <c r="AOU1" s="536"/>
      <c r="AOV1" s="536"/>
      <c r="AOW1" s="536" t="s">
        <v>354</v>
      </c>
      <c r="AOX1" s="536"/>
      <c r="AOY1" s="536"/>
      <c r="AOZ1" s="536"/>
      <c r="APA1" s="536"/>
      <c r="APB1" s="536"/>
      <c r="APC1" s="536"/>
      <c r="APD1" s="536"/>
      <c r="APE1" s="536"/>
      <c r="APF1" s="536"/>
      <c r="APG1" s="536"/>
      <c r="APH1" s="536"/>
      <c r="API1" s="536"/>
      <c r="APJ1" s="536"/>
      <c r="APK1" s="536"/>
      <c r="APL1" s="536"/>
      <c r="APM1" s="536"/>
      <c r="APN1" s="536"/>
      <c r="APO1" s="536"/>
      <c r="APP1" s="536"/>
      <c r="APQ1" s="536"/>
      <c r="APR1" s="536"/>
      <c r="APS1" s="536"/>
      <c r="APT1" s="536"/>
      <c r="APU1" s="536"/>
      <c r="APV1" s="536"/>
      <c r="APW1" s="536"/>
      <c r="APX1" s="536"/>
      <c r="APY1" s="536"/>
      <c r="APZ1" s="536"/>
      <c r="AQA1" s="536"/>
      <c r="AQB1" s="536"/>
      <c r="AQC1" s="536" t="s">
        <v>354</v>
      </c>
      <c r="AQD1" s="536"/>
      <c r="AQE1" s="536"/>
      <c r="AQF1" s="536"/>
      <c r="AQG1" s="536"/>
      <c r="AQH1" s="536"/>
      <c r="AQI1" s="536"/>
      <c r="AQJ1" s="536"/>
      <c r="AQK1" s="536"/>
      <c r="AQL1" s="536"/>
      <c r="AQM1" s="536"/>
      <c r="AQN1" s="536"/>
      <c r="AQO1" s="536"/>
      <c r="AQP1" s="536"/>
      <c r="AQQ1" s="536"/>
      <c r="AQR1" s="536"/>
      <c r="AQS1" s="536"/>
      <c r="AQT1" s="536"/>
      <c r="AQU1" s="536"/>
      <c r="AQV1" s="536"/>
      <c r="AQW1" s="536"/>
      <c r="AQX1" s="536"/>
      <c r="AQY1" s="536"/>
      <c r="AQZ1" s="536"/>
      <c r="ARA1" s="536"/>
      <c r="ARB1" s="536"/>
      <c r="ARC1" s="536"/>
      <c r="ARD1" s="536"/>
      <c r="ARE1" s="536"/>
      <c r="ARF1" s="536"/>
      <c r="ARG1" s="536"/>
      <c r="ARH1" s="536"/>
      <c r="ARI1" s="536" t="s">
        <v>354</v>
      </c>
      <c r="ARJ1" s="536"/>
      <c r="ARK1" s="536"/>
      <c r="ARL1" s="536"/>
      <c r="ARM1" s="536"/>
      <c r="ARN1" s="536"/>
      <c r="ARO1" s="536"/>
      <c r="ARP1" s="536"/>
      <c r="ARQ1" s="536"/>
      <c r="ARR1" s="536"/>
      <c r="ARS1" s="536"/>
      <c r="ART1" s="536"/>
      <c r="ARU1" s="536"/>
      <c r="ARV1" s="536"/>
      <c r="ARW1" s="536"/>
      <c r="ARX1" s="536"/>
      <c r="ARY1" s="536"/>
      <c r="ARZ1" s="536"/>
      <c r="ASA1" s="536"/>
      <c r="ASB1" s="536"/>
      <c r="ASC1" s="536"/>
      <c r="ASD1" s="536"/>
      <c r="ASE1" s="536"/>
      <c r="ASF1" s="536"/>
      <c r="ASG1" s="536"/>
      <c r="ASH1" s="536"/>
      <c r="ASI1" s="536"/>
      <c r="ASJ1" s="536"/>
      <c r="ASK1" s="536"/>
      <c r="ASL1" s="536"/>
      <c r="ASM1" s="536"/>
      <c r="ASN1" s="536"/>
      <c r="ASO1" s="536" t="s">
        <v>354</v>
      </c>
      <c r="ASP1" s="536"/>
      <c r="ASQ1" s="536"/>
      <c r="ASR1" s="536"/>
      <c r="ASS1" s="536"/>
      <c r="AST1" s="536"/>
      <c r="ASU1" s="536"/>
      <c r="ASV1" s="536"/>
      <c r="ASW1" s="536"/>
      <c r="ASX1" s="536"/>
      <c r="ASY1" s="536"/>
      <c r="ASZ1" s="536"/>
      <c r="ATA1" s="536"/>
      <c r="ATB1" s="536"/>
      <c r="ATC1" s="536"/>
      <c r="ATD1" s="536"/>
      <c r="ATE1" s="536"/>
      <c r="ATF1" s="536"/>
      <c r="ATG1" s="536"/>
      <c r="ATH1" s="536"/>
      <c r="ATI1" s="536"/>
      <c r="ATJ1" s="536"/>
      <c r="ATK1" s="536"/>
      <c r="ATL1" s="536"/>
      <c r="ATM1" s="536"/>
      <c r="ATN1" s="536"/>
      <c r="ATO1" s="536"/>
      <c r="ATP1" s="536"/>
      <c r="ATQ1" s="536"/>
      <c r="ATR1" s="536"/>
      <c r="ATS1" s="536"/>
      <c r="ATT1" s="536"/>
      <c r="ATU1" s="536" t="s">
        <v>354</v>
      </c>
      <c r="ATV1" s="536"/>
      <c r="ATW1" s="536"/>
      <c r="ATX1" s="536"/>
      <c r="ATY1" s="536"/>
      <c r="ATZ1" s="536"/>
      <c r="AUA1" s="536"/>
      <c r="AUB1" s="536"/>
      <c r="AUC1" s="536"/>
      <c r="AUD1" s="536"/>
      <c r="AUE1" s="536"/>
      <c r="AUF1" s="536"/>
      <c r="AUG1" s="536"/>
      <c r="AUH1" s="536"/>
      <c r="AUI1" s="536"/>
      <c r="AUJ1" s="536"/>
      <c r="AUK1" s="536"/>
      <c r="AUL1" s="536"/>
      <c r="AUM1" s="536"/>
      <c r="AUN1" s="536"/>
      <c r="AUO1" s="536"/>
      <c r="AUP1" s="536"/>
      <c r="AUQ1" s="536"/>
      <c r="AUR1" s="536"/>
      <c r="AUS1" s="536"/>
      <c r="AUT1" s="536"/>
      <c r="AUU1" s="536"/>
      <c r="AUV1" s="536"/>
      <c r="AUW1" s="536"/>
      <c r="AUX1" s="536"/>
      <c r="AUY1" s="536"/>
      <c r="AUZ1" s="536"/>
      <c r="AVA1" s="536" t="s">
        <v>354</v>
      </c>
      <c r="AVB1" s="536"/>
      <c r="AVC1" s="536"/>
      <c r="AVD1" s="536"/>
      <c r="AVE1" s="536"/>
      <c r="AVF1" s="536"/>
      <c r="AVG1" s="536"/>
      <c r="AVH1" s="536"/>
      <c r="AVI1" s="536"/>
      <c r="AVJ1" s="536"/>
      <c r="AVK1" s="536"/>
      <c r="AVL1" s="536"/>
      <c r="AVM1" s="536"/>
      <c r="AVN1" s="536"/>
      <c r="AVO1" s="536"/>
      <c r="AVP1" s="536"/>
      <c r="AVQ1" s="536"/>
      <c r="AVR1" s="536"/>
      <c r="AVS1" s="536"/>
      <c r="AVT1" s="536"/>
      <c r="AVU1" s="536"/>
      <c r="AVV1" s="536"/>
      <c r="AVW1" s="536"/>
      <c r="AVX1" s="536"/>
      <c r="AVY1" s="536"/>
      <c r="AVZ1" s="536"/>
      <c r="AWA1" s="536"/>
      <c r="AWB1" s="536"/>
      <c r="AWC1" s="536"/>
      <c r="AWD1" s="536"/>
      <c r="AWE1" s="536"/>
      <c r="AWF1" s="536"/>
      <c r="AWG1" s="536" t="s">
        <v>354</v>
      </c>
      <c r="AWH1" s="536"/>
      <c r="AWI1" s="536"/>
      <c r="AWJ1" s="536"/>
      <c r="AWK1" s="536"/>
      <c r="AWL1" s="536"/>
      <c r="AWM1" s="536"/>
      <c r="AWN1" s="536"/>
      <c r="AWO1" s="536"/>
      <c r="AWP1" s="536"/>
      <c r="AWQ1" s="536"/>
      <c r="AWR1" s="536"/>
      <c r="AWS1" s="536"/>
      <c r="AWT1" s="536"/>
      <c r="AWU1" s="536"/>
      <c r="AWV1" s="536"/>
      <c r="AWW1" s="536"/>
      <c r="AWX1" s="536"/>
      <c r="AWY1" s="536"/>
      <c r="AWZ1" s="536"/>
      <c r="AXA1" s="536"/>
      <c r="AXB1" s="536"/>
      <c r="AXC1" s="536"/>
      <c r="AXD1" s="536"/>
      <c r="AXE1" s="536"/>
      <c r="AXF1" s="536"/>
      <c r="AXG1" s="536"/>
      <c r="AXH1" s="536"/>
      <c r="AXI1" s="536"/>
      <c r="AXJ1" s="536"/>
      <c r="AXK1" s="536"/>
      <c r="AXL1" s="536"/>
      <c r="AXM1" s="536" t="s">
        <v>354</v>
      </c>
      <c r="AXN1" s="536"/>
      <c r="AXO1" s="536"/>
      <c r="AXP1" s="536"/>
      <c r="AXQ1" s="536"/>
      <c r="AXR1" s="536"/>
      <c r="AXS1" s="536"/>
      <c r="AXT1" s="536"/>
      <c r="AXU1" s="536"/>
      <c r="AXV1" s="536"/>
      <c r="AXW1" s="536"/>
      <c r="AXX1" s="536"/>
      <c r="AXY1" s="536"/>
      <c r="AXZ1" s="536"/>
      <c r="AYA1" s="536"/>
      <c r="AYB1" s="536"/>
      <c r="AYC1" s="536"/>
      <c r="AYD1" s="536"/>
      <c r="AYE1" s="536"/>
      <c r="AYF1" s="536"/>
      <c r="AYG1" s="536"/>
      <c r="AYH1" s="536"/>
      <c r="AYI1" s="536"/>
      <c r="AYJ1" s="536"/>
      <c r="AYK1" s="536"/>
      <c r="AYL1" s="536"/>
      <c r="AYM1" s="536"/>
      <c r="AYN1" s="536"/>
      <c r="AYO1" s="536"/>
      <c r="AYP1" s="536"/>
      <c r="AYQ1" s="536"/>
      <c r="AYR1" s="536"/>
      <c r="AYS1" s="536" t="s">
        <v>354</v>
      </c>
      <c r="AYT1" s="536"/>
      <c r="AYU1" s="536"/>
      <c r="AYV1" s="536"/>
      <c r="AYW1" s="536"/>
      <c r="AYX1" s="536"/>
      <c r="AYY1" s="536"/>
      <c r="AYZ1" s="536"/>
      <c r="AZA1" s="536"/>
      <c r="AZB1" s="536"/>
      <c r="AZC1" s="536"/>
      <c r="AZD1" s="536"/>
      <c r="AZE1" s="536"/>
      <c r="AZF1" s="536"/>
      <c r="AZG1" s="536"/>
      <c r="AZH1" s="536"/>
      <c r="AZI1" s="536"/>
      <c r="AZJ1" s="536"/>
      <c r="AZK1" s="536"/>
      <c r="AZL1" s="536"/>
      <c r="AZM1" s="536"/>
      <c r="AZN1" s="536"/>
      <c r="AZO1" s="536"/>
      <c r="AZP1" s="536"/>
      <c r="AZQ1" s="536"/>
      <c r="AZR1" s="536"/>
      <c r="AZS1" s="536"/>
      <c r="AZT1" s="536"/>
      <c r="AZU1" s="536"/>
      <c r="AZV1" s="536"/>
      <c r="AZW1" s="536"/>
      <c r="AZX1" s="536"/>
      <c r="AZY1" s="536" t="s">
        <v>354</v>
      </c>
      <c r="AZZ1" s="536"/>
      <c r="BAA1" s="536"/>
      <c r="BAB1" s="536"/>
      <c r="BAC1" s="536"/>
      <c r="BAD1" s="536"/>
      <c r="BAE1" s="536"/>
      <c r="BAF1" s="536"/>
      <c r="BAG1" s="536"/>
      <c r="BAH1" s="536"/>
      <c r="BAI1" s="536"/>
      <c r="BAJ1" s="536"/>
      <c r="BAK1" s="536"/>
      <c r="BAL1" s="536"/>
      <c r="BAM1" s="536"/>
      <c r="BAN1" s="536"/>
      <c r="BAO1" s="536"/>
      <c r="BAP1" s="536"/>
      <c r="BAQ1" s="536"/>
      <c r="BAR1" s="536"/>
      <c r="BAS1" s="536"/>
      <c r="BAT1" s="536"/>
      <c r="BAU1" s="536"/>
      <c r="BAV1" s="536"/>
      <c r="BAW1" s="536"/>
      <c r="BAX1" s="536"/>
      <c r="BAY1" s="536"/>
      <c r="BAZ1" s="536"/>
      <c r="BBA1" s="536"/>
      <c r="BBB1" s="536"/>
      <c r="BBC1" s="536"/>
      <c r="BBD1" s="536"/>
      <c r="BBE1" s="536" t="s">
        <v>354</v>
      </c>
      <c r="BBF1" s="536"/>
      <c r="BBG1" s="536"/>
      <c r="BBH1" s="536"/>
      <c r="BBI1" s="536"/>
      <c r="BBJ1" s="536"/>
      <c r="BBK1" s="536"/>
      <c r="BBL1" s="536"/>
      <c r="BBM1" s="536"/>
      <c r="BBN1" s="536"/>
      <c r="BBO1" s="536"/>
      <c r="BBP1" s="536"/>
      <c r="BBQ1" s="536"/>
      <c r="BBR1" s="536"/>
      <c r="BBS1" s="536"/>
      <c r="BBT1" s="536"/>
      <c r="BBU1" s="536"/>
      <c r="BBV1" s="536"/>
      <c r="BBW1" s="536"/>
      <c r="BBX1" s="536"/>
      <c r="BBY1" s="536"/>
      <c r="BBZ1" s="536"/>
      <c r="BCA1" s="536"/>
      <c r="BCB1" s="536"/>
      <c r="BCC1" s="536"/>
      <c r="BCD1" s="536"/>
      <c r="BCE1" s="536"/>
      <c r="BCF1" s="536"/>
      <c r="BCG1" s="536"/>
      <c r="BCH1" s="536"/>
      <c r="BCI1" s="536"/>
      <c r="BCJ1" s="536"/>
      <c r="BCK1" s="536" t="s">
        <v>354</v>
      </c>
      <c r="BCL1" s="536"/>
      <c r="BCM1" s="536"/>
      <c r="BCN1" s="536"/>
      <c r="BCO1" s="536"/>
      <c r="BCP1" s="536"/>
      <c r="BCQ1" s="536"/>
      <c r="BCR1" s="536"/>
      <c r="BCS1" s="536"/>
      <c r="BCT1" s="536"/>
      <c r="BCU1" s="536"/>
      <c r="BCV1" s="536"/>
      <c r="BCW1" s="536"/>
      <c r="BCX1" s="536"/>
      <c r="BCY1" s="536"/>
      <c r="BCZ1" s="536"/>
      <c r="BDA1" s="536"/>
      <c r="BDB1" s="536"/>
      <c r="BDC1" s="536"/>
      <c r="BDD1" s="536"/>
      <c r="BDE1" s="536"/>
      <c r="BDF1" s="536"/>
      <c r="BDG1" s="536"/>
      <c r="BDH1" s="536"/>
      <c r="BDI1" s="536"/>
      <c r="BDJ1" s="536"/>
      <c r="BDK1" s="536"/>
      <c r="BDL1" s="536"/>
      <c r="BDM1" s="536"/>
      <c r="BDN1" s="536"/>
      <c r="BDO1" s="536"/>
      <c r="BDP1" s="536"/>
      <c r="BDQ1" s="536" t="s">
        <v>354</v>
      </c>
      <c r="BDR1" s="536"/>
      <c r="BDS1" s="536"/>
      <c r="BDT1" s="536"/>
      <c r="BDU1" s="536"/>
      <c r="BDV1" s="536"/>
      <c r="BDW1" s="536"/>
      <c r="BDX1" s="536"/>
      <c r="BDY1" s="536"/>
      <c r="BDZ1" s="536"/>
      <c r="BEA1" s="536"/>
      <c r="BEB1" s="536"/>
      <c r="BEC1" s="536"/>
      <c r="BED1" s="536"/>
      <c r="BEE1" s="536"/>
      <c r="BEF1" s="536"/>
      <c r="BEG1" s="536"/>
      <c r="BEH1" s="536"/>
      <c r="BEI1" s="536"/>
      <c r="BEJ1" s="536"/>
      <c r="BEK1" s="536"/>
      <c r="BEL1" s="536"/>
      <c r="BEM1" s="536"/>
      <c r="BEN1" s="536"/>
      <c r="BEO1" s="536"/>
      <c r="BEP1" s="536"/>
      <c r="BEQ1" s="536"/>
      <c r="BER1" s="536"/>
      <c r="BES1" s="536"/>
      <c r="BET1" s="536"/>
      <c r="BEU1" s="536"/>
      <c r="BEV1" s="536"/>
      <c r="BEW1" s="536" t="s">
        <v>354</v>
      </c>
      <c r="BEX1" s="536"/>
      <c r="BEY1" s="536"/>
      <c r="BEZ1" s="536"/>
      <c r="BFA1" s="536"/>
      <c r="BFB1" s="536"/>
      <c r="BFC1" s="536"/>
      <c r="BFD1" s="536"/>
      <c r="BFE1" s="536"/>
      <c r="BFF1" s="536"/>
      <c r="BFG1" s="536"/>
      <c r="BFH1" s="536"/>
      <c r="BFI1" s="536"/>
      <c r="BFJ1" s="536"/>
      <c r="BFK1" s="536"/>
      <c r="BFL1" s="536"/>
      <c r="BFM1" s="536"/>
      <c r="BFN1" s="536"/>
      <c r="BFO1" s="536"/>
      <c r="BFP1" s="536"/>
      <c r="BFQ1" s="536"/>
      <c r="BFR1" s="536"/>
      <c r="BFS1" s="536"/>
      <c r="BFT1" s="536"/>
      <c r="BFU1" s="536"/>
      <c r="BFV1" s="536"/>
      <c r="BFW1" s="536"/>
      <c r="BFX1" s="536"/>
      <c r="BFY1" s="536"/>
      <c r="BFZ1" s="536"/>
      <c r="BGA1" s="536"/>
      <c r="BGB1" s="536"/>
      <c r="BGC1" s="536" t="s">
        <v>354</v>
      </c>
      <c r="BGD1" s="536"/>
      <c r="BGE1" s="536"/>
      <c r="BGF1" s="536"/>
      <c r="BGG1" s="536"/>
      <c r="BGH1" s="536"/>
      <c r="BGI1" s="536"/>
      <c r="BGJ1" s="536"/>
      <c r="BGK1" s="536"/>
      <c r="BGL1" s="536"/>
      <c r="BGM1" s="536"/>
      <c r="BGN1" s="536"/>
      <c r="BGO1" s="536"/>
      <c r="BGP1" s="536"/>
      <c r="BGQ1" s="536"/>
      <c r="BGR1" s="536"/>
      <c r="BGS1" s="536"/>
      <c r="BGT1" s="536"/>
      <c r="BGU1" s="536"/>
      <c r="BGV1" s="536"/>
      <c r="BGW1" s="536"/>
      <c r="BGX1" s="536"/>
      <c r="BGY1" s="536"/>
      <c r="BGZ1" s="536"/>
      <c r="BHA1" s="536"/>
      <c r="BHB1" s="536"/>
      <c r="BHC1" s="536"/>
      <c r="BHD1" s="536"/>
      <c r="BHE1" s="536"/>
      <c r="BHF1" s="536"/>
      <c r="BHG1" s="536"/>
      <c r="BHH1" s="536"/>
      <c r="BHI1" s="536" t="s">
        <v>354</v>
      </c>
      <c r="BHJ1" s="536"/>
      <c r="BHK1" s="536"/>
      <c r="BHL1" s="536"/>
      <c r="BHM1" s="536"/>
      <c r="BHN1" s="536"/>
      <c r="BHO1" s="536"/>
      <c r="BHP1" s="536"/>
      <c r="BHQ1" s="536"/>
      <c r="BHR1" s="536"/>
      <c r="BHS1" s="536"/>
      <c r="BHT1" s="536"/>
      <c r="BHU1" s="536"/>
      <c r="BHV1" s="536"/>
      <c r="BHW1" s="536"/>
      <c r="BHX1" s="536"/>
      <c r="BHY1" s="536"/>
      <c r="BHZ1" s="536"/>
      <c r="BIA1" s="536"/>
      <c r="BIB1" s="536"/>
      <c r="BIC1" s="536"/>
      <c r="BID1" s="536"/>
      <c r="BIE1" s="536"/>
      <c r="BIF1" s="536"/>
      <c r="BIG1" s="536"/>
      <c r="BIH1" s="536"/>
      <c r="BII1" s="536"/>
      <c r="BIJ1" s="536"/>
      <c r="BIK1" s="536"/>
      <c r="BIL1" s="536"/>
      <c r="BIM1" s="536"/>
      <c r="BIN1" s="536"/>
      <c r="BIO1" s="536" t="s">
        <v>354</v>
      </c>
      <c r="BIP1" s="536"/>
      <c r="BIQ1" s="536"/>
      <c r="BIR1" s="536"/>
      <c r="BIS1" s="536"/>
      <c r="BIT1" s="536"/>
      <c r="BIU1" s="536"/>
      <c r="BIV1" s="536"/>
      <c r="BIW1" s="536"/>
      <c r="BIX1" s="536"/>
      <c r="BIY1" s="536"/>
      <c r="BIZ1" s="536"/>
      <c r="BJA1" s="536"/>
      <c r="BJB1" s="536"/>
      <c r="BJC1" s="536"/>
      <c r="BJD1" s="536"/>
      <c r="BJE1" s="536"/>
      <c r="BJF1" s="536"/>
      <c r="BJG1" s="536"/>
      <c r="BJH1" s="536"/>
      <c r="BJI1" s="536"/>
      <c r="BJJ1" s="536"/>
      <c r="BJK1" s="536"/>
      <c r="BJL1" s="536"/>
      <c r="BJM1" s="536"/>
      <c r="BJN1" s="536"/>
      <c r="BJO1" s="536"/>
      <c r="BJP1" s="536"/>
      <c r="BJQ1" s="536"/>
      <c r="BJR1" s="536"/>
      <c r="BJS1" s="536"/>
      <c r="BJT1" s="536"/>
      <c r="BJU1" s="536" t="s">
        <v>354</v>
      </c>
      <c r="BJV1" s="536"/>
      <c r="BJW1" s="536"/>
      <c r="BJX1" s="536"/>
      <c r="BJY1" s="536"/>
      <c r="BJZ1" s="536"/>
      <c r="BKA1" s="536"/>
      <c r="BKB1" s="536"/>
      <c r="BKC1" s="536"/>
      <c r="BKD1" s="536"/>
      <c r="BKE1" s="536"/>
      <c r="BKF1" s="536"/>
      <c r="BKG1" s="536"/>
      <c r="BKH1" s="536"/>
      <c r="BKI1" s="536"/>
      <c r="BKJ1" s="536"/>
      <c r="BKK1" s="536"/>
      <c r="BKL1" s="536"/>
      <c r="BKM1" s="536"/>
      <c r="BKN1" s="536"/>
      <c r="BKO1" s="536"/>
      <c r="BKP1" s="536"/>
      <c r="BKQ1" s="536"/>
      <c r="BKR1" s="536"/>
      <c r="BKS1" s="536"/>
      <c r="BKT1" s="536"/>
      <c r="BKU1" s="536"/>
      <c r="BKV1" s="536"/>
      <c r="BKW1" s="536"/>
      <c r="BKX1" s="536"/>
      <c r="BKY1" s="536"/>
      <c r="BKZ1" s="536"/>
      <c r="BLA1" s="536" t="s">
        <v>354</v>
      </c>
      <c r="BLB1" s="536"/>
      <c r="BLC1" s="536"/>
      <c r="BLD1" s="536"/>
      <c r="BLE1" s="536"/>
      <c r="BLF1" s="536"/>
      <c r="BLG1" s="536"/>
      <c r="BLH1" s="536"/>
      <c r="BLI1" s="536"/>
      <c r="BLJ1" s="536"/>
      <c r="BLK1" s="536"/>
      <c r="BLL1" s="536"/>
      <c r="BLM1" s="536"/>
      <c r="BLN1" s="536"/>
      <c r="BLO1" s="536"/>
      <c r="BLP1" s="536"/>
      <c r="BLQ1" s="536"/>
      <c r="BLR1" s="536"/>
      <c r="BLS1" s="536"/>
      <c r="BLT1" s="536"/>
      <c r="BLU1" s="536"/>
      <c r="BLV1" s="536"/>
      <c r="BLW1" s="536"/>
      <c r="BLX1" s="536"/>
      <c r="BLY1" s="536"/>
      <c r="BLZ1" s="536"/>
      <c r="BMA1" s="536"/>
      <c r="BMB1" s="536"/>
      <c r="BMC1" s="536"/>
      <c r="BMD1" s="536"/>
      <c r="BME1" s="536"/>
      <c r="BMF1" s="536"/>
      <c r="BMG1" s="536" t="s">
        <v>354</v>
      </c>
      <c r="BMH1" s="536"/>
      <c r="BMI1" s="536"/>
      <c r="BMJ1" s="536"/>
      <c r="BMK1" s="536"/>
      <c r="BML1" s="536"/>
      <c r="BMM1" s="536"/>
      <c r="BMN1" s="536"/>
      <c r="BMO1" s="536"/>
      <c r="BMP1" s="536"/>
      <c r="BMQ1" s="536"/>
      <c r="BMR1" s="536"/>
      <c r="BMS1" s="536"/>
      <c r="BMT1" s="536"/>
      <c r="BMU1" s="536"/>
      <c r="BMV1" s="536"/>
      <c r="BMW1" s="536"/>
      <c r="BMX1" s="536"/>
      <c r="BMY1" s="536"/>
      <c r="BMZ1" s="536"/>
      <c r="BNA1" s="536"/>
      <c r="BNB1" s="536"/>
      <c r="BNC1" s="536"/>
      <c r="BND1" s="536"/>
      <c r="BNE1" s="536"/>
      <c r="BNF1" s="536"/>
      <c r="BNG1" s="536"/>
      <c r="BNH1" s="536"/>
      <c r="BNI1" s="536"/>
      <c r="BNJ1" s="536"/>
      <c r="BNK1" s="536"/>
      <c r="BNL1" s="536"/>
      <c r="BNM1" s="536" t="s">
        <v>354</v>
      </c>
      <c r="BNN1" s="536"/>
      <c r="BNO1" s="536"/>
      <c r="BNP1" s="536"/>
      <c r="BNQ1" s="536"/>
      <c r="BNR1" s="536"/>
      <c r="BNS1" s="536"/>
      <c r="BNT1" s="536"/>
      <c r="BNU1" s="536"/>
      <c r="BNV1" s="536"/>
      <c r="BNW1" s="536"/>
      <c r="BNX1" s="536"/>
      <c r="BNY1" s="536"/>
      <c r="BNZ1" s="536"/>
      <c r="BOA1" s="536"/>
      <c r="BOB1" s="536"/>
      <c r="BOC1" s="536"/>
      <c r="BOD1" s="536"/>
      <c r="BOE1" s="536"/>
      <c r="BOF1" s="536"/>
      <c r="BOG1" s="536"/>
      <c r="BOH1" s="536"/>
      <c r="BOI1" s="536"/>
      <c r="BOJ1" s="536"/>
      <c r="BOK1" s="536"/>
      <c r="BOL1" s="536"/>
      <c r="BOM1" s="536"/>
      <c r="BON1" s="536"/>
      <c r="BOO1" s="536"/>
      <c r="BOP1" s="536"/>
      <c r="BOQ1" s="536"/>
      <c r="BOR1" s="536"/>
      <c r="BOS1" s="536" t="s">
        <v>354</v>
      </c>
      <c r="BOT1" s="536"/>
      <c r="BOU1" s="536"/>
      <c r="BOV1" s="536"/>
      <c r="BOW1" s="536"/>
      <c r="BOX1" s="536"/>
      <c r="BOY1" s="536"/>
      <c r="BOZ1" s="536"/>
      <c r="BPA1" s="536"/>
      <c r="BPB1" s="536"/>
      <c r="BPC1" s="536"/>
      <c r="BPD1" s="536"/>
      <c r="BPE1" s="536"/>
      <c r="BPF1" s="536"/>
      <c r="BPG1" s="536"/>
      <c r="BPH1" s="536"/>
      <c r="BPI1" s="536"/>
      <c r="BPJ1" s="536"/>
      <c r="BPK1" s="536"/>
      <c r="BPL1" s="536"/>
      <c r="BPM1" s="536"/>
      <c r="BPN1" s="536"/>
      <c r="BPO1" s="536"/>
      <c r="BPP1" s="536"/>
      <c r="BPQ1" s="536"/>
      <c r="BPR1" s="536"/>
      <c r="BPS1" s="536"/>
      <c r="BPT1" s="536"/>
      <c r="BPU1" s="536"/>
      <c r="BPV1" s="536"/>
      <c r="BPW1" s="536"/>
      <c r="BPX1" s="536"/>
      <c r="BPY1" s="536" t="s">
        <v>354</v>
      </c>
      <c r="BPZ1" s="536"/>
      <c r="BQA1" s="536"/>
      <c r="BQB1" s="536"/>
      <c r="BQC1" s="536"/>
      <c r="BQD1" s="536"/>
      <c r="BQE1" s="536"/>
      <c r="BQF1" s="536"/>
      <c r="BQG1" s="536"/>
      <c r="BQH1" s="536"/>
      <c r="BQI1" s="536"/>
      <c r="BQJ1" s="536"/>
      <c r="BQK1" s="536"/>
      <c r="BQL1" s="536"/>
      <c r="BQM1" s="536"/>
      <c r="BQN1" s="536"/>
      <c r="BQO1" s="536"/>
      <c r="BQP1" s="536"/>
      <c r="BQQ1" s="536"/>
      <c r="BQR1" s="536"/>
      <c r="BQS1" s="536"/>
      <c r="BQT1" s="536"/>
      <c r="BQU1" s="536"/>
      <c r="BQV1" s="536"/>
      <c r="BQW1" s="536"/>
      <c r="BQX1" s="536"/>
      <c r="BQY1" s="536"/>
      <c r="BQZ1" s="536"/>
      <c r="BRA1" s="536"/>
      <c r="BRB1" s="536"/>
      <c r="BRC1" s="536"/>
      <c r="BRD1" s="536"/>
      <c r="BRE1" s="536" t="s">
        <v>354</v>
      </c>
      <c r="BRF1" s="536"/>
      <c r="BRG1" s="536"/>
      <c r="BRH1" s="536"/>
      <c r="BRI1" s="536"/>
      <c r="BRJ1" s="536"/>
      <c r="BRK1" s="536"/>
      <c r="BRL1" s="536"/>
      <c r="BRM1" s="536"/>
      <c r="BRN1" s="536"/>
      <c r="BRO1" s="536"/>
      <c r="BRP1" s="536"/>
      <c r="BRQ1" s="536"/>
      <c r="BRR1" s="536"/>
      <c r="BRS1" s="536"/>
      <c r="BRT1" s="536"/>
      <c r="BRU1" s="536"/>
      <c r="BRV1" s="536"/>
      <c r="BRW1" s="536"/>
      <c r="BRX1" s="536"/>
      <c r="BRY1" s="536"/>
      <c r="BRZ1" s="536"/>
      <c r="BSA1" s="536"/>
      <c r="BSB1" s="536"/>
      <c r="BSC1" s="536"/>
      <c r="BSD1" s="536"/>
      <c r="BSE1" s="536"/>
      <c r="BSF1" s="536"/>
      <c r="BSG1" s="536"/>
      <c r="BSH1" s="536"/>
      <c r="BSI1" s="536"/>
      <c r="BSJ1" s="536"/>
      <c r="BSK1" s="536" t="s">
        <v>354</v>
      </c>
      <c r="BSL1" s="536"/>
      <c r="BSM1" s="536"/>
      <c r="BSN1" s="536"/>
      <c r="BSO1" s="536"/>
      <c r="BSP1" s="536"/>
      <c r="BSQ1" s="536"/>
      <c r="BSR1" s="536"/>
      <c r="BSS1" s="536"/>
      <c r="BST1" s="536"/>
      <c r="BSU1" s="536"/>
      <c r="BSV1" s="536"/>
      <c r="BSW1" s="536"/>
      <c r="BSX1" s="536"/>
      <c r="BSY1" s="536"/>
      <c r="BSZ1" s="536"/>
      <c r="BTA1" s="536"/>
      <c r="BTB1" s="536"/>
      <c r="BTC1" s="536"/>
      <c r="BTD1" s="536"/>
      <c r="BTE1" s="536"/>
      <c r="BTF1" s="536"/>
      <c r="BTG1" s="536"/>
      <c r="BTH1" s="536"/>
      <c r="BTI1" s="536"/>
      <c r="BTJ1" s="536"/>
      <c r="BTK1" s="536"/>
      <c r="BTL1" s="536"/>
      <c r="BTM1" s="536"/>
      <c r="BTN1" s="536"/>
      <c r="BTO1" s="536"/>
      <c r="BTP1" s="536"/>
      <c r="BTQ1" s="536" t="s">
        <v>354</v>
      </c>
      <c r="BTR1" s="536"/>
      <c r="BTS1" s="536"/>
      <c r="BTT1" s="536"/>
      <c r="BTU1" s="536"/>
      <c r="BTV1" s="536"/>
      <c r="BTW1" s="536"/>
      <c r="BTX1" s="536"/>
      <c r="BTY1" s="536"/>
      <c r="BTZ1" s="536"/>
      <c r="BUA1" s="536"/>
      <c r="BUB1" s="536"/>
      <c r="BUC1" s="536"/>
      <c r="BUD1" s="536"/>
      <c r="BUE1" s="536"/>
      <c r="BUF1" s="536"/>
      <c r="BUG1" s="536"/>
      <c r="BUH1" s="536"/>
      <c r="BUI1" s="536"/>
      <c r="BUJ1" s="536"/>
      <c r="BUK1" s="536"/>
      <c r="BUL1" s="536"/>
      <c r="BUM1" s="536"/>
      <c r="BUN1" s="536"/>
      <c r="BUO1" s="536"/>
      <c r="BUP1" s="536"/>
      <c r="BUQ1" s="536"/>
      <c r="BUR1" s="536"/>
      <c r="BUS1" s="536"/>
      <c r="BUT1" s="536"/>
      <c r="BUU1" s="536"/>
      <c r="BUV1" s="536"/>
      <c r="BUW1" s="536" t="s">
        <v>354</v>
      </c>
      <c r="BUX1" s="536"/>
      <c r="BUY1" s="536"/>
      <c r="BUZ1" s="536"/>
      <c r="BVA1" s="536"/>
      <c r="BVB1" s="536"/>
      <c r="BVC1" s="536"/>
      <c r="BVD1" s="536"/>
      <c r="BVE1" s="536"/>
      <c r="BVF1" s="536"/>
      <c r="BVG1" s="536"/>
      <c r="BVH1" s="536"/>
      <c r="BVI1" s="536"/>
      <c r="BVJ1" s="536"/>
      <c r="BVK1" s="536"/>
      <c r="BVL1" s="536"/>
      <c r="BVM1" s="536"/>
      <c r="BVN1" s="536"/>
      <c r="BVO1" s="536"/>
      <c r="BVP1" s="536"/>
      <c r="BVQ1" s="536"/>
      <c r="BVR1" s="536"/>
      <c r="BVS1" s="536"/>
      <c r="BVT1" s="536"/>
      <c r="BVU1" s="536"/>
      <c r="BVV1" s="536"/>
      <c r="BVW1" s="536"/>
      <c r="BVX1" s="536"/>
      <c r="BVY1" s="536"/>
      <c r="BVZ1" s="536"/>
      <c r="BWA1" s="536"/>
      <c r="BWB1" s="536"/>
      <c r="BWC1" s="536" t="s">
        <v>354</v>
      </c>
      <c r="BWD1" s="536"/>
      <c r="BWE1" s="536"/>
      <c r="BWF1" s="536"/>
      <c r="BWG1" s="536"/>
      <c r="BWH1" s="536"/>
      <c r="BWI1" s="536"/>
      <c r="BWJ1" s="536"/>
      <c r="BWK1" s="536"/>
      <c r="BWL1" s="536"/>
      <c r="BWM1" s="536"/>
      <c r="BWN1" s="536"/>
      <c r="BWO1" s="536"/>
      <c r="BWP1" s="536"/>
      <c r="BWQ1" s="536"/>
      <c r="BWR1" s="536"/>
      <c r="BWS1" s="536"/>
      <c r="BWT1" s="536"/>
      <c r="BWU1" s="536"/>
      <c r="BWV1" s="536"/>
      <c r="BWW1" s="536"/>
      <c r="BWX1" s="536"/>
      <c r="BWY1" s="536"/>
      <c r="BWZ1" s="536"/>
      <c r="BXA1" s="536"/>
      <c r="BXB1" s="536"/>
      <c r="BXC1" s="536"/>
      <c r="BXD1" s="536"/>
      <c r="BXE1" s="536"/>
      <c r="BXF1" s="536"/>
      <c r="BXG1" s="536"/>
      <c r="BXH1" s="536"/>
      <c r="BXI1" s="536" t="s">
        <v>354</v>
      </c>
      <c r="BXJ1" s="536"/>
      <c r="BXK1" s="536"/>
      <c r="BXL1" s="536"/>
      <c r="BXM1" s="536"/>
      <c r="BXN1" s="536"/>
      <c r="BXO1" s="536"/>
      <c r="BXP1" s="536"/>
      <c r="BXQ1" s="536"/>
      <c r="BXR1" s="536"/>
      <c r="BXS1" s="536"/>
      <c r="BXT1" s="536"/>
      <c r="BXU1" s="536"/>
      <c r="BXV1" s="536"/>
      <c r="BXW1" s="536"/>
      <c r="BXX1" s="536"/>
      <c r="BXY1" s="536"/>
      <c r="BXZ1" s="536"/>
      <c r="BYA1" s="536"/>
      <c r="BYB1" s="536"/>
      <c r="BYC1" s="536"/>
      <c r="BYD1" s="536"/>
      <c r="BYE1" s="536"/>
      <c r="BYF1" s="536"/>
      <c r="BYG1" s="536"/>
      <c r="BYH1" s="536"/>
      <c r="BYI1" s="536"/>
      <c r="BYJ1" s="536"/>
      <c r="BYK1" s="536"/>
      <c r="BYL1" s="536"/>
      <c r="BYM1" s="536"/>
      <c r="BYN1" s="536"/>
      <c r="BYO1" s="536" t="s">
        <v>354</v>
      </c>
      <c r="BYP1" s="536"/>
      <c r="BYQ1" s="536"/>
      <c r="BYR1" s="536"/>
      <c r="BYS1" s="536"/>
      <c r="BYT1" s="536"/>
      <c r="BYU1" s="536"/>
      <c r="BYV1" s="536"/>
      <c r="BYW1" s="536"/>
      <c r="BYX1" s="536"/>
      <c r="BYY1" s="536"/>
      <c r="BYZ1" s="536"/>
      <c r="BZA1" s="536"/>
      <c r="BZB1" s="536"/>
      <c r="BZC1" s="536"/>
      <c r="BZD1" s="536"/>
      <c r="BZE1" s="536"/>
      <c r="BZF1" s="536"/>
      <c r="BZG1" s="536"/>
      <c r="BZH1" s="536"/>
      <c r="BZI1" s="536"/>
      <c r="BZJ1" s="536"/>
      <c r="BZK1" s="536"/>
      <c r="BZL1" s="536"/>
      <c r="BZM1" s="536"/>
      <c r="BZN1" s="536"/>
      <c r="BZO1" s="536"/>
      <c r="BZP1" s="536"/>
      <c r="BZQ1" s="536"/>
      <c r="BZR1" s="536"/>
      <c r="BZS1" s="536"/>
      <c r="BZT1" s="536"/>
      <c r="BZU1" s="536" t="s">
        <v>354</v>
      </c>
      <c r="BZV1" s="536"/>
      <c r="BZW1" s="536"/>
      <c r="BZX1" s="536"/>
      <c r="BZY1" s="536"/>
      <c r="BZZ1" s="536"/>
      <c r="CAA1" s="536"/>
      <c r="CAB1" s="536"/>
      <c r="CAC1" s="536"/>
      <c r="CAD1" s="536"/>
      <c r="CAE1" s="536"/>
      <c r="CAF1" s="536"/>
      <c r="CAG1" s="536"/>
      <c r="CAH1" s="536"/>
      <c r="CAI1" s="536"/>
      <c r="CAJ1" s="536"/>
      <c r="CAK1" s="536"/>
      <c r="CAL1" s="536"/>
      <c r="CAM1" s="536"/>
      <c r="CAN1" s="536"/>
      <c r="CAO1" s="536"/>
      <c r="CAP1" s="536"/>
      <c r="CAQ1" s="536"/>
      <c r="CAR1" s="536"/>
      <c r="CAS1" s="536"/>
      <c r="CAT1" s="536"/>
      <c r="CAU1" s="536"/>
      <c r="CAV1" s="536"/>
      <c r="CAW1" s="536"/>
      <c r="CAX1" s="536"/>
      <c r="CAY1" s="536"/>
      <c r="CAZ1" s="536"/>
      <c r="CBA1" s="536" t="s">
        <v>354</v>
      </c>
      <c r="CBB1" s="536"/>
      <c r="CBC1" s="536"/>
      <c r="CBD1" s="536"/>
      <c r="CBE1" s="536"/>
      <c r="CBF1" s="536"/>
      <c r="CBG1" s="536"/>
      <c r="CBH1" s="536"/>
      <c r="CBI1" s="536"/>
      <c r="CBJ1" s="536"/>
      <c r="CBK1" s="536"/>
      <c r="CBL1" s="536"/>
      <c r="CBM1" s="536"/>
      <c r="CBN1" s="536"/>
      <c r="CBO1" s="536"/>
      <c r="CBP1" s="536"/>
      <c r="CBQ1" s="536"/>
      <c r="CBR1" s="536"/>
      <c r="CBS1" s="536"/>
      <c r="CBT1" s="536"/>
      <c r="CBU1" s="536"/>
      <c r="CBV1" s="536"/>
      <c r="CBW1" s="536"/>
      <c r="CBX1" s="536"/>
      <c r="CBY1" s="536"/>
      <c r="CBZ1" s="536"/>
      <c r="CCA1" s="536"/>
      <c r="CCB1" s="536"/>
      <c r="CCC1" s="536"/>
      <c r="CCD1" s="536"/>
      <c r="CCE1" s="536"/>
      <c r="CCF1" s="536"/>
      <c r="CCG1" s="536" t="s">
        <v>354</v>
      </c>
      <c r="CCH1" s="536"/>
      <c r="CCI1" s="536"/>
      <c r="CCJ1" s="536"/>
      <c r="CCK1" s="536"/>
      <c r="CCL1" s="536"/>
      <c r="CCM1" s="536"/>
      <c r="CCN1" s="536"/>
      <c r="CCO1" s="536"/>
      <c r="CCP1" s="536"/>
      <c r="CCQ1" s="536"/>
      <c r="CCR1" s="536"/>
      <c r="CCS1" s="536"/>
      <c r="CCT1" s="536"/>
      <c r="CCU1" s="536"/>
      <c r="CCV1" s="536"/>
      <c r="CCW1" s="536"/>
      <c r="CCX1" s="536"/>
      <c r="CCY1" s="536"/>
      <c r="CCZ1" s="536"/>
      <c r="CDA1" s="536"/>
      <c r="CDB1" s="536"/>
      <c r="CDC1" s="536"/>
      <c r="CDD1" s="536"/>
      <c r="CDE1" s="536"/>
      <c r="CDF1" s="536"/>
      <c r="CDG1" s="536"/>
      <c r="CDH1" s="536"/>
      <c r="CDI1" s="536"/>
      <c r="CDJ1" s="536"/>
      <c r="CDK1" s="536"/>
      <c r="CDL1" s="536"/>
      <c r="CDM1" s="536" t="s">
        <v>354</v>
      </c>
      <c r="CDN1" s="536"/>
      <c r="CDO1" s="536"/>
      <c r="CDP1" s="536"/>
      <c r="CDQ1" s="536"/>
      <c r="CDR1" s="536"/>
      <c r="CDS1" s="536"/>
      <c r="CDT1" s="536"/>
      <c r="CDU1" s="536"/>
      <c r="CDV1" s="536"/>
      <c r="CDW1" s="536"/>
      <c r="CDX1" s="536"/>
      <c r="CDY1" s="536"/>
      <c r="CDZ1" s="536"/>
      <c r="CEA1" s="536"/>
      <c r="CEB1" s="536"/>
      <c r="CEC1" s="536"/>
      <c r="CED1" s="536"/>
      <c r="CEE1" s="536"/>
      <c r="CEF1" s="536"/>
      <c r="CEG1" s="536"/>
      <c r="CEH1" s="536"/>
      <c r="CEI1" s="536"/>
      <c r="CEJ1" s="536"/>
      <c r="CEK1" s="536"/>
      <c r="CEL1" s="536"/>
      <c r="CEM1" s="536"/>
      <c r="CEN1" s="536"/>
      <c r="CEO1" s="536"/>
      <c r="CEP1" s="536"/>
      <c r="CEQ1" s="536"/>
      <c r="CER1" s="536"/>
      <c r="CES1" s="536" t="s">
        <v>354</v>
      </c>
      <c r="CET1" s="536"/>
      <c r="CEU1" s="536"/>
      <c r="CEV1" s="536"/>
      <c r="CEW1" s="536"/>
      <c r="CEX1" s="536"/>
      <c r="CEY1" s="536"/>
      <c r="CEZ1" s="536"/>
      <c r="CFA1" s="536"/>
      <c r="CFB1" s="536"/>
      <c r="CFC1" s="536"/>
      <c r="CFD1" s="536"/>
      <c r="CFE1" s="536"/>
      <c r="CFF1" s="536"/>
      <c r="CFG1" s="536"/>
      <c r="CFH1" s="536"/>
      <c r="CFI1" s="536"/>
      <c r="CFJ1" s="536"/>
      <c r="CFK1" s="536"/>
      <c r="CFL1" s="536"/>
      <c r="CFM1" s="536"/>
      <c r="CFN1" s="536"/>
      <c r="CFO1" s="536"/>
      <c r="CFP1" s="536"/>
      <c r="CFQ1" s="536"/>
      <c r="CFR1" s="536"/>
      <c r="CFS1" s="536"/>
      <c r="CFT1" s="536"/>
      <c r="CFU1" s="536"/>
      <c r="CFV1" s="536"/>
      <c r="CFW1" s="536"/>
      <c r="CFX1" s="536"/>
      <c r="CFY1" s="536" t="s">
        <v>354</v>
      </c>
      <c r="CFZ1" s="536"/>
      <c r="CGA1" s="536"/>
      <c r="CGB1" s="536"/>
      <c r="CGC1" s="536"/>
      <c r="CGD1" s="536"/>
      <c r="CGE1" s="536"/>
      <c r="CGF1" s="536"/>
      <c r="CGG1" s="536"/>
      <c r="CGH1" s="536"/>
      <c r="CGI1" s="536"/>
      <c r="CGJ1" s="536"/>
      <c r="CGK1" s="536"/>
      <c r="CGL1" s="536"/>
      <c r="CGM1" s="536"/>
      <c r="CGN1" s="536"/>
      <c r="CGO1" s="536"/>
      <c r="CGP1" s="536"/>
      <c r="CGQ1" s="536"/>
      <c r="CGR1" s="536"/>
      <c r="CGS1" s="536"/>
      <c r="CGT1" s="536"/>
      <c r="CGU1" s="536"/>
      <c r="CGV1" s="536"/>
      <c r="CGW1" s="536"/>
      <c r="CGX1" s="536"/>
      <c r="CGY1" s="536"/>
      <c r="CGZ1" s="536"/>
      <c r="CHA1" s="536"/>
      <c r="CHB1" s="536"/>
      <c r="CHC1" s="536"/>
      <c r="CHD1" s="536"/>
      <c r="CHE1" s="536" t="s">
        <v>354</v>
      </c>
      <c r="CHF1" s="536"/>
      <c r="CHG1" s="536"/>
      <c r="CHH1" s="536"/>
      <c r="CHI1" s="536"/>
      <c r="CHJ1" s="536"/>
      <c r="CHK1" s="536"/>
      <c r="CHL1" s="536"/>
      <c r="CHM1" s="536"/>
      <c r="CHN1" s="536"/>
      <c r="CHO1" s="536"/>
      <c r="CHP1" s="536"/>
      <c r="CHQ1" s="536"/>
      <c r="CHR1" s="536"/>
      <c r="CHS1" s="536"/>
      <c r="CHT1" s="536"/>
      <c r="CHU1" s="536"/>
      <c r="CHV1" s="536"/>
      <c r="CHW1" s="536"/>
      <c r="CHX1" s="536"/>
      <c r="CHY1" s="536"/>
      <c r="CHZ1" s="536"/>
      <c r="CIA1" s="536"/>
      <c r="CIB1" s="536"/>
      <c r="CIC1" s="536"/>
      <c r="CID1" s="536"/>
      <c r="CIE1" s="536"/>
      <c r="CIF1" s="536"/>
      <c r="CIG1" s="536"/>
      <c r="CIH1" s="536"/>
      <c r="CII1" s="536"/>
      <c r="CIJ1" s="536"/>
      <c r="CIK1" s="536" t="s">
        <v>354</v>
      </c>
      <c r="CIL1" s="536"/>
      <c r="CIM1" s="536"/>
      <c r="CIN1" s="536"/>
      <c r="CIO1" s="536"/>
      <c r="CIP1" s="536"/>
      <c r="CIQ1" s="536"/>
      <c r="CIR1" s="536"/>
      <c r="CIS1" s="536"/>
      <c r="CIT1" s="536"/>
      <c r="CIU1" s="536"/>
      <c r="CIV1" s="536"/>
      <c r="CIW1" s="536"/>
      <c r="CIX1" s="536"/>
      <c r="CIY1" s="536"/>
      <c r="CIZ1" s="536"/>
      <c r="CJA1" s="536"/>
      <c r="CJB1" s="536"/>
      <c r="CJC1" s="536"/>
      <c r="CJD1" s="536"/>
      <c r="CJE1" s="536"/>
      <c r="CJF1" s="536"/>
      <c r="CJG1" s="536"/>
      <c r="CJH1" s="536"/>
      <c r="CJI1" s="536"/>
      <c r="CJJ1" s="536"/>
      <c r="CJK1" s="536"/>
      <c r="CJL1" s="536"/>
      <c r="CJM1" s="536"/>
      <c r="CJN1" s="536"/>
      <c r="CJO1" s="536"/>
      <c r="CJP1" s="536"/>
      <c r="CJQ1" s="536" t="s">
        <v>354</v>
      </c>
      <c r="CJR1" s="536"/>
      <c r="CJS1" s="536"/>
      <c r="CJT1" s="536"/>
      <c r="CJU1" s="536"/>
      <c r="CJV1" s="536"/>
      <c r="CJW1" s="536"/>
      <c r="CJX1" s="536"/>
      <c r="CJY1" s="536"/>
      <c r="CJZ1" s="536"/>
      <c r="CKA1" s="536"/>
      <c r="CKB1" s="536"/>
      <c r="CKC1" s="536"/>
      <c r="CKD1" s="536"/>
      <c r="CKE1" s="536"/>
      <c r="CKF1" s="536"/>
      <c r="CKG1" s="536"/>
      <c r="CKH1" s="536"/>
      <c r="CKI1" s="536"/>
      <c r="CKJ1" s="536"/>
      <c r="CKK1" s="536"/>
      <c r="CKL1" s="536"/>
      <c r="CKM1" s="536"/>
      <c r="CKN1" s="536"/>
      <c r="CKO1" s="536"/>
      <c r="CKP1" s="536"/>
      <c r="CKQ1" s="536"/>
      <c r="CKR1" s="536"/>
      <c r="CKS1" s="536"/>
      <c r="CKT1" s="536"/>
      <c r="CKU1" s="536"/>
      <c r="CKV1" s="536"/>
      <c r="CKW1" s="536" t="s">
        <v>354</v>
      </c>
      <c r="CKX1" s="536"/>
      <c r="CKY1" s="536"/>
      <c r="CKZ1" s="536"/>
      <c r="CLA1" s="536"/>
      <c r="CLB1" s="536"/>
      <c r="CLC1" s="536"/>
      <c r="CLD1" s="536"/>
      <c r="CLE1" s="536"/>
      <c r="CLF1" s="536"/>
      <c r="CLG1" s="536"/>
      <c r="CLH1" s="536"/>
      <c r="CLI1" s="536"/>
      <c r="CLJ1" s="536"/>
      <c r="CLK1" s="536"/>
      <c r="CLL1" s="536"/>
      <c r="CLM1" s="536"/>
      <c r="CLN1" s="536"/>
      <c r="CLO1" s="536"/>
      <c r="CLP1" s="536"/>
      <c r="CLQ1" s="536"/>
      <c r="CLR1" s="536"/>
      <c r="CLS1" s="536"/>
      <c r="CLT1" s="536"/>
      <c r="CLU1" s="536"/>
      <c r="CLV1" s="536"/>
      <c r="CLW1" s="536"/>
      <c r="CLX1" s="536"/>
      <c r="CLY1" s="536"/>
      <c r="CLZ1" s="536"/>
      <c r="CMA1" s="536"/>
      <c r="CMB1" s="536"/>
      <c r="CMC1" s="536" t="s">
        <v>354</v>
      </c>
      <c r="CMD1" s="536"/>
      <c r="CME1" s="536"/>
      <c r="CMF1" s="536"/>
      <c r="CMG1" s="536"/>
      <c r="CMH1" s="536"/>
      <c r="CMI1" s="536"/>
      <c r="CMJ1" s="536"/>
      <c r="CMK1" s="536"/>
      <c r="CML1" s="536"/>
      <c r="CMM1" s="536"/>
      <c r="CMN1" s="536"/>
      <c r="CMO1" s="536"/>
      <c r="CMP1" s="536"/>
      <c r="CMQ1" s="536"/>
      <c r="CMR1" s="536"/>
      <c r="CMS1" s="536"/>
      <c r="CMT1" s="536"/>
      <c r="CMU1" s="536"/>
      <c r="CMV1" s="536"/>
      <c r="CMW1" s="536"/>
      <c r="CMX1" s="536"/>
      <c r="CMY1" s="536"/>
      <c r="CMZ1" s="536"/>
      <c r="CNA1" s="536"/>
      <c r="CNB1" s="536"/>
      <c r="CNC1" s="536"/>
      <c r="CND1" s="536"/>
      <c r="CNE1" s="536"/>
      <c r="CNF1" s="536"/>
      <c r="CNG1" s="536"/>
      <c r="CNH1" s="536"/>
      <c r="CNI1" s="536" t="s">
        <v>354</v>
      </c>
      <c r="CNJ1" s="536"/>
      <c r="CNK1" s="536"/>
      <c r="CNL1" s="536"/>
      <c r="CNM1" s="536"/>
      <c r="CNN1" s="536"/>
      <c r="CNO1" s="536"/>
      <c r="CNP1" s="536"/>
      <c r="CNQ1" s="536"/>
      <c r="CNR1" s="536"/>
      <c r="CNS1" s="536"/>
      <c r="CNT1" s="536"/>
      <c r="CNU1" s="536"/>
      <c r="CNV1" s="536"/>
      <c r="CNW1" s="536"/>
      <c r="CNX1" s="536"/>
      <c r="CNY1" s="536"/>
      <c r="CNZ1" s="536"/>
      <c r="COA1" s="536"/>
      <c r="COB1" s="536"/>
      <c r="COC1" s="536"/>
      <c r="COD1" s="536"/>
      <c r="COE1" s="536"/>
      <c r="COF1" s="536"/>
      <c r="COG1" s="536"/>
      <c r="COH1" s="536"/>
      <c r="COI1" s="536"/>
      <c r="COJ1" s="536"/>
      <c r="COK1" s="536"/>
      <c r="COL1" s="536"/>
      <c r="COM1" s="536"/>
      <c r="CON1" s="536"/>
      <c r="COO1" s="536" t="s">
        <v>354</v>
      </c>
      <c r="COP1" s="536"/>
      <c r="COQ1" s="536"/>
      <c r="COR1" s="536"/>
      <c r="COS1" s="536"/>
      <c r="COT1" s="536"/>
      <c r="COU1" s="536"/>
      <c r="COV1" s="536"/>
      <c r="COW1" s="536"/>
      <c r="COX1" s="536"/>
      <c r="COY1" s="536"/>
      <c r="COZ1" s="536"/>
      <c r="CPA1" s="536"/>
      <c r="CPB1" s="536"/>
      <c r="CPC1" s="536"/>
      <c r="CPD1" s="536"/>
      <c r="CPE1" s="536"/>
      <c r="CPF1" s="536"/>
      <c r="CPG1" s="536"/>
      <c r="CPH1" s="536"/>
      <c r="CPI1" s="536"/>
      <c r="CPJ1" s="536"/>
      <c r="CPK1" s="536"/>
      <c r="CPL1" s="536"/>
      <c r="CPM1" s="536"/>
      <c r="CPN1" s="536"/>
      <c r="CPO1" s="536"/>
      <c r="CPP1" s="536"/>
      <c r="CPQ1" s="536"/>
      <c r="CPR1" s="536"/>
      <c r="CPS1" s="536"/>
      <c r="CPT1" s="536"/>
      <c r="CPU1" s="536" t="s">
        <v>354</v>
      </c>
      <c r="CPV1" s="536"/>
      <c r="CPW1" s="536"/>
      <c r="CPX1" s="536"/>
      <c r="CPY1" s="536"/>
      <c r="CPZ1" s="536"/>
      <c r="CQA1" s="536"/>
      <c r="CQB1" s="536"/>
      <c r="CQC1" s="536"/>
      <c r="CQD1" s="536"/>
      <c r="CQE1" s="536"/>
      <c r="CQF1" s="536"/>
      <c r="CQG1" s="536"/>
      <c r="CQH1" s="536"/>
      <c r="CQI1" s="536"/>
      <c r="CQJ1" s="536"/>
      <c r="CQK1" s="536"/>
      <c r="CQL1" s="536"/>
      <c r="CQM1" s="536"/>
      <c r="CQN1" s="536"/>
      <c r="CQO1" s="536"/>
      <c r="CQP1" s="536"/>
      <c r="CQQ1" s="536"/>
      <c r="CQR1" s="536"/>
      <c r="CQS1" s="536"/>
      <c r="CQT1" s="536"/>
      <c r="CQU1" s="536"/>
      <c r="CQV1" s="536"/>
      <c r="CQW1" s="536"/>
      <c r="CQX1" s="536"/>
      <c r="CQY1" s="536"/>
      <c r="CQZ1" s="536"/>
      <c r="CRA1" s="536" t="s">
        <v>354</v>
      </c>
      <c r="CRB1" s="536"/>
      <c r="CRC1" s="536"/>
      <c r="CRD1" s="536"/>
      <c r="CRE1" s="536"/>
      <c r="CRF1" s="536"/>
      <c r="CRG1" s="536"/>
      <c r="CRH1" s="536"/>
      <c r="CRI1" s="536"/>
      <c r="CRJ1" s="536"/>
      <c r="CRK1" s="536"/>
      <c r="CRL1" s="536"/>
      <c r="CRM1" s="536"/>
      <c r="CRN1" s="536"/>
      <c r="CRO1" s="536"/>
      <c r="CRP1" s="536"/>
      <c r="CRQ1" s="536"/>
      <c r="CRR1" s="536"/>
      <c r="CRS1" s="536"/>
      <c r="CRT1" s="536"/>
      <c r="CRU1" s="536"/>
      <c r="CRV1" s="536"/>
      <c r="CRW1" s="536"/>
      <c r="CRX1" s="536"/>
      <c r="CRY1" s="536"/>
      <c r="CRZ1" s="536"/>
      <c r="CSA1" s="536"/>
      <c r="CSB1" s="536"/>
      <c r="CSC1" s="536"/>
      <c r="CSD1" s="536"/>
      <c r="CSE1" s="536"/>
      <c r="CSF1" s="536"/>
      <c r="CSG1" s="536" t="s">
        <v>354</v>
      </c>
      <c r="CSH1" s="536"/>
      <c r="CSI1" s="536"/>
      <c r="CSJ1" s="536"/>
      <c r="CSK1" s="536"/>
      <c r="CSL1" s="536"/>
      <c r="CSM1" s="536"/>
      <c r="CSN1" s="536"/>
      <c r="CSO1" s="536"/>
      <c r="CSP1" s="536"/>
      <c r="CSQ1" s="536"/>
      <c r="CSR1" s="536"/>
      <c r="CSS1" s="536"/>
      <c r="CST1" s="536"/>
      <c r="CSU1" s="536"/>
      <c r="CSV1" s="536"/>
      <c r="CSW1" s="536"/>
      <c r="CSX1" s="536"/>
      <c r="CSY1" s="536"/>
      <c r="CSZ1" s="536"/>
      <c r="CTA1" s="536"/>
      <c r="CTB1" s="536"/>
      <c r="CTC1" s="536"/>
      <c r="CTD1" s="536"/>
      <c r="CTE1" s="536"/>
      <c r="CTF1" s="536"/>
      <c r="CTG1" s="536"/>
      <c r="CTH1" s="536"/>
      <c r="CTI1" s="536"/>
      <c r="CTJ1" s="536"/>
      <c r="CTK1" s="536"/>
      <c r="CTL1" s="536"/>
      <c r="CTM1" s="536" t="s">
        <v>354</v>
      </c>
      <c r="CTN1" s="536"/>
      <c r="CTO1" s="536"/>
      <c r="CTP1" s="536"/>
      <c r="CTQ1" s="536"/>
      <c r="CTR1" s="536"/>
      <c r="CTS1" s="536"/>
      <c r="CTT1" s="536"/>
      <c r="CTU1" s="536"/>
      <c r="CTV1" s="536"/>
      <c r="CTW1" s="536"/>
      <c r="CTX1" s="536"/>
      <c r="CTY1" s="536"/>
      <c r="CTZ1" s="536"/>
      <c r="CUA1" s="536"/>
      <c r="CUB1" s="536"/>
      <c r="CUC1" s="536"/>
      <c r="CUD1" s="536"/>
      <c r="CUE1" s="536"/>
      <c r="CUF1" s="536"/>
      <c r="CUG1" s="536"/>
      <c r="CUH1" s="536"/>
      <c r="CUI1" s="536"/>
      <c r="CUJ1" s="536"/>
      <c r="CUK1" s="536"/>
      <c r="CUL1" s="536"/>
      <c r="CUM1" s="536"/>
      <c r="CUN1" s="536"/>
      <c r="CUO1" s="536"/>
      <c r="CUP1" s="536"/>
      <c r="CUQ1" s="536"/>
      <c r="CUR1" s="536"/>
      <c r="CUS1" s="536" t="s">
        <v>354</v>
      </c>
      <c r="CUT1" s="536"/>
      <c r="CUU1" s="536"/>
      <c r="CUV1" s="536"/>
      <c r="CUW1" s="536"/>
      <c r="CUX1" s="536"/>
      <c r="CUY1" s="536"/>
      <c r="CUZ1" s="536"/>
      <c r="CVA1" s="536"/>
      <c r="CVB1" s="536"/>
      <c r="CVC1" s="536"/>
      <c r="CVD1" s="536"/>
      <c r="CVE1" s="536"/>
      <c r="CVF1" s="536"/>
      <c r="CVG1" s="536"/>
      <c r="CVH1" s="536"/>
      <c r="CVI1" s="536"/>
      <c r="CVJ1" s="536"/>
      <c r="CVK1" s="536"/>
      <c r="CVL1" s="536"/>
      <c r="CVM1" s="536"/>
      <c r="CVN1" s="536"/>
      <c r="CVO1" s="536"/>
      <c r="CVP1" s="536"/>
      <c r="CVQ1" s="536"/>
      <c r="CVR1" s="536"/>
      <c r="CVS1" s="536"/>
      <c r="CVT1" s="536"/>
      <c r="CVU1" s="536"/>
      <c r="CVV1" s="536"/>
      <c r="CVW1" s="536"/>
      <c r="CVX1" s="536"/>
      <c r="CVY1" s="536" t="s">
        <v>354</v>
      </c>
      <c r="CVZ1" s="536"/>
      <c r="CWA1" s="536"/>
      <c r="CWB1" s="536"/>
      <c r="CWC1" s="536"/>
      <c r="CWD1" s="536"/>
      <c r="CWE1" s="536"/>
      <c r="CWF1" s="536"/>
      <c r="CWG1" s="536"/>
      <c r="CWH1" s="536"/>
      <c r="CWI1" s="536"/>
      <c r="CWJ1" s="536"/>
      <c r="CWK1" s="536"/>
      <c r="CWL1" s="536"/>
      <c r="CWM1" s="536"/>
      <c r="CWN1" s="536"/>
      <c r="CWO1" s="536"/>
      <c r="CWP1" s="536"/>
      <c r="CWQ1" s="536"/>
      <c r="CWR1" s="536"/>
      <c r="CWS1" s="536"/>
      <c r="CWT1" s="536"/>
      <c r="CWU1" s="536"/>
      <c r="CWV1" s="536"/>
      <c r="CWW1" s="536"/>
      <c r="CWX1" s="536"/>
      <c r="CWY1" s="536"/>
      <c r="CWZ1" s="536"/>
      <c r="CXA1" s="536"/>
      <c r="CXB1" s="536"/>
      <c r="CXC1" s="536"/>
      <c r="CXD1" s="536"/>
      <c r="CXE1" s="536" t="s">
        <v>354</v>
      </c>
      <c r="CXF1" s="536"/>
      <c r="CXG1" s="536"/>
      <c r="CXH1" s="536"/>
      <c r="CXI1" s="536"/>
      <c r="CXJ1" s="536"/>
      <c r="CXK1" s="536"/>
      <c r="CXL1" s="536"/>
      <c r="CXM1" s="536"/>
      <c r="CXN1" s="536"/>
      <c r="CXO1" s="536"/>
      <c r="CXP1" s="536"/>
      <c r="CXQ1" s="536"/>
      <c r="CXR1" s="536"/>
      <c r="CXS1" s="536"/>
      <c r="CXT1" s="536"/>
      <c r="CXU1" s="536"/>
      <c r="CXV1" s="536"/>
      <c r="CXW1" s="536"/>
      <c r="CXX1" s="536"/>
      <c r="CXY1" s="536"/>
      <c r="CXZ1" s="536"/>
      <c r="CYA1" s="536"/>
      <c r="CYB1" s="536"/>
      <c r="CYC1" s="536"/>
      <c r="CYD1" s="536"/>
      <c r="CYE1" s="536"/>
      <c r="CYF1" s="536"/>
      <c r="CYG1" s="536"/>
      <c r="CYH1" s="536"/>
      <c r="CYI1" s="536"/>
      <c r="CYJ1" s="536"/>
      <c r="CYK1" s="536" t="s">
        <v>354</v>
      </c>
      <c r="CYL1" s="536"/>
      <c r="CYM1" s="536"/>
      <c r="CYN1" s="536"/>
      <c r="CYO1" s="536"/>
      <c r="CYP1" s="536"/>
      <c r="CYQ1" s="536"/>
      <c r="CYR1" s="536"/>
      <c r="CYS1" s="536"/>
      <c r="CYT1" s="536"/>
      <c r="CYU1" s="536"/>
      <c r="CYV1" s="536"/>
      <c r="CYW1" s="536"/>
      <c r="CYX1" s="536"/>
      <c r="CYY1" s="536"/>
      <c r="CYZ1" s="536"/>
      <c r="CZA1" s="536"/>
      <c r="CZB1" s="536"/>
      <c r="CZC1" s="536"/>
      <c r="CZD1" s="536"/>
      <c r="CZE1" s="536"/>
      <c r="CZF1" s="536"/>
      <c r="CZG1" s="536"/>
      <c r="CZH1" s="536"/>
      <c r="CZI1" s="536"/>
      <c r="CZJ1" s="536"/>
      <c r="CZK1" s="536"/>
      <c r="CZL1" s="536"/>
      <c r="CZM1" s="536"/>
      <c r="CZN1" s="536"/>
      <c r="CZO1" s="536"/>
      <c r="CZP1" s="536"/>
      <c r="CZQ1" s="536" t="s">
        <v>354</v>
      </c>
      <c r="CZR1" s="536"/>
      <c r="CZS1" s="536"/>
      <c r="CZT1" s="536"/>
      <c r="CZU1" s="536"/>
      <c r="CZV1" s="536"/>
      <c r="CZW1" s="536"/>
      <c r="CZX1" s="536"/>
      <c r="CZY1" s="536"/>
      <c r="CZZ1" s="536"/>
      <c r="DAA1" s="536"/>
      <c r="DAB1" s="536"/>
      <c r="DAC1" s="536"/>
      <c r="DAD1" s="536"/>
      <c r="DAE1" s="536"/>
      <c r="DAF1" s="536"/>
      <c r="DAG1" s="536"/>
      <c r="DAH1" s="536"/>
      <c r="DAI1" s="536"/>
      <c r="DAJ1" s="536"/>
      <c r="DAK1" s="536"/>
      <c r="DAL1" s="536"/>
      <c r="DAM1" s="536"/>
      <c r="DAN1" s="536"/>
      <c r="DAO1" s="536"/>
      <c r="DAP1" s="536"/>
      <c r="DAQ1" s="536"/>
      <c r="DAR1" s="536"/>
      <c r="DAS1" s="536"/>
      <c r="DAT1" s="536"/>
      <c r="DAU1" s="536"/>
      <c r="DAV1" s="536"/>
      <c r="DAW1" s="536" t="s">
        <v>354</v>
      </c>
      <c r="DAX1" s="536"/>
      <c r="DAY1" s="536"/>
      <c r="DAZ1" s="536"/>
      <c r="DBA1" s="536"/>
      <c r="DBB1" s="536"/>
      <c r="DBC1" s="536"/>
      <c r="DBD1" s="536"/>
      <c r="DBE1" s="536"/>
      <c r="DBF1" s="536"/>
      <c r="DBG1" s="536"/>
      <c r="DBH1" s="536"/>
      <c r="DBI1" s="536"/>
      <c r="DBJ1" s="536"/>
      <c r="DBK1" s="536"/>
      <c r="DBL1" s="536"/>
      <c r="DBM1" s="536"/>
      <c r="DBN1" s="536"/>
      <c r="DBO1" s="536"/>
      <c r="DBP1" s="536"/>
      <c r="DBQ1" s="536"/>
      <c r="DBR1" s="536"/>
      <c r="DBS1" s="536"/>
      <c r="DBT1" s="536"/>
      <c r="DBU1" s="536"/>
      <c r="DBV1" s="536"/>
      <c r="DBW1" s="536"/>
      <c r="DBX1" s="536"/>
      <c r="DBY1" s="536"/>
      <c r="DBZ1" s="536"/>
      <c r="DCA1" s="536"/>
      <c r="DCB1" s="536"/>
      <c r="DCC1" s="536" t="s">
        <v>354</v>
      </c>
      <c r="DCD1" s="536"/>
      <c r="DCE1" s="536"/>
      <c r="DCF1" s="536"/>
      <c r="DCG1" s="536"/>
      <c r="DCH1" s="536"/>
      <c r="DCI1" s="536"/>
      <c r="DCJ1" s="536"/>
      <c r="DCK1" s="536"/>
      <c r="DCL1" s="536"/>
      <c r="DCM1" s="536"/>
      <c r="DCN1" s="536"/>
      <c r="DCO1" s="536"/>
      <c r="DCP1" s="536"/>
      <c r="DCQ1" s="536"/>
      <c r="DCR1" s="536"/>
      <c r="DCS1" s="536"/>
      <c r="DCT1" s="536"/>
      <c r="DCU1" s="536"/>
      <c r="DCV1" s="536"/>
      <c r="DCW1" s="536"/>
      <c r="DCX1" s="536"/>
      <c r="DCY1" s="536"/>
      <c r="DCZ1" s="536"/>
      <c r="DDA1" s="536"/>
      <c r="DDB1" s="536"/>
      <c r="DDC1" s="536"/>
      <c r="DDD1" s="536"/>
      <c r="DDE1" s="536"/>
      <c r="DDF1" s="536"/>
      <c r="DDG1" s="536"/>
      <c r="DDH1" s="536"/>
      <c r="DDI1" s="536" t="s">
        <v>354</v>
      </c>
      <c r="DDJ1" s="536"/>
      <c r="DDK1" s="536"/>
      <c r="DDL1" s="536"/>
      <c r="DDM1" s="536"/>
      <c r="DDN1" s="536"/>
      <c r="DDO1" s="536"/>
      <c r="DDP1" s="536"/>
      <c r="DDQ1" s="536"/>
      <c r="DDR1" s="536"/>
      <c r="DDS1" s="536"/>
      <c r="DDT1" s="536"/>
      <c r="DDU1" s="536"/>
      <c r="DDV1" s="536"/>
      <c r="DDW1" s="536"/>
      <c r="DDX1" s="536"/>
      <c r="DDY1" s="536"/>
      <c r="DDZ1" s="536"/>
      <c r="DEA1" s="536"/>
      <c r="DEB1" s="536"/>
      <c r="DEC1" s="536"/>
      <c r="DED1" s="536"/>
      <c r="DEE1" s="536"/>
      <c r="DEF1" s="536"/>
      <c r="DEG1" s="536"/>
      <c r="DEH1" s="536"/>
      <c r="DEI1" s="536"/>
      <c r="DEJ1" s="536"/>
      <c r="DEK1" s="536"/>
      <c r="DEL1" s="536"/>
      <c r="DEM1" s="536"/>
      <c r="DEN1" s="536"/>
      <c r="DEO1" s="536" t="s">
        <v>354</v>
      </c>
      <c r="DEP1" s="536"/>
      <c r="DEQ1" s="536"/>
      <c r="DER1" s="536"/>
      <c r="DES1" s="536"/>
      <c r="DET1" s="536"/>
      <c r="DEU1" s="536"/>
      <c r="DEV1" s="536"/>
      <c r="DEW1" s="536"/>
      <c r="DEX1" s="536"/>
      <c r="DEY1" s="536"/>
      <c r="DEZ1" s="536"/>
      <c r="DFA1" s="536"/>
      <c r="DFB1" s="536"/>
      <c r="DFC1" s="536"/>
      <c r="DFD1" s="536"/>
      <c r="DFE1" s="536"/>
      <c r="DFF1" s="536"/>
      <c r="DFG1" s="536"/>
      <c r="DFH1" s="536"/>
      <c r="DFI1" s="536"/>
      <c r="DFJ1" s="536"/>
      <c r="DFK1" s="536"/>
      <c r="DFL1" s="536"/>
      <c r="DFM1" s="536"/>
      <c r="DFN1" s="536"/>
      <c r="DFO1" s="536"/>
      <c r="DFP1" s="536"/>
      <c r="DFQ1" s="536"/>
      <c r="DFR1" s="536"/>
      <c r="DFS1" s="536"/>
      <c r="DFT1" s="536"/>
      <c r="DFU1" s="536" t="s">
        <v>354</v>
      </c>
      <c r="DFV1" s="536"/>
      <c r="DFW1" s="536"/>
      <c r="DFX1" s="536"/>
      <c r="DFY1" s="536"/>
      <c r="DFZ1" s="536"/>
      <c r="DGA1" s="536"/>
      <c r="DGB1" s="536"/>
      <c r="DGC1" s="536"/>
      <c r="DGD1" s="536"/>
      <c r="DGE1" s="536"/>
      <c r="DGF1" s="536"/>
      <c r="DGG1" s="536"/>
      <c r="DGH1" s="536"/>
      <c r="DGI1" s="536"/>
      <c r="DGJ1" s="536"/>
      <c r="DGK1" s="536"/>
      <c r="DGL1" s="536"/>
      <c r="DGM1" s="536"/>
      <c r="DGN1" s="536"/>
      <c r="DGO1" s="536"/>
      <c r="DGP1" s="536"/>
      <c r="DGQ1" s="536"/>
      <c r="DGR1" s="536"/>
      <c r="DGS1" s="536"/>
      <c r="DGT1" s="536"/>
      <c r="DGU1" s="536"/>
      <c r="DGV1" s="536"/>
      <c r="DGW1" s="536"/>
      <c r="DGX1" s="536"/>
      <c r="DGY1" s="536"/>
      <c r="DGZ1" s="536"/>
      <c r="DHA1" s="536" t="s">
        <v>354</v>
      </c>
      <c r="DHB1" s="536"/>
      <c r="DHC1" s="536"/>
      <c r="DHD1" s="536"/>
      <c r="DHE1" s="536"/>
      <c r="DHF1" s="536"/>
      <c r="DHG1" s="536"/>
      <c r="DHH1" s="536"/>
      <c r="DHI1" s="536"/>
      <c r="DHJ1" s="536"/>
      <c r="DHK1" s="536"/>
      <c r="DHL1" s="536"/>
      <c r="DHM1" s="536"/>
      <c r="DHN1" s="536"/>
      <c r="DHO1" s="536"/>
      <c r="DHP1" s="536"/>
      <c r="DHQ1" s="536"/>
      <c r="DHR1" s="536"/>
      <c r="DHS1" s="536"/>
      <c r="DHT1" s="536"/>
      <c r="DHU1" s="536"/>
      <c r="DHV1" s="536"/>
      <c r="DHW1" s="536"/>
      <c r="DHX1" s="536"/>
      <c r="DHY1" s="536"/>
      <c r="DHZ1" s="536"/>
      <c r="DIA1" s="536"/>
      <c r="DIB1" s="536"/>
      <c r="DIC1" s="536"/>
      <c r="DID1" s="536"/>
      <c r="DIE1" s="536"/>
      <c r="DIF1" s="536"/>
      <c r="DIG1" s="536" t="s">
        <v>354</v>
      </c>
      <c r="DIH1" s="536"/>
      <c r="DII1" s="536"/>
      <c r="DIJ1" s="536"/>
      <c r="DIK1" s="536"/>
      <c r="DIL1" s="536"/>
      <c r="DIM1" s="536"/>
      <c r="DIN1" s="536"/>
      <c r="DIO1" s="536"/>
      <c r="DIP1" s="536"/>
      <c r="DIQ1" s="536"/>
      <c r="DIR1" s="536"/>
      <c r="DIS1" s="536"/>
      <c r="DIT1" s="536"/>
      <c r="DIU1" s="536"/>
      <c r="DIV1" s="536"/>
      <c r="DIW1" s="536"/>
      <c r="DIX1" s="536"/>
      <c r="DIY1" s="536"/>
      <c r="DIZ1" s="536"/>
      <c r="DJA1" s="536"/>
      <c r="DJB1" s="536"/>
      <c r="DJC1" s="536"/>
      <c r="DJD1" s="536"/>
      <c r="DJE1" s="536"/>
      <c r="DJF1" s="536"/>
      <c r="DJG1" s="536"/>
      <c r="DJH1" s="536"/>
      <c r="DJI1" s="536"/>
      <c r="DJJ1" s="536"/>
      <c r="DJK1" s="536"/>
      <c r="DJL1" s="536"/>
      <c r="DJM1" s="536" t="s">
        <v>354</v>
      </c>
      <c r="DJN1" s="536"/>
      <c r="DJO1" s="536"/>
      <c r="DJP1" s="536"/>
      <c r="DJQ1" s="536"/>
      <c r="DJR1" s="536"/>
      <c r="DJS1" s="536"/>
      <c r="DJT1" s="536"/>
      <c r="DJU1" s="536"/>
      <c r="DJV1" s="536"/>
      <c r="DJW1" s="536"/>
      <c r="DJX1" s="536"/>
      <c r="DJY1" s="536"/>
      <c r="DJZ1" s="536"/>
      <c r="DKA1" s="536"/>
      <c r="DKB1" s="536"/>
      <c r="DKC1" s="536"/>
      <c r="DKD1" s="536"/>
      <c r="DKE1" s="536"/>
      <c r="DKF1" s="536"/>
      <c r="DKG1" s="536"/>
      <c r="DKH1" s="536"/>
      <c r="DKI1" s="536"/>
      <c r="DKJ1" s="536"/>
      <c r="DKK1" s="536"/>
      <c r="DKL1" s="536"/>
      <c r="DKM1" s="536"/>
      <c r="DKN1" s="536"/>
      <c r="DKO1" s="536"/>
      <c r="DKP1" s="536"/>
      <c r="DKQ1" s="536"/>
      <c r="DKR1" s="536"/>
      <c r="DKS1" s="536" t="s">
        <v>354</v>
      </c>
      <c r="DKT1" s="536"/>
      <c r="DKU1" s="536"/>
      <c r="DKV1" s="536"/>
      <c r="DKW1" s="536"/>
      <c r="DKX1" s="536"/>
      <c r="DKY1" s="536"/>
      <c r="DKZ1" s="536"/>
      <c r="DLA1" s="536"/>
      <c r="DLB1" s="536"/>
      <c r="DLC1" s="536"/>
      <c r="DLD1" s="536"/>
      <c r="DLE1" s="536"/>
      <c r="DLF1" s="536"/>
      <c r="DLG1" s="536"/>
      <c r="DLH1" s="536"/>
      <c r="DLI1" s="536"/>
      <c r="DLJ1" s="536"/>
      <c r="DLK1" s="536"/>
      <c r="DLL1" s="536"/>
      <c r="DLM1" s="536"/>
      <c r="DLN1" s="536"/>
      <c r="DLO1" s="536"/>
      <c r="DLP1" s="536"/>
      <c r="DLQ1" s="536"/>
      <c r="DLR1" s="536"/>
      <c r="DLS1" s="536"/>
      <c r="DLT1" s="536"/>
      <c r="DLU1" s="536"/>
      <c r="DLV1" s="536"/>
      <c r="DLW1" s="536"/>
      <c r="DLX1" s="536"/>
      <c r="DLY1" s="536" t="s">
        <v>354</v>
      </c>
      <c r="DLZ1" s="536"/>
      <c r="DMA1" s="536"/>
      <c r="DMB1" s="536"/>
      <c r="DMC1" s="536"/>
      <c r="DMD1" s="536"/>
      <c r="DME1" s="536"/>
      <c r="DMF1" s="536"/>
      <c r="DMG1" s="536"/>
      <c r="DMH1" s="536"/>
      <c r="DMI1" s="536"/>
      <c r="DMJ1" s="536"/>
      <c r="DMK1" s="536"/>
      <c r="DML1" s="536"/>
      <c r="DMM1" s="536"/>
      <c r="DMN1" s="536"/>
      <c r="DMO1" s="536"/>
      <c r="DMP1" s="536"/>
      <c r="DMQ1" s="536"/>
      <c r="DMR1" s="536"/>
      <c r="DMS1" s="536"/>
      <c r="DMT1" s="536"/>
      <c r="DMU1" s="536"/>
      <c r="DMV1" s="536"/>
      <c r="DMW1" s="536"/>
      <c r="DMX1" s="536"/>
      <c r="DMY1" s="536"/>
      <c r="DMZ1" s="536"/>
      <c r="DNA1" s="536"/>
      <c r="DNB1" s="536"/>
      <c r="DNC1" s="536"/>
      <c r="DND1" s="536"/>
      <c r="DNE1" s="536" t="s">
        <v>354</v>
      </c>
      <c r="DNF1" s="536"/>
      <c r="DNG1" s="536"/>
      <c r="DNH1" s="536"/>
      <c r="DNI1" s="536"/>
      <c r="DNJ1" s="536"/>
      <c r="DNK1" s="536"/>
      <c r="DNL1" s="536"/>
      <c r="DNM1" s="536"/>
      <c r="DNN1" s="536"/>
      <c r="DNO1" s="536"/>
      <c r="DNP1" s="536"/>
      <c r="DNQ1" s="536"/>
      <c r="DNR1" s="536"/>
      <c r="DNS1" s="536"/>
      <c r="DNT1" s="536"/>
      <c r="DNU1" s="536"/>
      <c r="DNV1" s="536"/>
      <c r="DNW1" s="536"/>
      <c r="DNX1" s="536"/>
      <c r="DNY1" s="536"/>
      <c r="DNZ1" s="536"/>
      <c r="DOA1" s="536"/>
      <c r="DOB1" s="536"/>
      <c r="DOC1" s="536"/>
      <c r="DOD1" s="536"/>
      <c r="DOE1" s="536"/>
      <c r="DOF1" s="536"/>
      <c r="DOG1" s="536"/>
      <c r="DOH1" s="536"/>
      <c r="DOI1" s="536"/>
      <c r="DOJ1" s="536"/>
      <c r="DOK1" s="536" t="s">
        <v>354</v>
      </c>
      <c r="DOL1" s="536"/>
      <c r="DOM1" s="536"/>
      <c r="DON1" s="536"/>
      <c r="DOO1" s="536"/>
      <c r="DOP1" s="536"/>
      <c r="DOQ1" s="536"/>
      <c r="DOR1" s="536"/>
      <c r="DOS1" s="536"/>
      <c r="DOT1" s="536"/>
      <c r="DOU1" s="536"/>
      <c r="DOV1" s="536"/>
      <c r="DOW1" s="536"/>
      <c r="DOX1" s="536"/>
      <c r="DOY1" s="536"/>
      <c r="DOZ1" s="536"/>
      <c r="DPA1" s="536"/>
      <c r="DPB1" s="536"/>
      <c r="DPC1" s="536"/>
      <c r="DPD1" s="536"/>
      <c r="DPE1" s="536"/>
      <c r="DPF1" s="536"/>
      <c r="DPG1" s="536"/>
      <c r="DPH1" s="536"/>
      <c r="DPI1" s="536"/>
      <c r="DPJ1" s="536"/>
      <c r="DPK1" s="536"/>
      <c r="DPL1" s="536"/>
      <c r="DPM1" s="536"/>
      <c r="DPN1" s="536"/>
      <c r="DPO1" s="536"/>
      <c r="DPP1" s="536"/>
      <c r="DPQ1" s="536" t="s">
        <v>354</v>
      </c>
      <c r="DPR1" s="536"/>
      <c r="DPS1" s="536"/>
      <c r="DPT1" s="536"/>
      <c r="DPU1" s="536"/>
      <c r="DPV1" s="536"/>
      <c r="DPW1" s="536"/>
      <c r="DPX1" s="536"/>
      <c r="DPY1" s="536"/>
      <c r="DPZ1" s="536"/>
      <c r="DQA1" s="536"/>
      <c r="DQB1" s="536"/>
      <c r="DQC1" s="536"/>
      <c r="DQD1" s="536"/>
      <c r="DQE1" s="536"/>
      <c r="DQF1" s="536"/>
      <c r="DQG1" s="536"/>
      <c r="DQH1" s="536"/>
      <c r="DQI1" s="536"/>
      <c r="DQJ1" s="536"/>
      <c r="DQK1" s="536"/>
      <c r="DQL1" s="536"/>
      <c r="DQM1" s="536"/>
      <c r="DQN1" s="536"/>
      <c r="DQO1" s="536"/>
      <c r="DQP1" s="536"/>
      <c r="DQQ1" s="536"/>
      <c r="DQR1" s="536"/>
      <c r="DQS1" s="536"/>
      <c r="DQT1" s="536"/>
      <c r="DQU1" s="536"/>
      <c r="DQV1" s="536"/>
      <c r="DQW1" s="536" t="s">
        <v>354</v>
      </c>
      <c r="DQX1" s="536"/>
      <c r="DQY1" s="536"/>
      <c r="DQZ1" s="536"/>
      <c r="DRA1" s="536"/>
      <c r="DRB1" s="536"/>
      <c r="DRC1" s="536"/>
      <c r="DRD1" s="536"/>
      <c r="DRE1" s="536"/>
      <c r="DRF1" s="536"/>
      <c r="DRG1" s="536"/>
      <c r="DRH1" s="536"/>
      <c r="DRI1" s="536"/>
      <c r="DRJ1" s="536"/>
      <c r="DRK1" s="536"/>
      <c r="DRL1" s="536"/>
      <c r="DRM1" s="536"/>
      <c r="DRN1" s="536"/>
      <c r="DRO1" s="536"/>
      <c r="DRP1" s="536"/>
      <c r="DRQ1" s="536"/>
      <c r="DRR1" s="536"/>
      <c r="DRS1" s="536"/>
      <c r="DRT1" s="536"/>
      <c r="DRU1" s="536"/>
      <c r="DRV1" s="536"/>
      <c r="DRW1" s="536"/>
      <c r="DRX1" s="536"/>
      <c r="DRY1" s="536"/>
      <c r="DRZ1" s="536"/>
      <c r="DSA1" s="536"/>
      <c r="DSB1" s="536"/>
      <c r="DSC1" s="536" t="s">
        <v>354</v>
      </c>
      <c r="DSD1" s="536"/>
      <c r="DSE1" s="536"/>
      <c r="DSF1" s="536"/>
      <c r="DSG1" s="536"/>
      <c r="DSH1" s="536"/>
      <c r="DSI1" s="536"/>
      <c r="DSJ1" s="536"/>
      <c r="DSK1" s="536"/>
      <c r="DSL1" s="536"/>
      <c r="DSM1" s="536"/>
      <c r="DSN1" s="536"/>
      <c r="DSO1" s="536"/>
      <c r="DSP1" s="536"/>
      <c r="DSQ1" s="536"/>
      <c r="DSR1" s="536"/>
      <c r="DSS1" s="536"/>
      <c r="DST1" s="536"/>
      <c r="DSU1" s="536"/>
      <c r="DSV1" s="536"/>
      <c r="DSW1" s="536"/>
      <c r="DSX1" s="536"/>
      <c r="DSY1" s="536"/>
      <c r="DSZ1" s="536"/>
      <c r="DTA1" s="536"/>
      <c r="DTB1" s="536"/>
      <c r="DTC1" s="536"/>
      <c r="DTD1" s="536"/>
      <c r="DTE1" s="536"/>
      <c r="DTF1" s="536"/>
      <c r="DTG1" s="536"/>
      <c r="DTH1" s="536"/>
      <c r="DTI1" s="536" t="s">
        <v>354</v>
      </c>
      <c r="DTJ1" s="536"/>
      <c r="DTK1" s="536"/>
      <c r="DTL1" s="536"/>
      <c r="DTM1" s="536"/>
      <c r="DTN1" s="536"/>
      <c r="DTO1" s="536"/>
      <c r="DTP1" s="536"/>
      <c r="DTQ1" s="536"/>
      <c r="DTR1" s="536"/>
      <c r="DTS1" s="536"/>
      <c r="DTT1" s="536"/>
      <c r="DTU1" s="536"/>
      <c r="DTV1" s="536"/>
      <c r="DTW1" s="536"/>
      <c r="DTX1" s="536"/>
      <c r="DTY1" s="536"/>
      <c r="DTZ1" s="536"/>
      <c r="DUA1" s="536"/>
      <c r="DUB1" s="536"/>
      <c r="DUC1" s="536"/>
      <c r="DUD1" s="536"/>
      <c r="DUE1" s="536"/>
      <c r="DUF1" s="536"/>
      <c r="DUG1" s="536"/>
      <c r="DUH1" s="536"/>
      <c r="DUI1" s="536"/>
      <c r="DUJ1" s="536"/>
      <c r="DUK1" s="536"/>
      <c r="DUL1" s="536"/>
      <c r="DUM1" s="536"/>
      <c r="DUN1" s="536"/>
      <c r="DUO1" s="536" t="s">
        <v>354</v>
      </c>
      <c r="DUP1" s="536"/>
      <c r="DUQ1" s="536"/>
      <c r="DUR1" s="536"/>
      <c r="DUS1" s="536"/>
      <c r="DUT1" s="536"/>
      <c r="DUU1" s="536"/>
      <c r="DUV1" s="536"/>
      <c r="DUW1" s="536"/>
      <c r="DUX1" s="536"/>
      <c r="DUY1" s="536"/>
      <c r="DUZ1" s="536"/>
      <c r="DVA1" s="536"/>
      <c r="DVB1" s="536"/>
      <c r="DVC1" s="536"/>
      <c r="DVD1" s="536"/>
      <c r="DVE1" s="536"/>
      <c r="DVF1" s="536"/>
      <c r="DVG1" s="536"/>
      <c r="DVH1" s="536"/>
      <c r="DVI1" s="536"/>
      <c r="DVJ1" s="536"/>
      <c r="DVK1" s="536"/>
      <c r="DVL1" s="536"/>
      <c r="DVM1" s="536"/>
      <c r="DVN1" s="536"/>
      <c r="DVO1" s="536"/>
      <c r="DVP1" s="536"/>
      <c r="DVQ1" s="536"/>
      <c r="DVR1" s="536"/>
      <c r="DVS1" s="536"/>
      <c r="DVT1" s="536"/>
      <c r="DVU1" s="536" t="s">
        <v>354</v>
      </c>
      <c r="DVV1" s="536"/>
      <c r="DVW1" s="536"/>
      <c r="DVX1" s="536"/>
      <c r="DVY1" s="536"/>
      <c r="DVZ1" s="536"/>
      <c r="DWA1" s="536"/>
      <c r="DWB1" s="536"/>
      <c r="DWC1" s="536"/>
      <c r="DWD1" s="536"/>
      <c r="DWE1" s="536"/>
      <c r="DWF1" s="536"/>
      <c r="DWG1" s="536"/>
      <c r="DWH1" s="536"/>
      <c r="DWI1" s="536"/>
      <c r="DWJ1" s="536"/>
      <c r="DWK1" s="536"/>
      <c r="DWL1" s="536"/>
      <c r="DWM1" s="536"/>
      <c r="DWN1" s="536"/>
      <c r="DWO1" s="536"/>
      <c r="DWP1" s="536"/>
      <c r="DWQ1" s="536"/>
      <c r="DWR1" s="536"/>
      <c r="DWS1" s="536"/>
      <c r="DWT1" s="536"/>
      <c r="DWU1" s="536"/>
      <c r="DWV1" s="536"/>
      <c r="DWW1" s="536"/>
      <c r="DWX1" s="536"/>
      <c r="DWY1" s="536"/>
      <c r="DWZ1" s="536"/>
      <c r="DXA1" s="536" t="s">
        <v>354</v>
      </c>
      <c r="DXB1" s="536"/>
      <c r="DXC1" s="536"/>
      <c r="DXD1" s="536"/>
      <c r="DXE1" s="536"/>
      <c r="DXF1" s="536"/>
      <c r="DXG1" s="536"/>
      <c r="DXH1" s="536"/>
      <c r="DXI1" s="536"/>
      <c r="DXJ1" s="536"/>
      <c r="DXK1" s="536"/>
      <c r="DXL1" s="536"/>
      <c r="DXM1" s="536"/>
      <c r="DXN1" s="536"/>
      <c r="DXO1" s="536"/>
      <c r="DXP1" s="536"/>
      <c r="DXQ1" s="536"/>
      <c r="DXR1" s="536"/>
      <c r="DXS1" s="536"/>
      <c r="DXT1" s="536"/>
      <c r="DXU1" s="536"/>
      <c r="DXV1" s="536"/>
      <c r="DXW1" s="536"/>
      <c r="DXX1" s="536"/>
      <c r="DXY1" s="536"/>
      <c r="DXZ1" s="536"/>
      <c r="DYA1" s="536"/>
      <c r="DYB1" s="536"/>
      <c r="DYC1" s="536"/>
      <c r="DYD1" s="536"/>
      <c r="DYE1" s="536"/>
      <c r="DYF1" s="536"/>
      <c r="DYG1" s="536" t="s">
        <v>354</v>
      </c>
      <c r="DYH1" s="536"/>
      <c r="DYI1" s="536"/>
      <c r="DYJ1" s="536"/>
      <c r="DYK1" s="536"/>
      <c r="DYL1" s="536"/>
      <c r="DYM1" s="536"/>
      <c r="DYN1" s="536"/>
      <c r="DYO1" s="536"/>
      <c r="DYP1" s="536"/>
      <c r="DYQ1" s="536"/>
      <c r="DYR1" s="536"/>
      <c r="DYS1" s="536"/>
      <c r="DYT1" s="536"/>
      <c r="DYU1" s="536"/>
      <c r="DYV1" s="536"/>
      <c r="DYW1" s="536"/>
      <c r="DYX1" s="536"/>
      <c r="DYY1" s="536"/>
      <c r="DYZ1" s="536"/>
      <c r="DZA1" s="536"/>
      <c r="DZB1" s="536"/>
      <c r="DZC1" s="536"/>
      <c r="DZD1" s="536"/>
      <c r="DZE1" s="536"/>
      <c r="DZF1" s="536"/>
      <c r="DZG1" s="536"/>
      <c r="DZH1" s="536"/>
      <c r="DZI1" s="536"/>
      <c r="DZJ1" s="536"/>
      <c r="DZK1" s="536"/>
      <c r="DZL1" s="536"/>
      <c r="DZM1" s="536" t="s">
        <v>354</v>
      </c>
      <c r="DZN1" s="536"/>
      <c r="DZO1" s="536"/>
      <c r="DZP1" s="536"/>
      <c r="DZQ1" s="536"/>
      <c r="DZR1" s="536"/>
      <c r="DZS1" s="536"/>
      <c r="DZT1" s="536"/>
      <c r="DZU1" s="536"/>
      <c r="DZV1" s="536"/>
      <c r="DZW1" s="536"/>
      <c r="DZX1" s="536"/>
      <c r="DZY1" s="536"/>
      <c r="DZZ1" s="536"/>
      <c r="EAA1" s="536"/>
      <c r="EAB1" s="536"/>
      <c r="EAC1" s="536"/>
      <c r="EAD1" s="536"/>
      <c r="EAE1" s="536"/>
      <c r="EAF1" s="536"/>
      <c r="EAG1" s="536"/>
      <c r="EAH1" s="536"/>
      <c r="EAI1" s="536"/>
      <c r="EAJ1" s="536"/>
      <c r="EAK1" s="536"/>
      <c r="EAL1" s="536"/>
      <c r="EAM1" s="536"/>
      <c r="EAN1" s="536"/>
      <c r="EAO1" s="536"/>
      <c r="EAP1" s="536"/>
      <c r="EAQ1" s="536"/>
      <c r="EAR1" s="536"/>
      <c r="EAS1" s="536" t="s">
        <v>354</v>
      </c>
      <c r="EAT1" s="536"/>
      <c r="EAU1" s="536"/>
      <c r="EAV1" s="536"/>
      <c r="EAW1" s="536"/>
      <c r="EAX1" s="536"/>
      <c r="EAY1" s="536"/>
      <c r="EAZ1" s="536"/>
      <c r="EBA1" s="536"/>
      <c r="EBB1" s="536"/>
      <c r="EBC1" s="536"/>
      <c r="EBD1" s="536"/>
      <c r="EBE1" s="536"/>
      <c r="EBF1" s="536"/>
      <c r="EBG1" s="536"/>
      <c r="EBH1" s="536"/>
      <c r="EBI1" s="536"/>
      <c r="EBJ1" s="536"/>
      <c r="EBK1" s="536"/>
      <c r="EBL1" s="536"/>
      <c r="EBM1" s="536"/>
      <c r="EBN1" s="536"/>
      <c r="EBO1" s="536"/>
      <c r="EBP1" s="536"/>
      <c r="EBQ1" s="536"/>
      <c r="EBR1" s="536"/>
      <c r="EBS1" s="536"/>
      <c r="EBT1" s="536"/>
      <c r="EBU1" s="536"/>
      <c r="EBV1" s="536"/>
      <c r="EBW1" s="536"/>
      <c r="EBX1" s="536"/>
      <c r="EBY1" s="536" t="s">
        <v>354</v>
      </c>
      <c r="EBZ1" s="536"/>
      <c r="ECA1" s="536"/>
      <c r="ECB1" s="536"/>
      <c r="ECC1" s="536"/>
      <c r="ECD1" s="536"/>
      <c r="ECE1" s="536"/>
      <c r="ECF1" s="536"/>
      <c r="ECG1" s="536"/>
      <c r="ECH1" s="536"/>
      <c r="ECI1" s="536"/>
      <c r="ECJ1" s="536"/>
      <c r="ECK1" s="536"/>
      <c r="ECL1" s="536"/>
      <c r="ECM1" s="536"/>
      <c r="ECN1" s="536"/>
      <c r="ECO1" s="536"/>
      <c r="ECP1" s="536"/>
      <c r="ECQ1" s="536"/>
      <c r="ECR1" s="536"/>
      <c r="ECS1" s="536"/>
      <c r="ECT1" s="536"/>
      <c r="ECU1" s="536"/>
      <c r="ECV1" s="536"/>
      <c r="ECW1" s="536"/>
      <c r="ECX1" s="536"/>
      <c r="ECY1" s="536"/>
      <c r="ECZ1" s="536"/>
      <c r="EDA1" s="536"/>
      <c r="EDB1" s="536"/>
      <c r="EDC1" s="536"/>
      <c r="EDD1" s="536"/>
      <c r="EDE1" s="536" t="s">
        <v>354</v>
      </c>
      <c r="EDF1" s="536"/>
      <c r="EDG1" s="536"/>
      <c r="EDH1" s="536"/>
      <c r="EDI1" s="536"/>
      <c r="EDJ1" s="536"/>
      <c r="EDK1" s="536"/>
      <c r="EDL1" s="536"/>
      <c r="EDM1" s="536"/>
      <c r="EDN1" s="536"/>
      <c r="EDO1" s="536"/>
      <c r="EDP1" s="536"/>
      <c r="EDQ1" s="536"/>
      <c r="EDR1" s="536"/>
      <c r="EDS1" s="536"/>
      <c r="EDT1" s="536"/>
      <c r="EDU1" s="536"/>
      <c r="EDV1" s="536"/>
      <c r="EDW1" s="536"/>
      <c r="EDX1" s="536"/>
      <c r="EDY1" s="536"/>
      <c r="EDZ1" s="536"/>
      <c r="EEA1" s="536"/>
      <c r="EEB1" s="536"/>
      <c r="EEC1" s="536"/>
      <c r="EED1" s="536"/>
      <c r="EEE1" s="536"/>
      <c r="EEF1" s="536"/>
      <c r="EEG1" s="536"/>
      <c r="EEH1" s="536"/>
      <c r="EEI1" s="536"/>
      <c r="EEJ1" s="536"/>
      <c r="EEK1" s="536" t="s">
        <v>354</v>
      </c>
      <c r="EEL1" s="536"/>
      <c r="EEM1" s="536"/>
      <c r="EEN1" s="536"/>
      <c r="EEO1" s="536"/>
      <c r="EEP1" s="536"/>
      <c r="EEQ1" s="536"/>
      <c r="EER1" s="536"/>
      <c r="EES1" s="536"/>
      <c r="EET1" s="536"/>
      <c r="EEU1" s="536"/>
      <c r="EEV1" s="536"/>
      <c r="EEW1" s="536"/>
      <c r="EEX1" s="536"/>
      <c r="EEY1" s="536"/>
      <c r="EEZ1" s="536"/>
      <c r="EFA1" s="536"/>
      <c r="EFB1" s="536"/>
      <c r="EFC1" s="536"/>
      <c r="EFD1" s="536"/>
      <c r="EFE1" s="536"/>
      <c r="EFF1" s="536"/>
      <c r="EFG1" s="536"/>
      <c r="EFH1" s="536"/>
      <c r="EFI1" s="536"/>
      <c r="EFJ1" s="536"/>
      <c r="EFK1" s="536"/>
      <c r="EFL1" s="536"/>
      <c r="EFM1" s="536"/>
      <c r="EFN1" s="536"/>
      <c r="EFO1" s="536"/>
      <c r="EFP1" s="536"/>
      <c r="EFQ1" s="536" t="s">
        <v>354</v>
      </c>
      <c r="EFR1" s="536"/>
      <c r="EFS1" s="536"/>
      <c r="EFT1" s="536"/>
      <c r="EFU1" s="536"/>
      <c r="EFV1" s="536"/>
      <c r="EFW1" s="536"/>
      <c r="EFX1" s="536"/>
      <c r="EFY1" s="536"/>
      <c r="EFZ1" s="536"/>
      <c r="EGA1" s="536"/>
      <c r="EGB1" s="536"/>
      <c r="EGC1" s="536"/>
      <c r="EGD1" s="536"/>
      <c r="EGE1" s="536"/>
      <c r="EGF1" s="536"/>
      <c r="EGG1" s="536"/>
      <c r="EGH1" s="536"/>
      <c r="EGI1" s="536"/>
      <c r="EGJ1" s="536"/>
      <c r="EGK1" s="536"/>
      <c r="EGL1" s="536"/>
      <c r="EGM1" s="536"/>
      <c r="EGN1" s="536"/>
      <c r="EGO1" s="536"/>
      <c r="EGP1" s="536"/>
      <c r="EGQ1" s="536"/>
      <c r="EGR1" s="536"/>
      <c r="EGS1" s="536"/>
      <c r="EGT1" s="536"/>
      <c r="EGU1" s="536"/>
      <c r="EGV1" s="536"/>
      <c r="EGW1" s="536" t="s">
        <v>354</v>
      </c>
      <c r="EGX1" s="536"/>
      <c r="EGY1" s="536"/>
      <c r="EGZ1" s="536"/>
      <c r="EHA1" s="536"/>
      <c r="EHB1" s="536"/>
      <c r="EHC1" s="536"/>
      <c r="EHD1" s="536"/>
      <c r="EHE1" s="536"/>
      <c r="EHF1" s="536"/>
      <c r="EHG1" s="536"/>
      <c r="EHH1" s="536"/>
      <c r="EHI1" s="536"/>
      <c r="EHJ1" s="536"/>
      <c r="EHK1" s="536"/>
      <c r="EHL1" s="536"/>
      <c r="EHM1" s="536"/>
      <c r="EHN1" s="536"/>
      <c r="EHO1" s="536"/>
      <c r="EHP1" s="536"/>
      <c r="EHQ1" s="536"/>
      <c r="EHR1" s="536"/>
      <c r="EHS1" s="536"/>
      <c r="EHT1" s="536"/>
      <c r="EHU1" s="536"/>
      <c r="EHV1" s="536"/>
      <c r="EHW1" s="536"/>
      <c r="EHX1" s="536"/>
      <c r="EHY1" s="536"/>
      <c r="EHZ1" s="536"/>
      <c r="EIA1" s="536"/>
      <c r="EIB1" s="536"/>
      <c r="EIC1" s="536" t="s">
        <v>354</v>
      </c>
      <c r="EID1" s="536"/>
      <c r="EIE1" s="536"/>
      <c r="EIF1" s="536"/>
      <c r="EIG1" s="536"/>
      <c r="EIH1" s="536"/>
      <c r="EII1" s="536"/>
      <c r="EIJ1" s="536"/>
      <c r="EIK1" s="536"/>
      <c r="EIL1" s="536"/>
      <c r="EIM1" s="536"/>
      <c r="EIN1" s="536"/>
      <c r="EIO1" s="536"/>
      <c r="EIP1" s="536"/>
      <c r="EIQ1" s="536"/>
      <c r="EIR1" s="536"/>
      <c r="EIS1" s="536"/>
      <c r="EIT1" s="536"/>
      <c r="EIU1" s="536"/>
      <c r="EIV1" s="536"/>
      <c r="EIW1" s="536"/>
      <c r="EIX1" s="536"/>
      <c r="EIY1" s="536"/>
      <c r="EIZ1" s="536"/>
      <c r="EJA1" s="536"/>
      <c r="EJB1" s="536"/>
      <c r="EJC1" s="536"/>
      <c r="EJD1" s="536"/>
      <c r="EJE1" s="536"/>
      <c r="EJF1" s="536"/>
      <c r="EJG1" s="536"/>
      <c r="EJH1" s="536"/>
      <c r="EJI1" s="536" t="s">
        <v>354</v>
      </c>
      <c r="EJJ1" s="536"/>
      <c r="EJK1" s="536"/>
      <c r="EJL1" s="536"/>
      <c r="EJM1" s="536"/>
      <c r="EJN1" s="536"/>
      <c r="EJO1" s="536"/>
      <c r="EJP1" s="536"/>
      <c r="EJQ1" s="536"/>
      <c r="EJR1" s="536"/>
      <c r="EJS1" s="536"/>
      <c r="EJT1" s="536"/>
      <c r="EJU1" s="536"/>
      <c r="EJV1" s="536"/>
      <c r="EJW1" s="536"/>
      <c r="EJX1" s="536"/>
      <c r="EJY1" s="536"/>
      <c r="EJZ1" s="536"/>
      <c r="EKA1" s="536"/>
      <c r="EKB1" s="536"/>
      <c r="EKC1" s="536"/>
      <c r="EKD1" s="536"/>
      <c r="EKE1" s="536"/>
      <c r="EKF1" s="536"/>
      <c r="EKG1" s="536"/>
      <c r="EKH1" s="536"/>
      <c r="EKI1" s="536"/>
      <c r="EKJ1" s="536"/>
      <c r="EKK1" s="536"/>
      <c r="EKL1" s="536"/>
      <c r="EKM1" s="536"/>
      <c r="EKN1" s="536"/>
      <c r="EKO1" s="536" t="s">
        <v>354</v>
      </c>
      <c r="EKP1" s="536"/>
      <c r="EKQ1" s="536"/>
      <c r="EKR1" s="536"/>
      <c r="EKS1" s="536"/>
      <c r="EKT1" s="536"/>
      <c r="EKU1" s="536"/>
      <c r="EKV1" s="536"/>
      <c r="EKW1" s="536"/>
      <c r="EKX1" s="536"/>
      <c r="EKY1" s="536"/>
      <c r="EKZ1" s="536"/>
      <c r="ELA1" s="536"/>
      <c r="ELB1" s="536"/>
      <c r="ELC1" s="536"/>
      <c r="ELD1" s="536"/>
      <c r="ELE1" s="536"/>
      <c r="ELF1" s="536"/>
      <c r="ELG1" s="536"/>
      <c r="ELH1" s="536"/>
      <c r="ELI1" s="536"/>
      <c r="ELJ1" s="536"/>
      <c r="ELK1" s="536"/>
      <c r="ELL1" s="536"/>
      <c r="ELM1" s="536"/>
      <c r="ELN1" s="536"/>
      <c r="ELO1" s="536"/>
      <c r="ELP1" s="536"/>
      <c r="ELQ1" s="536"/>
      <c r="ELR1" s="536"/>
      <c r="ELS1" s="536"/>
      <c r="ELT1" s="536"/>
      <c r="ELU1" s="536" t="s">
        <v>354</v>
      </c>
      <c r="ELV1" s="536"/>
      <c r="ELW1" s="536"/>
      <c r="ELX1" s="536"/>
      <c r="ELY1" s="536"/>
      <c r="ELZ1" s="536"/>
      <c r="EMA1" s="536"/>
      <c r="EMB1" s="536"/>
      <c r="EMC1" s="536"/>
      <c r="EMD1" s="536"/>
      <c r="EME1" s="536"/>
      <c r="EMF1" s="536"/>
      <c r="EMG1" s="536"/>
      <c r="EMH1" s="536"/>
      <c r="EMI1" s="536"/>
      <c r="EMJ1" s="536"/>
      <c r="EMK1" s="536"/>
      <c r="EML1" s="536"/>
      <c r="EMM1" s="536"/>
      <c r="EMN1" s="536"/>
      <c r="EMO1" s="536"/>
      <c r="EMP1" s="536"/>
      <c r="EMQ1" s="536"/>
      <c r="EMR1" s="536"/>
      <c r="EMS1" s="536"/>
      <c r="EMT1" s="536"/>
      <c r="EMU1" s="536"/>
      <c r="EMV1" s="536"/>
      <c r="EMW1" s="536"/>
      <c r="EMX1" s="536"/>
      <c r="EMY1" s="536"/>
      <c r="EMZ1" s="536"/>
      <c r="ENA1" s="536" t="s">
        <v>354</v>
      </c>
      <c r="ENB1" s="536"/>
      <c r="ENC1" s="536"/>
      <c r="END1" s="536"/>
      <c r="ENE1" s="536"/>
      <c r="ENF1" s="536"/>
      <c r="ENG1" s="536"/>
      <c r="ENH1" s="536"/>
      <c r="ENI1" s="536"/>
      <c r="ENJ1" s="536"/>
      <c r="ENK1" s="536"/>
      <c r="ENL1" s="536"/>
      <c r="ENM1" s="536"/>
      <c r="ENN1" s="536"/>
      <c r="ENO1" s="536"/>
      <c r="ENP1" s="536"/>
      <c r="ENQ1" s="536"/>
      <c r="ENR1" s="536"/>
      <c r="ENS1" s="536"/>
      <c r="ENT1" s="536"/>
      <c r="ENU1" s="536"/>
      <c r="ENV1" s="536"/>
      <c r="ENW1" s="536"/>
      <c r="ENX1" s="536"/>
      <c r="ENY1" s="536"/>
      <c r="ENZ1" s="536"/>
      <c r="EOA1" s="536"/>
      <c r="EOB1" s="536"/>
      <c r="EOC1" s="536"/>
      <c r="EOD1" s="536"/>
      <c r="EOE1" s="536"/>
      <c r="EOF1" s="536"/>
      <c r="EOG1" s="536" t="s">
        <v>354</v>
      </c>
      <c r="EOH1" s="536"/>
      <c r="EOI1" s="536"/>
      <c r="EOJ1" s="536"/>
      <c r="EOK1" s="536"/>
      <c r="EOL1" s="536"/>
      <c r="EOM1" s="536"/>
      <c r="EON1" s="536"/>
      <c r="EOO1" s="536"/>
      <c r="EOP1" s="536"/>
      <c r="EOQ1" s="536"/>
      <c r="EOR1" s="536"/>
      <c r="EOS1" s="536"/>
      <c r="EOT1" s="536"/>
      <c r="EOU1" s="536"/>
      <c r="EOV1" s="536"/>
      <c r="EOW1" s="536"/>
      <c r="EOX1" s="536"/>
      <c r="EOY1" s="536"/>
      <c r="EOZ1" s="536"/>
      <c r="EPA1" s="536"/>
      <c r="EPB1" s="536"/>
      <c r="EPC1" s="536"/>
      <c r="EPD1" s="536"/>
      <c r="EPE1" s="536"/>
      <c r="EPF1" s="536"/>
      <c r="EPG1" s="536"/>
      <c r="EPH1" s="536"/>
      <c r="EPI1" s="536"/>
      <c r="EPJ1" s="536"/>
      <c r="EPK1" s="536"/>
      <c r="EPL1" s="536"/>
      <c r="EPM1" s="536" t="s">
        <v>354</v>
      </c>
      <c r="EPN1" s="536"/>
      <c r="EPO1" s="536"/>
      <c r="EPP1" s="536"/>
      <c r="EPQ1" s="536"/>
      <c r="EPR1" s="536"/>
      <c r="EPS1" s="536"/>
      <c r="EPT1" s="536"/>
      <c r="EPU1" s="536"/>
      <c r="EPV1" s="536"/>
      <c r="EPW1" s="536"/>
      <c r="EPX1" s="536"/>
      <c r="EPY1" s="536"/>
      <c r="EPZ1" s="536"/>
      <c r="EQA1" s="536"/>
      <c r="EQB1" s="536"/>
      <c r="EQC1" s="536"/>
      <c r="EQD1" s="536"/>
      <c r="EQE1" s="536"/>
      <c r="EQF1" s="536"/>
      <c r="EQG1" s="536"/>
      <c r="EQH1" s="536"/>
      <c r="EQI1" s="536"/>
      <c r="EQJ1" s="536"/>
      <c r="EQK1" s="536"/>
      <c r="EQL1" s="536"/>
      <c r="EQM1" s="536"/>
      <c r="EQN1" s="536"/>
      <c r="EQO1" s="536"/>
      <c r="EQP1" s="536"/>
      <c r="EQQ1" s="536"/>
      <c r="EQR1" s="536"/>
      <c r="EQS1" s="536" t="s">
        <v>354</v>
      </c>
      <c r="EQT1" s="536"/>
      <c r="EQU1" s="536"/>
      <c r="EQV1" s="536"/>
      <c r="EQW1" s="536"/>
      <c r="EQX1" s="536"/>
      <c r="EQY1" s="536"/>
      <c r="EQZ1" s="536"/>
      <c r="ERA1" s="536"/>
      <c r="ERB1" s="536"/>
      <c r="ERC1" s="536"/>
      <c r="ERD1" s="536"/>
      <c r="ERE1" s="536"/>
      <c r="ERF1" s="536"/>
      <c r="ERG1" s="536"/>
      <c r="ERH1" s="536"/>
      <c r="ERI1" s="536"/>
      <c r="ERJ1" s="536"/>
      <c r="ERK1" s="536"/>
      <c r="ERL1" s="536"/>
      <c r="ERM1" s="536"/>
      <c r="ERN1" s="536"/>
      <c r="ERO1" s="536"/>
      <c r="ERP1" s="536"/>
      <c r="ERQ1" s="536"/>
      <c r="ERR1" s="536"/>
      <c r="ERS1" s="536"/>
      <c r="ERT1" s="536"/>
      <c r="ERU1" s="536"/>
      <c r="ERV1" s="536"/>
      <c r="ERW1" s="536"/>
      <c r="ERX1" s="536"/>
      <c r="ERY1" s="536" t="s">
        <v>354</v>
      </c>
      <c r="ERZ1" s="536"/>
      <c r="ESA1" s="536"/>
      <c r="ESB1" s="536"/>
      <c r="ESC1" s="536"/>
      <c r="ESD1" s="536"/>
      <c r="ESE1" s="536"/>
      <c r="ESF1" s="536"/>
      <c r="ESG1" s="536"/>
      <c r="ESH1" s="536"/>
      <c r="ESI1" s="536"/>
      <c r="ESJ1" s="536"/>
      <c r="ESK1" s="536"/>
      <c r="ESL1" s="536"/>
      <c r="ESM1" s="536"/>
      <c r="ESN1" s="536"/>
      <c r="ESO1" s="536"/>
      <c r="ESP1" s="536"/>
      <c r="ESQ1" s="536"/>
      <c r="ESR1" s="536"/>
      <c r="ESS1" s="536"/>
      <c r="EST1" s="536"/>
      <c r="ESU1" s="536"/>
      <c r="ESV1" s="536"/>
      <c r="ESW1" s="536"/>
      <c r="ESX1" s="536"/>
      <c r="ESY1" s="536"/>
      <c r="ESZ1" s="536"/>
      <c r="ETA1" s="536"/>
      <c r="ETB1" s="536"/>
      <c r="ETC1" s="536"/>
      <c r="ETD1" s="536"/>
      <c r="ETE1" s="536" t="s">
        <v>354</v>
      </c>
      <c r="ETF1" s="536"/>
      <c r="ETG1" s="536"/>
      <c r="ETH1" s="536"/>
      <c r="ETI1" s="536"/>
      <c r="ETJ1" s="536"/>
      <c r="ETK1" s="536"/>
      <c r="ETL1" s="536"/>
      <c r="ETM1" s="536"/>
      <c r="ETN1" s="536"/>
      <c r="ETO1" s="536"/>
      <c r="ETP1" s="536"/>
      <c r="ETQ1" s="536"/>
      <c r="ETR1" s="536"/>
      <c r="ETS1" s="536"/>
      <c r="ETT1" s="536"/>
      <c r="ETU1" s="536"/>
      <c r="ETV1" s="536"/>
      <c r="ETW1" s="536"/>
      <c r="ETX1" s="536"/>
      <c r="ETY1" s="536"/>
      <c r="ETZ1" s="536"/>
      <c r="EUA1" s="536"/>
      <c r="EUB1" s="536"/>
      <c r="EUC1" s="536"/>
      <c r="EUD1" s="536"/>
      <c r="EUE1" s="536"/>
      <c r="EUF1" s="536"/>
      <c r="EUG1" s="536"/>
      <c r="EUH1" s="536"/>
      <c r="EUI1" s="536"/>
      <c r="EUJ1" s="536"/>
      <c r="EUK1" s="536" t="s">
        <v>354</v>
      </c>
      <c r="EUL1" s="536"/>
      <c r="EUM1" s="536"/>
      <c r="EUN1" s="536"/>
      <c r="EUO1" s="536"/>
      <c r="EUP1" s="536"/>
      <c r="EUQ1" s="536"/>
      <c r="EUR1" s="536"/>
      <c r="EUS1" s="536"/>
      <c r="EUT1" s="536"/>
      <c r="EUU1" s="536"/>
      <c r="EUV1" s="536"/>
      <c r="EUW1" s="536"/>
      <c r="EUX1" s="536"/>
      <c r="EUY1" s="536"/>
      <c r="EUZ1" s="536"/>
      <c r="EVA1" s="536"/>
      <c r="EVB1" s="536"/>
      <c r="EVC1" s="536"/>
      <c r="EVD1" s="536"/>
      <c r="EVE1" s="536"/>
      <c r="EVF1" s="536"/>
      <c r="EVG1" s="536"/>
      <c r="EVH1" s="536"/>
      <c r="EVI1" s="536"/>
      <c r="EVJ1" s="536"/>
      <c r="EVK1" s="536"/>
      <c r="EVL1" s="536"/>
      <c r="EVM1" s="536"/>
      <c r="EVN1" s="536"/>
      <c r="EVO1" s="536"/>
      <c r="EVP1" s="536"/>
      <c r="EVQ1" s="536" t="s">
        <v>354</v>
      </c>
      <c r="EVR1" s="536"/>
      <c r="EVS1" s="536"/>
      <c r="EVT1" s="536"/>
      <c r="EVU1" s="536"/>
      <c r="EVV1" s="536"/>
      <c r="EVW1" s="536"/>
      <c r="EVX1" s="536"/>
      <c r="EVY1" s="536"/>
      <c r="EVZ1" s="536"/>
      <c r="EWA1" s="536"/>
      <c r="EWB1" s="536"/>
      <c r="EWC1" s="536"/>
      <c r="EWD1" s="536"/>
      <c r="EWE1" s="536"/>
      <c r="EWF1" s="536"/>
      <c r="EWG1" s="536"/>
      <c r="EWH1" s="536"/>
      <c r="EWI1" s="536"/>
      <c r="EWJ1" s="536"/>
      <c r="EWK1" s="536"/>
      <c r="EWL1" s="536"/>
      <c r="EWM1" s="536"/>
      <c r="EWN1" s="536"/>
      <c r="EWO1" s="536"/>
      <c r="EWP1" s="536"/>
      <c r="EWQ1" s="536"/>
      <c r="EWR1" s="536"/>
      <c r="EWS1" s="536"/>
      <c r="EWT1" s="536"/>
      <c r="EWU1" s="536"/>
      <c r="EWV1" s="536"/>
      <c r="EWW1" s="536" t="s">
        <v>354</v>
      </c>
      <c r="EWX1" s="536"/>
      <c r="EWY1" s="536"/>
      <c r="EWZ1" s="536"/>
      <c r="EXA1" s="536"/>
      <c r="EXB1" s="536"/>
      <c r="EXC1" s="536"/>
      <c r="EXD1" s="536"/>
      <c r="EXE1" s="536"/>
      <c r="EXF1" s="536"/>
      <c r="EXG1" s="536"/>
      <c r="EXH1" s="536"/>
      <c r="EXI1" s="536"/>
      <c r="EXJ1" s="536"/>
      <c r="EXK1" s="536"/>
      <c r="EXL1" s="536"/>
      <c r="EXM1" s="536"/>
      <c r="EXN1" s="536"/>
      <c r="EXO1" s="536"/>
      <c r="EXP1" s="536"/>
      <c r="EXQ1" s="536"/>
      <c r="EXR1" s="536"/>
      <c r="EXS1" s="536"/>
      <c r="EXT1" s="536"/>
      <c r="EXU1" s="536"/>
      <c r="EXV1" s="536"/>
      <c r="EXW1" s="536"/>
      <c r="EXX1" s="536"/>
      <c r="EXY1" s="536"/>
      <c r="EXZ1" s="536"/>
      <c r="EYA1" s="536"/>
      <c r="EYB1" s="536"/>
      <c r="EYC1" s="536" t="s">
        <v>354</v>
      </c>
      <c r="EYD1" s="536"/>
      <c r="EYE1" s="536"/>
      <c r="EYF1" s="536"/>
      <c r="EYG1" s="536"/>
      <c r="EYH1" s="536"/>
      <c r="EYI1" s="536"/>
      <c r="EYJ1" s="536"/>
      <c r="EYK1" s="536"/>
      <c r="EYL1" s="536"/>
      <c r="EYM1" s="536"/>
      <c r="EYN1" s="536"/>
      <c r="EYO1" s="536"/>
      <c r="EYP1" s="536"/>
      <c r="EYQ1" s="536"/>
      <c r="EYR1" s="536"/>
      <c r="EYS1" s="536"/>
      <c r="EYT1" s="536"/>
      <c r="EYU1" s="536"/>
      <c r="EYV1" s="536"/>
      <c r="EYW1" s="536"/>
      <c r="EYX1" s="536"/>
      <c r="EYY1" s="536"/>
      <c r="EYZ1" s="536"/>
      <c r="EZA1" s="536"/>
      <c r="EZB1" s="536"/>
      <c r="EZC1" s="536"/>
      <c r="EZD1" s="536"/>
      <c r="EZE1" s="536"/>
      <c r="EZF1" s="536"/>
      <c r="EZG1" s="536"/>
      <c r="EZH1" s="536"/>
      <c r="EZI1" s="536" t="s">
        <v>354</v>
      </c>
      <c r="EZJ1" s="536"/>
      <c r="EZK1" s="536"/>
      <c r="EZL1" s="536"/>
      <c r="EZM1" s="536"/>
      <c r="EZN1" s="536"/>
      <c r="EZO1" s="536"/>
      <c r="EZP1" s="536"/>
      <c r="EZQ1" s="536"/>
      <c r="EZR1" s="536"/>
      <c r="EZS1" s="536"/>
      <c r="EZT1" s="536"/>
      <c r="EZU1" s="536"/>
      <c r="EZV1" s="536"/>
      <c r="EZW1" s="536"/>
      <c r="EZX1" s="536"/>
      <c r="EZY1" s="536"/>
      <c r="EZZ1" s="536"/>
      <c r="FAA1" s="536"/>
      <c r="FAB1" s="536"/>
      <c r="FAC1" s="536"/>
      <c r="FAD1" s="536"/>
      <c r="FAE1" s="536"/>
      <c r="FAF1" s="536"/>
      <c r="FAG1" s="536"/>
      <c r="FAH1" s="536"/>
      <c r="FAI1" s="536"/>
      <c r="FAJ1" s="536"/>
      <c r="FAK1" s="536"/>
      <c r="FAL1" s="536"/>
      <c r="FAM1" s="536"/>
      <c r="FAN1" s="536"/>
      <c r="FAO1" s="536" t="s">
        <v>354</v>
      </c>
      <c r="FAP1" s="536"/>
      <c r="FAQ1" s="536"/>
      <c r="FAR1" s="536"/>
      <c r="FAS1" s="536"/>
      <c r="FAT1" s="536"/>
      <c r="FAU1" s="536"/>
      <c r="FAV1" s="536"/>
      <c r="FAW1" s="536"/>
      <c r="FAX1" s="536"/>
      <c r="FAY1" s="536"/>
      <c r="FAZ1" s="536"/>
      <c r="FBA1" s="536"/>
      <c r="FBB1" s="536"/>
      <c r="FBC1" s="536"/>
      <c r="FBD1" s="536"/>
      <c r="FBE1" s="536"/>
      <c r="FBF1" s="536"/>
      <c r="FBG1" s="536"/>
      <c r="FBH1" s="536"/>
      <c r="FBI1" s="536"/>
      <c r="FBJ1" s="536"/>
      <c r="FBK1" s="536"/>
      <c r="FBL1" s="536"/>
      <c r="FBM1" s="536"/>
      <c r="FBN1" s="536"/>
      <c r="FBO1" s="536"/>
      <c r="FBP1" s="536"/>
      <c r="FBQ1" s="536"/>
      <c r="FBR1" s="536"/>
      <c r="FBS1" s="536"/>
      <c r="FBT1" s="536"/>
      <c r="FBU1" s="536" t="s">
        <v>354</v>
      </c>
      <c r="FBV1" s="536"/>
      <c r="FBW1" s="536"/>
      <c r="FBX1" s="536"/>
      <c r="FBY1" s="536"/>
      <c r="FBZ1" s="536"/>
      <c r="FCA1" s="536"/>
      <c r="FCB1" s="536"/>
      <c r="FCC1" s="536"/>
      <c r="FCD1" s="536"/>
      <c r="FCE1" s="536"/>
      <c r="FCF1" s="536"/>
      <c r="FCG1" s="536"/>
      <c r="FCH1" s="536"/>
      <c r="FCI1" s="536"/>
      <c r="FCJ1" s="536"/>
      <c r="FCK1" s="536"/>
      <c r="FCL1" s="536"/>
      <c r="FCM1" s="536"/>
      <c r="FCN1" s="536"/>
      <c r="FCO1" s="536"/>
      <c r="FCP1" s="536"/>
      <c r="FCQ1" s="536"/>
      <c r="FCR1" s="536"/>
      <c r="FCS1" s="536"/>
      <c r="FCT1" s="536"/>
      <c r="FCU1" s="536"/>
      <c r="FCV1" s="536"/>
      <c r="FCW1" s="536"/>
      <c r="FCX1" s="536"/>
      <c r="FCY1" s="536"/>
      <c r="FCZ1" s="536"/>
      <c r="FDA1" s="536" t="s">
        <v>354</v>
      </c>
      <c r="FDB1" s="536"/>
      <c r="FDC1" s="536"/>
      <c r="FDD1" s="536"/>
      <c r="FDE1" s="536"/>
      <c r="FDF1" s="536"/>
      <c r="FDG1" s="536"/>
      <c r="FDH1" s="536"/>
      <c r="FDI1" s="536"/>
      <c r="FDJ1" s="536"/>
      <c r="FDK1" s="536"/>
      <c r="FDL1" s="536"/>
      <c r="FDM1" s="536"/>
      <c r="FDN1" s="536"/>
      <c r="FDO1" s="536"/>
      <c r="FDP1" s="536"/>
      <c r="FDQ1" s="536"/>
      <c r="FDR1" s="536"/>
      <c r="FDS1" s="536"/>
      <c r="FDT1" s="536"/>
      <c r="FDU1" s="536"/>
      <c r="FDV1" s="536"/>
      <c r="FDW1" s="536"/>
      <c r="FDX1" s="536"/>
      <c r="FDY1" s="536"/>
      <c r="FDZ1" s="536"/>
      <c r="FEA1" s="536"/>
      <c r="FEB1" s="536"/>
      <c r="FEC1" s="536"/>
      <c r="FED1" s="536"/>
      <c r="FEE1" s="536"/>
      <c r="FEF1" s="536"/>
      <c r="FEG1" s="536" t="s">
        <v>354</v>
      </c>
      <c r="FEH1" s="536"/>
      <c r="FEI1" s="536"/>
      <c r="FEJ1" s="536"/>
      <c r="FEK1" s="536"/>
      <c r="FEL1" s="536"/>
      <c r="FEM1" s="536"/>
      <c r="FEN1" s="536"/>
      <c r="FEO1" s="536"/>
      <c r="FEP1" s="536"/>
      <c r="FEQ1" s="536"/>
      <c r="FER1" s="536"/>
      <c r="FES1" s="536"/>
      <c r="FET1" s="536"/>
      <c r="FEU1" s="536"/>
      <c r="FEV1" s="536"/>
      <c r="FEW1" s="536"/>
      <c r="FEX1" s="536"/>
      <c r="FEY1" s="536"/>
      <c r="FEZ1" s="536"/>
      <c r="FFA1" s="536"/>
      <c r="FFB1" s="536"/>
      <c r="FFC1" s="536"/>
      <c r="FFD1" s="536"/>
      <c r="FFE1" s="536"/>
      <c r="FFF1" s="536"/>
      <c r="FFG1" s="536"/>
      <c r="FFH1" s="536"/>
      <c r="FFI1" s="536"/>
      <c r="FFJ1" s="536"/>
      <c r="FFK1" s="536"/>
      <c r="FFL1" s="536"/>
      <c r="FFM1" s="536" t="s">
        <v>354</v>
      </c>
      <c r="FFN1" s="536"/>
      <c r="FFO1" s="536"/>
      <c r="FFP1" s="536"/>
      <c r="FFQ1" s="536"/>
      <c r="FFR1" s="536"/>
      <c r="FFS1" s="536"/>
      <c r="FFT1" s="536"/>
      <c r="FFU1" s="536"/>
      <c r="FFV1" s="536"/>
      <c r="FFW1" s="536"/>
      <c r="FFX1" s="536"/>
      <c r="FFY1" s="536"/>
      <c r="FFZ1" s="536"/>
      <c r="FGA1" s="536"/>
      <c r="FGB1" s="536"/>
      <c r="FGC1" s="536"/>
      <c r="FGD1" s="536"/>
      <c r="FGE1" s="536"/>
      <c r="FGF1" s="536"/>
      <c r="FGG1" s="536"/>
      <c r="FGH1" s="536"/>
      <c r="FGI1" s="536"/>
      <c r="FGJ1" s="536"/>
      <c r="FGK1" s="536"/>
      <c r="FGL1" s="536"/>
      <c r="FGM1" s="536"/>
      <c r="FGN1" s="536"/>
      <c r="FGO1" s="536"/>
      <c r="FGP1" s="536"/>
      <c r="FGQ1" s="536"/>
      <c r="FGR1" s="536"/>
      <c r="FGS1" s="536" t="s">
        <v>354</v>
      </c>
      <c r="FGT1" s="536"/>
      <c r="FGU1" s="536"/>
      <c r="FGV1" s="536"/>
      <c r="FGW1" s="536"/>
      <c r="FGX1" s="536"/>
      <c r="FGY1" s="536"/>
      <c r="FGZ1" s="536"/>
      <c r="FHA1" s="536"/>
      <c r="FHB1" s="536"/>
      <c r="FHC1" s="536"/>
      <c r="FHD1" s="536"/>
      <c r="FHE1" s="536"/>
      <c r="FHF1" s="536"/>
      <c r="FHG1" s="536"/>
      <c r="FHH1" s="536"/>
      <c r="FHI1" s="536"/>
      <c r="FHJ1" s="536"/>
      <c r="FHK1" s="536"/>
      <c r="FHL1" s="536"/>
      <c r="FHM1" s="536"/>
      <c r="FHN1" s="536"/>
      <c r="FHO1" s="536"/>
      <c r="FHP1" s="536"/>
      <c r="FHQ1" s="536"/>
      <c r="FHR1" s="536"/>
      <c r="FHS1" s="536"/>
      <c r="FHT1" s="536"/>
      <c r="FHU1" s="536"/>
      <c r="FHV1" s="536"/>
      <c r="FHW1" s="536"/>
      <c r="FHX1" s="536"/>
      <c r="FHY1" s="536" t="s">
        <v>354</v>
      </c>
      <c r="FHZ1" s="536"/>
      <c r="FIA1" s="536"/>
      <c r="FIB1" s="536"/>
      <c r="FIC1" s="536"/>
      <c r="FID1" s="536"/>
      <c r="FIE1" s="536"/>
      <c r="FIF1" s="536"/>
      <c r="FIG1" s="536"/>
      <c r="FIH1" s="536"/>
      <c r="FII1" s="536"/>
      <c r="FIJ1" s="536"/>
      <c r="FIK1" s="536"/>
      <c r="FIL1" s="536"/>
      <c r="FIM1" s="536"/>
      <c r="FIN1" s="536"/>
      <c r="FIO1" s="536"/>
      <c r="FIP1" s="536"/>
      <c r="FIQ1" s="536"/>
      <c r="FIR1" s="536"/>
      <c r="FIS1" s="536"/>
      <c r="FIT1" s="536"/>
      <c r="FIU1" s="536"/>
      <c r="FIV1" s="536"/>
      <c r="FIW1" s="536"/>
      <c r="FIX1" s="536"/>
      <c r="FIY1" s="536"/>
      <c r="FIZ1" s="536"/>
      <c r="FJA1" s="536"/>
      <c r="FJB1" s="536"/>
      <c r="FJC1" s="536"/>
      <c r="FJD1" s="536"/>
      <c r="FJE1" s="536" t="s">
        <v>354</v>
      </c>
      <c r="FJF1" s="536"/>
      <c r="FJG1" s="536"/>
      <c r="FJH1" s="536"/>
      <c r="FJI1" s="536"/>
      <c r="FJJ1" s="536"/>
      <c r="FJK1" s="536"/>
      <c r="FJL1" s="536"/>
      <c r="FJM1" s="536"/>
      <c r="FJN1" s="536"/>
      <c r="FJO1" s="536"/>
      <c r="FJP1" s="536"/>
      <c r="FJQ1" s="536"/>
      <c r="FJR1" s="536"/>
      <c r="FJS1" s="536"/>
      <c r="FJT1" s="536"/>
      <c r="FJU1" s="536"/>
      <c r="FJV1" s="536"/>
      <c r="FJW1" s="536"/>
      <c r="FJX1" s="536"/>
      <c r="FJY1" s="536"/>
      <c r="FJZ1" s="536"/>
      <c r="FKA1" s="536"/>
      <c r="FKB1" s="536"/>
      <c r="FKC1" s="536"/>
      <c r="FKD1" s="536"/>
      <c r="FKE1" s="536"/>
      <c r="FKF1" s="536"/>
      <c r="FKG1" s="536"/>
      <c r="FKH1" s="536"/>
      <c r="FKI1" s="536"/>
      <c r="FKJ1" s="536"/>
      <c r="FKK1" s="536" t="s">
        <v>354</v>
      </c>
      <c r="FKL1" s="536"/>
      <c r="FKM1" s="536"/>
      <c r="FKN1" s="536"/>
      <c r="FKO1" s="536"/>
      <c r="FKP1" s="536"/>
      <c r="FKQ1" s="536"/>
      <c r="FKR1" s="536"/>
      <c r="FKS1" s="536"/>
      <c r="FKT1" s="536"/>
      <c r="FKU1" s="536"/>
      <c r="FKV1" s="536"/>
      <c r="FKW1" s="536"/>
      <c r="FKX1" s="536"/>
      <c r="FKY1" s="536"/>
      <c r="FKZ1" s="536"/>
      <c r="FLA1" s="536"/>
      <c r="FLB1" s="536"/>
      <c r="FLC1" s="536"/>
      <c r="FLD1" s="536"/>
      <c r="FLE1" s="536"/>
      <c r="FLF1" s="536"/>
      <c r="FLG1" s="536"/>
      <c r="FLH1" s="536"/>
      <c r="FLI1" s="536"/>
      <c r="FLJ1" s="536"/>
      <c r="FLK1" s="536"/>
      <c r="FLL1" s="536"/>
      <c r="FLM1" s="536"/>
      <c r="FLN1" s="536"/>
      <c r="FLO1" s="536"/>
      <c r="FLP1" s="536"/>
      <c r="FLQ1" s="536" t="s">
        <v>354</v>
      </c>
      <c r="FLR1" s="536"/>
      <c r="FLS1" s="536"/>
      <c r="FLT1" s="536"/>
      <c r="FLU1" s="536"/>
      <c r="FLV1" s="536"/>
      <c r="FLW1" s="536"/>
      <c r="FLX1" s="536"/>
      <c r="FLY1" s="536"/>
      <c r="FLZ1" s="536"/>
      <c r="FMA1" s="536"/>
      <c r="FMB1" s="536"/>
      <c r="FMC1" s="536"/>
      <c r="FMD1" s="536"/>
      <c r="FME1" s="536"/>
      <c r="FMF1" s="536"/>
      <c r="FMG1" s="536"/>
      <c r="FMH1" s="536"/>
      <c r="FMI1" s="536"/>
      <c r="FMJ1" s="536"/>
      <c r="FMK1" s="536"/>
      <c r="FML1" s="536"/>
      <c r="FMM1" s="536"/>
      <c r="FMN1" s="536"/>
      <c r="FMO1" s="536"/>
      <c r="FMP1" s="536"/>
      <c r="FMQ1" s="536"/>
      <c r="FMR1" s="536"/>
      <c r="FMS1" s="536"/>
      <c r="FMT1" s="536"/>
      <c r="FMU1" s="536"/>
      <c r="FMV1" s="536"/>
      <c r="FMW1" s="536" t="s">
        <v>354</v>
      </c>
      <c r="FMX1" s="536"/>
      <c r="FMY1" s="536"/>
      <c r="FMZ1" s="536"/>
      <c r="FNA1" s="536"/>
      <c r="FNB1" s="536"/>
      <c r="FNC1" s="536"/>
      <c r="FND1" s="536"/>
      <c r="FNE1" s="536"/>
      <c r="FNF1" s="536"/>
      <c r="FNG1" s="536"/>
      <c r="FNH1" s="536"/>
      <c r="FNI1" s="536"/>
      <c r="FNJ1" s="536"/>
      <c r="FNK1" s="536"/>
      <c r="FNL1" s="536"/>
      <c r="FNM1" s="536"/>
      <c r="FNN1" s="536"/>
      <c r="FNO1" s="536"/>
      <c r="FNP1" s="536"/>
      <c r="FNQ1" s="536"/>
      <c r="FNR1" s="536"/>
      <c r="FNS1" s="536"/>
      <c r="FNT1" s="536"/>
      <c r="FNU1" s="536"/>
      <c r="FNV1" s="536"/>
      <c r="FNW1" s="536"/>
      <c r="FNX1" s="536"/>
      <c r="FNY1" s="536"/>
      <c r="FNZ1" s="536"/>
      <c r="FOA1" s="536"/>
      <c r="FOB1" s="536"/>
      <c r="FOC1" s="536" t="s">
        <v>354</v>
      </c>
      <c r="FOD1" s="536"/>
      <c r="FOE1" s="536"/>
      <c r="FOF1" s="536"/>
      <c r="FOG1" s="536"/>
      <c r="FOH1" s="536"/>
      <c r="FOI1" s="536"/>
      <c r="FOJ1" s="536"/>
      <c r="FOK1" s="536"/>
      <c r="FOL1" s="536"/>
      <c r="FOM1" s="536"/>
      <c r="FON1" s="536"/>
      <c r="FOO1" s="536"/>
      <c r="FOP1" s="536"/>
      <c r="FOQ1" s="536"/>
      <c r="FOR1" s="536"/>
      <c r="FOS1" s="536"/>
      <c r="FOT1" s="536"/>
      <c r="FOU1" s="536"/>
      <c r="FOV1" s="536"/>
      <c r="FOW1" s="536"/>
      <c r="FOX1" s="536"/>
      <c r="FOY1" s="536"/>
      <c r="FOZ1" s="536"/>
      <c r="FPA1" s="536"/>
      <c r="FPB1" s="536"/>
      <c r="FPC1" s="536"/>
      <c r="FPD1" s="536"/>
      <c r="FPE1" s="536"/>
      <c r="FPF1" s="536"/>
      <c r="FPG1" s="536"/>
      <c r="FPH1" s="536"/>
      <c r="FPI1" s="536" t="s">
        <v>354</v>
      </c>
      <c r="FPJ1" s="536"/>
      <c r="FPK1" s="536"/>
      <c r="FPL1" s="536"/>
      <c r="FPM1" s="536"/>
      <c r="FPN1" s="536"/>
      <c r="FPO1" s="536"/>
      <c r="FPP1" s="536"/>
      <c r="FPQ1" s="536"/>
      <c r="FPR1" s="536"/>
      <c r="FPS1" s="536"/>
      <c r="FPT1" s="536"/>
      <c r="FPU1" s="536"/>
      <c r="FPV1" s="536"/>
      <c r="FPW1" s="536"/>
      <c r="FPX1" s="536"/>
      <c r="FPY1" s="536"/>
      <c r="FPZ1" s="536"/>
      <c r="FQA1" s="536"/>
      <c r="FQB1" s="536"/>
      <c r="FQC1" s="536"/>
      <c r="FQD1" s="536"/>
      <c r="FQE1" s="536"/>
      <c r="FQF1" s="536"/>
      <c r="FQG1" s="536"/>
      <c r="FQH1" s="536"/>
      <c r="FQI1" s="536"/>
      <c r="FQJ1" s="536"/>
      <c r="FQK1" s="536"/>
      <c r="FQL1" s="536"/>
      <c r="FQM1" s="536"/>
      <c r="FQN1" s="536"/>
      <c r="FQO1" s="536" t="s">
        <v>354</v>
      </c>
      <c r="FQP1" s="536"/>
      <c r="FQQ1" s="536"/>
      <c r="FQR1" s="536"/>
      <c r="FQS1" s="536"/>
      <c r="FQT1" s="536"/>
      <c r="FQU1" s="536"/>
      <c r="FQV1" s="536"/>
      <c r="FQW1" s="536"/>
      <c r="FQX1" s="536"/>
      <c r="FQY1" s="536"/>
      <c r="FQZ1" s="536"/>
      <c r="FRA1" s="536"/>
      <c r="FRB1" s="536"/>
      <c r="FRC1" s="536"/>
      <c r="FRD1" s="536"/>
      <c r="FRE1" s="536"/>
      <c r="FRF1" s="536"/>
      <c r="FRG1" s="536"/>
      <c r="FRH1" s="536"/>
      <c r="FRI1" s="536"/>
      <c r="FRJ1" s="536"/>
      <c r="FRK1" s="536"/>
      <c r="FRL1" s="536"/>
      <c r="FRM1" s="536"/>
      <c r="FRN1" s="536"/>
      <c r="FRO1" s="536"/>
      <c r="FRP1" s="536"/>
      <c r="FRQ1" s="536"/>
      <c r="FRR1" s="536"/>
      <c r="FRS1" s="536"/>
      <c r="FRT1" s="536"/>
      <c r="FRU1" s="536" t="s">
        <v>354</v>
      </c>
      <c r="FRV1" s="536"/>
      <c r="FRW1" s="536"/>
      <c r="FRX1" s="536"/>
      <c r="FRY1" s="536"/>
      <c r="FRZ1" s="536"/>
      <c r="FSA1" s="536"/>
      <c r="FSB1" s="536"/>
      <c r="FSC1" s="536"/>
      <c r="FSD1" s="536"/>
      <c r="FSE1" s="536"/>
      <c r="FSF1" s="536"/>
      <c r="FSG1" s="536"/>
      <c r="FSH1" s="536"/>
      <c r="FSI1" s="536"/>
      <c r="FSJ1" s="536"/>
      <c r="FSK1" s="536"/>
      <c r="FSL1" s="536"/>
      <c r="FSM1" s="536"/>
      <c r="FSN1" s="536"/>
      <c r="FSO1" s="536"/>
      <c r="FSP1" s="536"/>
      <c r="FSQ1" s="536"/>
      <c r="FSR1" s="536"/>
      <c r="FSS1" s="536"/>
      <c r="FST1" s="536"/>
      <c r="FSU1" s="536"/>
      <c r="FSV1" s="536"/>
      <c r="FSW1" s="536"/>
      <c r="FSX1" s="536"/>
      <c r="FSY1" s="536"/>
      <c r="FSZ1" s="536"/>
      <c r="FTA1" s="536" t="s">
        <v>354</v>
      </c>
      <c r="FTB1" s="536"/>
      <c r="FTC1" s="536"/>
      <c r="FTD1" s="536"/>
      <c r="FTE1" s="536"/>
      <c r="FTF1" s="536"/>
      <c r="FTG1" s="536"/>
      <c r="FTH1" s="536"/>
      <c r="FTI1" s="536"/>
      <c r="FTJ1" s="536"/>
      <c r="FTK1" s="536"/>
      <c r="FTL1" s="536"/>
      <c r="FTM1" s="536"/>
      <c r="FTN1" s="536"/>
      <c r="FTO1" s="536"/>
      <c r="FTP1" s="536"/>
      <c r="FTQ1" s="536"/>
      <c r="FTR1" s="536"/>
      <c r="FTS1" s="536"/>
      <c r="FTT1" s="536"/>
      <c r="FTU1" s="536"/>
      <c r="FTV1" s="536"/>
      <c r="FTW1" s="536"/>
      <c r="FTX1" s="536"/>
      <c r="FTY1" s="536"/>
      <c r="FTZ1" s="536"/>
      <c r="FUA1" s="536"/>
      <c r="FUB1" s="536"/>
      <c r="FUC1" s="536"/>
      <c r="FUD1" s="536"/>
      <c r="FUE1" s="536"/>
      <c r="FUF1" s="536"/>
      <c r="FUG1" s="536" t="s">
        <v>354</v>
      </c>
      <c r="FUH1" s="536"/>
      <c r="FUI1" s="536"/>
      <c r="FUJ1" s="536"/>
      <c r="FUK1" s="536"/>
      <c r="FUL1" s="536"/>
      <c r="FUM1" s="536"/>
      <c r="FUN1" s="536"/>
      <c r="FUO1" s="536"/>
      <c r="FUP1" s="536"/>
      <c r="FUQ1" s="536"/>
      <c r="FUR1" s="536"/>
      <c r="FUS1" s="536"/>
      <c r="FUT1" s="536"/>
      <c r="FUU1" s="536"/>
      <c r="FUV1" s="536"/>
      <c r="FUW1" s="536"/>
      <c r="FUX1" s="536"/>
      <c r="FUY1" s="536"/>
      <c r="FUZ1" s="536"/>
      <c r="FVA1" s="536"/>
      <c r="FVB1" s="536"/>
      <c r="FVC1" s="536"/>
      <c r="FVD1" s="536"/>
      <c r="FVE1" s="536"/>
      <c r="FVF1" s="536"/>
      <c r="FVG1" s="536"/>
      <c r="FVH1" s="536"/>
      <c r="FVI1" s="536"/>
      <c r="FVJ1" s="536"/>
      <c r="FVK1" s="536"/>
      <c r="FVL1" s="536"/>
      <c r="FVM1" s="536" t="s">
        <v>354</v>
      </c>
      <c r="FVN1" s="536"/>
      <c r="FVO1" s="536"/>
      <c r="FVP1" s="536"/>
      <c r="FVQ1" s="536"/>
      <c r="FVR1" s="536"/>
      <c r="FVS1" s="536"/>
      <c r="FVT1" s="536"/>
      <c r="FVU1" s="536"/>
      <c r="FVV1" s="536"/>
      <c r="FVW1" s="536"/>
      <c r="FVX1" s="536"/>
      <c r="FVY1" s="536"/>
      <c r="FVZ1" s="536"/>
      <c r="FWA1" s="536"/>
      <c r="FWB1" s="536"/>
      <c r="FWC1" s="536"/>
      <c r="FWD1" s="536"/>
      <c r="FWE1" s="536"/>
      <c r="FWF1" s="536"/>
      <c r="FWG1" s="536"/>
      <c r="FWH1" s="536"/>
      <c r="FWI1" s="536"/>
      <c r="FWJ1" s="536"/>
      <c r="FWK1" s="536"/>
      <c r="FWL1" s="536"/>
      <c r="FWM1" s="536"/>
      <c r="FWN1" s="536"/>
      <c r="FWO1" s="536"/>
      <c r="FWP1" s="536"/>
      <c r="FWQ1" s="536"/>
      <c r="FWR1" s="536"/>
      <c r="FWS1" s="536" t="s">
        <v>354</v>
      </c>
      <c r="FWT1" s="536"/>
      <c r="FWU1" s="536"/>
      <c r="FWV1" s="536"/>
      <c r="FWW1" s="536"/>
      <c r="FWX1" s="536"/>
      <c r="FWY1" s="536"/>
      <c r="FWZ1" s="536"/>
      <c r="FXA1" s="536"/>
      <c r="FXB1" s="536"/>
      <c r="FXC1" s="536"/>
      <c r="FXD1" s="536"/>
      <c r="FXE1" s="536"/>
      <c r="FXF1" s="536"/>
      <c r="FXG1" s="536"/>
      <c r="FXH1" s="536"/>
      <c r="FXI1" s="536"/>
      <c r="FXJ1" s="536"/>
      <c r="FXK1" s="536"/>
      <c r="FXL1" s="536"/>
      <c r="FXM1" s="536"/>
      <c r="FXN1" s="536"/>
      <c r="FXO1" s="536"/>
      <c r="FXP1" s="536"/>
      <c r="FXQ1" s="536"/>
      <c r="FXR1" s="536"/>
      <c r="FXS1" s="536"/>
      <c r="FXT1" s="536"/>
      <c r="FXU1" s="536"/>
      <c r="FXV1" s="536"/>
      <c r="FXW1" s="536"/>
      <c r="FXX1" s="536"/>
      <c r="FXY1" s="536" t="s">
        <v>354</v>
      </c>
      <c r="FXZ1" s="536"/>
      <c r="FYA1" s="536"/>
      <c r="FYB1" s="536"/>
      <c r="FYC1" s="536"/>
      <c r="FYD1" s="536"/>
      <c r="FYE1" s="536"/>
      <c r="FYF1" s="536"/>
      <c r="FYG1" s="536"/>
      <c r="FYH1" s="536"/>
      <c r="FYI1" s="536"/>
      <c r="FYJ1" s="536"/>
      <c r="FYK1" s="536"/>
      <c r="FYL1" s="536"/>
      <c r="FYM1" s="536"/>
      <c r="FYN1" s="536"/>
      <c r="FYO1" s="536"/>
      <c r="FYP1" s="536"/>
      <c r="FYQ1" s="536"/>
      <c r="FYR1" s="536"/>
      <c r="FYS1" s="536"/>
      <c r="FYT1" s="536"/>
      <c r="FYU1" s="536"/>
      <c r="FYV1" s="536"/>
      <c r="FYW1" s="536"/>
      <c r="FYX1" s="536"/>
      <c r="FYY1" s="536"/>
      <c r="FYZ1" s="536"/>
      <c r="FZA1" s="536"/>
      <c r="FZB1" s="536"/>
      <c r="FZC1" s="536"/>
      <c r="FZD1" s="536"/>
      <c r="FZE1" s="536" t="s">
        <v>354</v>
      </c>
      <c r="FZF1" s="536"/>
      <c r="FZG1" s="536"/>
      <c r="FZH1" s="536"/>
      <c r="FZI1" s="536"/>
      <c r="FZJ1" s="536"/>
      <c r="FZK1" s="536"/>
      <c r="FZL1" s="536"/>
      <c r="FZM1" s="536"/>
      <c r="FZN1" s="536"/>
      <c r="FZO1" s="536"/>
      <c r="FZP1" s="536"/>
      <c r="FZQ1" s="536"/>
      <c r="FZR1" s="536"/>
      <c r="FZS1" s="536"/>
      <c r="FZT1" s="536"/>
      <c r="FZU1" s="536"/>
      <c r="FZV1" s="536"/>
      <c r="FZW1" s="536"/>
      <c r="FZX1" s="536"/>
      <c r="FZY1" s="536"/>
      <c r="FZZ1" s="536"/>
      <c r="GAA1" s="536"/>
      <c r="GAB1" s="536"/>
      <c r="GAC1" s="536"/>
      <c r="GAD1" s="536"/>
      <c r="GAE1" s="536"/>
      <c r="GAF1" s="536"/>
      <c r="GAG1" s="536"/>
      <c r="GAH1" s="536"/>
      <c r="GAI1" s="536"/>
      <c r="GAJ1" s="536"/>
      <c r="GAK1" s="536" t="s">
        <v>354</v>
      </c>
      <c r="GAL1" s="536"/>
      <c r="GAM1" s="536"/>
      <c r="GAN1" s="536"/>
      <c r="GAO1" s="536"/>
      <c r="GAP1" s="536"/>
      <c r="GAQ1" s="536"/>
      <c r="GAR1" s="536"/>
      <c r="GAS1" s="536"/>
      <c r="GAT1" s="536"/>
      <c r="GAU1" s="536"/>
      <c r="GAV1" s="536"/>
      <c r="GAW1" s="536"/>
      <c r="GAX1" s="536"/>
      <c r="GAY1" s="536"/>
      <c r="GAZ1" s="536"/>
      <c r="GBA1" s="536"/>
      <c r="GBB1" s="536"/>
      <c r="GBC1" s="536"/>
      <c r="GBD1" s="536"/>
      <c r="GBE1" s="536"/>
      <c r="GBF1" s="536"/>
      <c r="GBG1" s="536"/>
      <c r="GBH1" s="536"/>
      <c r="GBI1" s="536"/>
      <c r="GBJ1" s="536"/>
      <c r="GBK1" s="536"/>
      <c r="GBL1" s="536"/>
      <c r="GBM1" s="536"/>
      <c r="GBN1" s="536"/>
      <c r="GBO1" s="536"/>
      <c r="GBP1" s="536"/>
      <c r="GBQ1" s="536" t="s">
        <v>354</v>
      </c>
      <c r="GBR1" s="536"/>
      <c r="GBS1" s="536"/>
      <c r="GBT1" s="536"/>
      <c r="GBU1" s="536"/>
      <c r="GBV1" s="536"/>
      <c r="GBW1" s="536"/>
      <c r="GBX1" s="536"/>
      <c r="GBY1" s="536"/>
      <c r="GBZ1" s="536"/>
      <c r="GCA1" s="536"/>
      <c r="GCB1" s="536"/>
      <c r="GCC1" s="536"/>
      <c r="GCD1" s="536"/>
      <c r="GCE1" s="536"/>
      <c r="GCF1" s="536"/>
      <c r="GCG1" s="536"/>
      <c r="GCH1" s="536"/>
      <c r="GCI1" s="536"/>
      <c r="GCJ1" s="536"/>
      <c r="GCK1" s="536"/>
      <c r="GCL1" s="536"/>
      <c r="GCM1" s="536"/>
      <c r="GCN1" s="536"/>
      <c r="GCO1" s="536"/>
      <c r="GCP1" s="536"/>
      <c r="GCQ1" s="536"/>
      <c r="GCR1" s="536"/>
      <c r="GCS1" s="536"/>
      <c r="GCT1" s="536"/>
      <c r="GCU1" s="536"/>
      <c r="GCV1" s="536"/>
      <c r="GCW1" s="536" t="s">
        <v>354</v>
      </c>
      <c r="GCX1" s="536"/>
      <c r="GCY1" s="536"/>
      <c r="GCZ1" s="536"/>
      <c r="GDA1" s="536"/>
      <c r="GDB1" s="536"/>
      <c r="GDC1" s="536"/>
      <c r="GDD1" s="536"/>
      <c r="GDE1" s="536"/>
      <c r="GDF1" s="536"/>
      <c r="GDG1" s="536"/>
      <c r="GDH1" s="536"/>
      <c r="GDI1" s="536"/>
      <c r="GDJ1" s="536"/>
      <c r="GDK1" s="536"/>
      <c r="GDL1" s="536"/>
      <c r="GDM1" s="536"/>
      <c r="GDN1" s="536"/>
      <c r="GDO1" s="536"/>
      <c r="GDP1" s="536"/>
      <c r="GDQ1" s="536"/>
      <c r="GDR1" s="536"/>
      <c r="GDS1" s="536"/>
      <c r="GDT1" s="536"/>
      <c r="GDU1" s="536"/>
      <c r="GDV1" s="536"/>
      <c r="GDW1" s="536"/>
      <c r="GDX1" s="536"/>
      <c r="GDY1" s="536"/>
      <c r="GDZ1" s="536"/>
      <c r="GEA1" s="536"/>
      <c r="GEB1" s="536"/>
      <c r="GEC1" s="536" t="s">
        <v>354</v>
      </c>
      <c r="GED1" s="536"/>
      <c r="GEE1" s="536"/>
      <c r="GEF1" s="536"/>
      <c r="GEG1" s="536"/>
      <c r="GEH1" s="536"/>
      <c r="GEI1" s="536"/>
      <c r="GEJ1" s="536"/>
      <c r="GEK1" s="536"/>
      <c r="GEL1" s="536"/>
      <c r="GEM1" s="536"/>
      <c r="GEN1" s="536"/>
      <c r="GEO1" s="536"/>
      <c r="GEP1" s="536"/>
      <c r="GEQ1" s="536"/>
      <c r="GER1" s="536"/>
      <c r="GES1" s="536"/>
      <c r="GET1" s="536"/>
      <c r="GEU1" s="536"/>
      <c r="GEV1" s="536"/>
      <c r="GEW1" s="536"/>
      <c r="GEX1" s="536"/>
      <c r="GEY1" s="536"/>
      <c r="GEZ1" s="536"/>
      <c r="GFA1" s="536"/>
      <c r="GFB1" s="536"/>
      <c r="GFC1" s="536"/>
      <c r="GFD1" s="536"/>
      <c r="GFE1" s="536"/>
      <c r="GFF1" s="536"/>
      <c r="GFG1" s="536"/>
      <c r="GFH1" s="536"/>
      <c r="GFI1" s="536" t="s">
        <v>354</v>
      </c>
      <c r="GFJ1" s="536"/>
      <c r="GFK1" s="536"/>
      <c r="GFL1" s="536"/>
      <c r="GFM1" s="536"/>
      <c r="GFN1" s="536"/>
      <c r="GFO1" s="536"/>
      <c r="GFP1" s="536"/>
      <c r="GFQ1" s="536"/>
      <c r="GFR1" s="536"/>
      <c r="GFS1" s="536"/>
      <c r="GFT1" s="536"/>
      <c r="GFU1" s="536"/>
      <c r="GFV1" s="536"/>
      <c r="GFW1" s="536"/>
      <c r="GFX1" s="536"/>
      <c r="GFY1" s="536"/>
      <c r="GFZ1" s="536"/>
      <c r="GGA1" s="536"/>
      <c r="GGB1" s="536"/>
      <c r="GGC1" s="536"/>
      <c r="GGD1" s="536"/>
      <c r="GGE1" s="536"/>
      <c r="GGF1" s="536"/>
      <c r="GGG1" s="536"/>
      <c r="GGH1" s="536"/>
      <c r="GGI1" s="536"/>
      <c r="GGJ1" s="536"/>
      <c r="GGK1" s="536"/>
      <c r="GGL1" s="536"/>
      <c r="GGM1" s="536"/>
      <c r="GGN1" s="536"/>
      <c r="GGO1" s="536" t="s">
        <v>354</v>
      </c>
      <c r="GGP1" s="536"/>
      <c r="GGQ1" s="536"/>
      <c r="GGR1" s="536"/>
      <c r="GGS1" s="536"/>
      <c r="GGT1" s="536"/>
      <c r="GGU1" s="536"/>
      <c r="GGV1" s="536"/>
      <c r="GGW1" s="536"/>
      <c r="GGX1" s="536"/>
      <c r="GGY1" s="536"/>
      <c r="GGZ1" s="536"/>
      <c r="GHA1" s="536"/>
      <c r="GHB1" s="536"/>
      <c r="GHC1" s="536"/>
      <c r="GHD1" s="536"/>
      <c r="GHE1" s="536"/>
      <c r="GHF1" s="536"/>
      <c r="GHG1" s="536"/>
      <c r="GHH1" s="536"/>
      <c r="GHI1" s="536"/>
      <c r="GHJ1" s="536"/>
      <c r="GHK1" s="536"/>
      <c r="GHL1" s="536"/>
      <c r="GHM1" s="536"/>
      <c r="GHN1" s="536"/>
      <c r="GHO1" s="536"/>
      <c r="GHP1" s="536"/>
      <c r="GHQ1" s="536"/>
      <c r="GHR1" s="536"/>
      <c r="GHS1" s="536"/>
      <c r="GHT1" s="536"/>
      <c r="GHU1" s="536" t="s">
        <v>354</v>
      </c>
      <c r="GHV1" s="536"/>
      <c r="GHW1" s="536"/>
      <c r="GHX1" s="536"/>
      <c r="GHY1" s="536"/>
      <c r="GHZ1" s="536"/>
      <c r="GIA1" s="536"/>
      <c r="GIB1" s="536"/>
      <c r="GIC1" s="536"/>
      <c r="GID1" s="536"/>
      <c r="GIE1" s="536"/>
      <c r="GIF1" s="536"/>
      <c r="GIG1" s="536"/>
      <c r="GIH1" s="536"/>
      <c r="GII1" s="536"/>
      <c r="GIJ1" s="536"/>
      <c r="GIK1" s="536"/>
      <c r="GIL1" s="536"/>
      <c r="GIM1" s="536"/>
      <c r="GIN1" s="536"/>
      <c r="GIO1" s="536"/>
      <c r="GIP1" s="536"/>
      <c r="GIQ1" s="536"/>
      <c r="GIR1" s="536"/>
      <c r="GIS1" s="536"/>
      <c r="GIT1" s="536"/>
      <c r="GIU1" s="536"/>
      <c r="GIV1" s="536"/>
      <c r="GIW1" s="536"/>
      <c r="GIX1" s="536"/>
      <c r="GIY1" s="536"/>
      <c r="GIZ1" s="536"/>
      <c r="GJA1" s="536" t="s">
        <v>354</v>
      </c>
      <c r="GJB1" s="536"/>
      <c r="GJC1" s="536"/>
      <c r="GJD1" s="536"/>
      <c r="GJE1" s="536"/>
      <c r="GJF1" s="536"/>
      <c r="GJG1" s="536"/>
      <c r="GJH1" s="536"/>
      <c r="GJI1" s="536"/>
      <c r="GJJ1" s="536"/>
      <c r="GJK1" s="536"/>
      <c r="GJL1" s="536"/>
      <c r="GJM1" s="536"/>
      <c r="GJN1" s="536"/>
      <c r="GJO1" s="536"/>
      <c r="GJP1" s="536"/>
      <c r="GJQ1" s="536"/>
      <c r="GJR1" s="536"/>
      <c r="GJS1" s="536"/>
      <c r="GJT1" s="536"/>
      <c r="GJU1" s="536"/>
      <c r="GJV1" s="536"/>
      <c r="GJW1" s="536"/>
      <c r="GJX1" s="536"/>
      <c r="GJY1" s="536"/>
      <c r="GJZ1" s="536"/>
      <c r="GKA1" s="536"/>
      <c r="GKB1" s="536"/>
      <c r="GKC1" s="536"/>
      <c r="GKD1" s="536"/>
      <c r="GKE1" s="536"/>
      <c r="GKF1" s="536"/>
      <c r="GKG1" s="536" t="s">
        <v>354</v>
      </c>
      <c r="GKH1" s="536"/>
      <c r="GKI1" s="536"/>
      <c r="GKJ1" s="536"/>
      <c r="GKK1" s="536"/>
      <c r="GKL1" s="536"/>
      <c r="GKM1" s="536"/>
      <c r="GKN1" s="536"/>
      <c r="GKO1" s="536"/>
      <c r="GKP1" s="536"/>
      <c r="GKQ1" s="536"/>
      <c r="GKR1" s="536"/>
      <c r="GKS1" s="536"/>
      <c r="GKT1" s="536"/>
      <c r="GKU1" s="536"/>
      <c r="GKV1" s="536"/>
      <c r="GKW1" s="536"/>
      <c r="GKX1" s="536"/>
      <c r="GKY1" s="536"/>
      <c r="GKZ1" s="536"/>
      <c r="GLA1" s="536"/>
      <c r="GLB1" s="536"/>
      <c r="GLC1" s="536"/>
      <c r="GLD1" s="536"/>
      <c r="GLE1" s="536"/>
      <c r="GLF1" s="536"/>
      <c r="GLG1" s="536"/>
      <c r="GLH1" s="536"/>
      <c r="GLI1" s="536"/>
      <c r="GLJ1" s="536"/>
      <c r="GLK1" s="536"/>
      <c r="GLL1" s="536"/>
      <c r="GLM1" s="536" t="s">
        <v>354</v>
      </c>
      <c r="GLN1" s="536"/>
      <c r="GLO1" s="536"/>
      <c r="GLP1" s="536"/>
      <c r="GLQ1" s="536"/>
      <c r="GLR1" s="536"/>
      <c r="GLS1" s="536"/>
      <c r="GLT1" s="536"/>
      <c r="GLU1" s="536"/>
      <c r="GLV1" s="536"/>
      <c r="GLW1" s="536"/>
      <c r="GLX1" s="536"/>
      <c r="GLY1" s="536"/>
      <c r="GLZ1" s="536"/>
      <c r="GMA1" s="536"/>
      <c r="GMB1" s="536"/>
      <c r="GMC1" s="536"/>
      <c r="GMD1" s="536"/>
      <c r="GME1" s="536"/>
      <c r="GMF1" s="536"/>
      <c r="GMG1" s="536"/>
      <c r="GMH1" s="536"/>
      <c r="GMI1" s="536"/>
      <c r="GMJ1" s="536"/>
      <c r="GMK1" s="536"/>
      <c r="GML1" s="536"/>
      <c r="GMM1" s="536"/>
      <c r="GMN1" s="536"/>
      <c r="GMO1" s="536"/>
      <c r="GMP1" s="536"/>
      <c r="GMQ1" s="536"/>
      <c r="GMR1" s="536"/>
      <c r="GMS1" s="536" t="s">
        <v>354</v>
      </c>
      <c r="GMT1" s="536"/>
      <c r="GMU1" s="536"/>
      <c r="GMV1" s="536"/>
      <c r="GMW1" s="536"/>
      <c r="GMX1" s="536"/>
      <c r="GMY1" s="536"/>
      <c r="GMZ1" s="536"/>
      <c r="GNA1" s="536"/>
      <c r="GNB1" s="536"/>
      <c r="GNC1" s="536"/>
      <c r="GND1" s="536"/>
      <c r="GNE1" s="536"/>
      <c r="GNF1" s="536"/>
      <c r="GNG1" s="536"/>
      <c r="GNH1" s="536"/>
      <c r="GNI1" s="536"/>
      <c r="GNJ1" s="536"/>
      <c r="GNK1" s="536"/>
      <c r="GNL1" s="536"/>
      <c r="GNM1" s="536"/>
      <c r="GNN1" s="536"/>
      <c r="GNO1" s="536"/>
      <c r="GNP1" s="536"/>
      <c r="GNQ1" s="536"/>
      <c r="GNR1" s="536"/>
      <c r="GNS1" s="536"/>
      <c r="GNT1" s="536"/>
      <c r="GNU1" s="536"/>
      <c r="GNV1" s="536"/>
      <c r="GNW1" s="536"/>
      <c r="GNX1" s="536"/>
      <c r="GNY1" s="536" t="s">
        <v>354</v>
      </c>
      <c r="GNZ1" s="536"/>
      <c r="GOA1" s="536"/>
      <c r="GOB1" s="536"/>
      <c r="GOC1" s="536"/>
      <c r="GOD1" s="536"/>
      <c r="GOE1" s="536"/>
      <c r="GOF1" s="536"/>
      <c r="GOG1" s="536"/>
      <c r="GOH1" s="536"/>
      <c r="GOI1" s="536"/>
      <c r="GOJ1" s="536"/>
      <c r="GOK1" s="536"/>
      <c r="GOL1" s="536"/>
      <c r="GOM1" s="536"/>
      <c r="GON1" s="536"/>
      <c r="GOO1" s="536"/>
      <c r="GOP1" s="536"/>
      <c r="GOQ1" s="536"/>
      <c r="GOR1" s="536"/>
      <c r="GOS1" s="536"/>
      <c r="GOT1" s="536"/>
      <c r="GOU1" s="536"/>
      <c r="GOV1" s="536"/>
      <c r="GOW1" s="536"/>
      <c r="GOX1" s="536"/>
      <c r="GOY1" s="536"/>
      <c r="GOZ1" s="536"/>
      <c r="GPA1" s="536"/>
      <c r="GPB1" s="536"/>
      <c r="GPC1" s="536"/>
      <c r="GPD1" s="536"/>
      <c r="GPE1" s="536" t="s">
        <v>354</v>
      </c>
      <c r="GPF1" s="536"/>
      <c r="GPG1" s="536"/>
      <c r="GPH1" s="536"/>
      <c r="GPI1" s="536"/>
      <c r="GPJ1" s="536"/>
      <c r="GPK1" s="536"/>
      <c r="GPL1" s="536"/>
      <c r="GPM1" s="536"/>
      <c r="GPN1" s="536"/>
      <c r="GPO1" s="536"/>
      <c r="GPP1" s="536"/>
      <c r="GPQ1" s="536"/>
      <c r="GPR1" s="536"/>
      <c r="GPS1" s="536"/>
      <c r="GPT1" s="536"/>
      <c r="GPU1" s="536"/>
      <c r="GPV1" s="536"/>
      <c r="GPW1" s="536"/>
      <c r="GPX1" s="536"/>
      <c r="GPY1" s="536"/>
      <c r="GPZ1" s="536"/>
      <c r="GQA1" s="536"/>
      <c r="GQB1" s="536"/>
      <c r="GQC1" s="536"/>
      <c r="GQD1" s="536"/>
      <c r="GQE1" s="536"/>
      <c r="GQF1" s="536"/>
      <c r="GQG1" s="536"/>
      <c r="GQH1" s="536"/>
      <c r="GQI1" s="536"/>
      <c r="GQJ1" s="536"/>
      <c r="GQK1" s="536" t="s">
        <v>354</v>
      </c>
      <c r="GQL1" s="536"/>
      <c r="GQM1" s="536"/>
      <c r="GQN1" s="536"/>
      <c r="GQO1" s="536"/>
      <c r="GQP1" s="536"/>
      <c r="GQQ1" s="536"/>
      <c r="GQR1" s="536"/>
      <c r="GQS1" s="536"/>
      <c r="GQT1" s="536"/>
      <c r="GQU1" s="536"/>
      <c r="GQV1" s="536"/>
      <c r="GQW1" s="536"/>
      <c r="GQX1" s="536"/>
      <c r="GQY1" s="536"/>
      <c r="GQZ1" s="536"/>
      <c r="GRA1" s="536"/>
      <c r="GRB1" s="536"/>
      <c r="GRC1" s="536"/>
      <c r="GRD1" s="536"/>
      <c r="GRE1" s="536"/>
      <c r="GRF1" s="536"/>
      <c r="GRG1" s="536"/>
      <c r="GRH1" s="536"/>
      <c r="GRI1" s="536"/>
      <c r="GRJ1" s="536"/>
      <c r="GRK1" s="536"/>
      <c r="GRL1" s="536"/>
      <c r="GRM1" s="536"/>
      <c r="GRN1" s="536"/>
      <c r="GRO1" s="536"/>
      <c r="GRP1" s="536"/>
      <c r="GRQ1" s="536" t="s">
        <v>354</v>
      </c>
      <c r="GRR1" s="536"/>
      <c r="GRS1" s="536"/>
      <c r="GRT1" s="536"/>
      <c r="GRU1" s="536"/>
      <c r="GRV1" s="536"/>
      <c r="GRW1" s="536"/>
      <c r="GRX1" s="536"/>
      <c r="GRY1" s="536"/>
      <c r="GRZ1" s="536"/>
      <c r="GSA1" s="536"/>
      <c r="GSB1" s="536"/>
      <c r="GSC1" s="536"/>
      <c r="GSD1" s="536"/>
      <c r="GSE1" s="536"/>
      <c r="GSF1" s="536"/>
      <c r="GSG1" s="536"/>
      <c r="GSH1" s="536"/>
      <c r="GSI1" s="536"/>
      <c r="GSJ1" s="536"/>
      <c r="GSK1" s="536"/>
      <c r="GSL1" s="536"/>
      <c r="GSM1" s="536"/>
      <c r="GSN1" s="536"/>
      <c r="GSO1" s="536"/>
      <c r="GSP1" s="536"/>
      <c r="GSQ1" s="536"/>
      <c r="GSR1" s="536"/>
      <c r="GSS1" s="536"/>
      <c r="GST1" s="536"/>
      <c r="GSU1" s="536"/>
      <c r="GSV1" s="536"/>
      <c r="GSW1" s="536" t="s">
        <v>354</v>
      </c>
      <c r="GSX1" s="536"/>
      <c r="GSY1" s="536"/>
      <c r="GSZ1" s="536"/>
      <c r="GTA1" s="536"/>
      <c r="GTB1" s="536"/>
      <c r="GTC1" s="536"/>
      <c r="GTD1" s="536"/>
      <c r="GTE1" s="536"/>
      <c r="GTF1" s="536"/>
      <c r="GTG1" s="536"/>
      <c r="GTH1" s="536"/>
      <c r="GTI1" s="536"/>
      <c r="GTJ1" s="536"/>
      <c r="GTK1" s="536"/>
      <c r="GTL1" s="536"/>
      <c r="GTM1" s="536"/>
      <c r="GTN1" s="536"/>
      <c r="GTO1" s="536"/>
      <c r="GTP1" s="536"/>
      <c r="GTQ1" s="536"/>
      <c r="GTR1" s="536"/>
      <c r="GTS1" s="536"/>
      <c r="GTT1" s="536"/>
      <c r="GTU1" s="536"/>
      <c r="GTV1" s="536"/>
      <c r="GTW1" s="536"/>
      <c r="GTX1" s="536"/>
      <c r="GTY1" s="536"/>
      <c r="GTZ1" s="536"/>
      <c r="GUA1" s="536"/>
      <c r="GUB1" s="536"/>
      <c r="GUC1" s="536" t="s">
        <v>354</v>
      </c>
      <c r="GUD1" s="536"/>
      <c r="GUE1" s="536"/>
      <c r="GUF1" s="536"/>
      <c r="GUG1" s="536"/>
      <c r="GUH1" s="536"/>
      <c r="GUI1" s="536"/>
      <c r="GUJ1" s="536"/>
      <c r="GUK1" s="536"/>
      <c r="GUL1" s="536"/>
      <c r="GUM1" s="536"/>
      <c r="GUN1" s="536"/>
      <c r="GUO1" s="536"/>
      <c r="GUP1" s="536"/>
      <c r="GUQ1" s="536"/>
      <c r="GUR1" s="536"/>
      <c r="GUS1" s="536"/>
      <c r="GUT1" s="536"/>
      <c r="GUU1" s="536"/>
      <c r="GUV1" s="536"/>
      <c r="GUW1" s="536"/>
      <c r="GUX1" s="536"/>
      <c r="GUY1" s="536"/>
      <c r="GUZ1" s="536"/>
      <c r="GVA1" s="536"/>
      <c r="GVB1" s="536"/>
      <c r="GVC1" s="536"/>
      <c r="GVD1" s="536"/>
      <c r="GVE1" s="536"/>
      <c r="GVF1" s="536"/>
      <c r="GVG1" s="536"/>
      <c r="GVH1" s="536"/>
      <c r="GVI1" s="536" t="s">
        <v>354</v>
      </c>
      <c r="GVJ1" s="536"/>
      <c r="GVK1" s="536"/>
      <c r="GVL1" s="536"/>
      <c r="GVM1" s="536"/>
      <c r="GVN1" s="536"/>
      <c r="GVO1" s="536"/>
      <c r="GVP1" s="536"/>
      <c r="GVQ1" s="536"/>
      <c r="GVR1" s="536"/>
      <c r="GVS1" s="536"/>
      <c r="GVT1" s="536"/>
      <c r="GVU1" s="536"/>
      <c r="GVV1" s="536"/>
      <c r="GVW1" s="536"/>
      <c r="GVX1" s="536"/>
      <c r="GVY1" s="536"/>
      <c r="GVZ1" s="536"/>
      <c r="GWA1" s="536"/>
      <c r="GWB1" s="536"/>
      <c r="GWC1" s="536"/>
      <c r="GWD1" s="536"/>
      <c r="GWE1" s="536"/>
      <c r="GWF1" s="536"/>
      <c r="GWG1" s="536"/>
      <c r="GWH1" s="536"/>
      <c r="GWI1" s="536"/>
      <c r="GWJ1" s="536"/>
      <c r="GWK1" s="536"/>
      <c r="GWL1" s="536"/>
      <c r="GWM1" s="536"/>
      <c r="GWN1" s="536"/>
      <c r="GWO1" s="536" t="s">
        <v>354</v>
      </c>
      <c r="GWP1" s="536"/>
      <c r="GWQ1" s="536"/>
      <c r="GWR1" s="536"/>
      <c r="GWS1" s="536"/>
      <c r="GWT1" s="536"/>
      <c r="GWU1" s="536"/>
      <c r="GWV1" s="536"/>
      <c r="GWW1" s="536"/>
      <c r="GWX1" s="536"/>
      <c r="GWY1" s="536"/>
      <c r="GWZ1" s="536"/>
      <c r="GXA1" s="536"/>
      <c r="GXB1" s="536"/>
      <c r="GXC1" s="536"/>
      <c r="GXD1" s="536"/>
      <c r="GXE1" s="536"/>
      <c r="GXF1" s="536"/>
      <c r="GXG1" s="536"/>
      <c r="GXH1" s="536"/>
      <c r="GXI1" s="536"/>
      <c r="GXJ1" s="536"/>
      <c r="GXK1" s="536"/>
      <c r="GXL1" s="536"/>
      <c r="GXM1" s="536"/>
      <c r="GXN1" s="536"/>
      <c r="GXO1" s="536"/>
      <c r="GXP1" s="536"/>
      <c r="GXQ1" s="536"/>
      <c r="GXR1" s="536"/>
      <c r="GXS1" s="536"/>
      <c r="GXT1" s="536"/>
      <c r="GXU1" s="536" t="s">
        <v>354</v>
      </c>
      <c r="GXV1" s="536"/>
      <c r="GXW1" s="536"/>
      <c r="GXX1" s="536"/>
      <c r="GXY1" s="536"/>
      <c r="GXZ1" s="536"/>
      <c r="GYA1" s="536"/>
      <c r="GYB1" s="536"/>
      <c r="GYC1" s="536"/>
      <c r="GYD1" s="536"/>
      <c r="GYE1" s="536"/>
      <c r="GYF1" s="536"/>
      <c r="GYG1" s="536"/>
      <c r="GYH1" s="536"/>
      <c r="GYI1" s="536"/>
      <c r="GYJ1" s="536"/>
      <c r="GYK1" s="536"/>
      <c r="GYL1" s="536"/>
      <c r="GYM1" s="536"/>
      <c r="GYN1" s="536"/>
      <c r="GYO1" s="536"/>
      <c r="GYP1" s="536"/>
      <c r="GYQ1" s="536"/>
      <c r="GYR1" s="536"/>
      <c r="GYS1" s="536"/>
      <c r="GYT1" s="536"/>
      <c r="GYU1" s="536"/>
      <c r="GYV1" s="536"/>
      <c r="GYW1" s="536"/>
      <c r="GYX1" s="536"/>
      <c r="GYY1" s="536"/>
      <c r="GYZ1" s="536"/>
      <c r="GZA1" s="536" t="s">
        <v>354</v>
      </c>
      <c r="GZB1" s="536"/>
      <c r="GZC1" s="536"/>
      <c r="GZD1" s="536"/>
      <c r="GZE1" s="536"/>
      <c r="GZF1" s="536"/>
      <c r="GZG1" s="536"/>
      <c r="GZH1" s="536"/>
      <c r="GZI1" s="536"/>
      <c r="GZJ1" s="536"/>
      <c r="GZK1" s="536"/>
      <c r="GZL1" s="536"/>
      <c r="GZM1" s="536"/>
      <c r="GZN1" s="536"/>
      <c r="GZO1" s="536"/>
      <c r="GZP1" s="536"/>
      <c r="GZQ1" s="536"/>
      <c r="GZR1" s="536"/>
      <c r="GZS1" s="536"/>
      <c r="GZT1" s="536"/>
      <c r="GZU1" s="536"/>
      <c r="GZV1" s="536"/>
      <c r="GZW1" s="536"/>
      <c r="GZX1" s="536"/>
      <c r="GZY1" s="536"/>
      <c r="GZZ1" s="536"/>
      <c r="HAA1" s="536"/>
      <c r="HAB1" s="536"/>
      <c r="HAC1" s="536"/>
      <c r="HAD1" s="536"/>
      <c r="HAE1" s="536"/>
      <c r="HAF1" s="536"/>
      <c r="HAG1" s="536" t="s">
        <v>354</v>
      </c>
      <c r="HAH1" s="536"/>
      <c r="HAI1" s="536"/>
      <c r="HAJ1" s="536"/>
      <c r="HAK1" s="536"/>
      <c r="HAL1" s="536"/>
      <c r="HAM1" s="536"/>
      <c r="HAN1" s="536"/>
      <c r="HAO1" s="536"/>
      <c r="HAP1" s="536"/>
      <c r="HAQ1" s="536"/>
      <c r="HAR1" s="536"/>
      <c r="HAS1" s="536"/>
      <c r="HAT1" s="536"/>
      <c r="HAU1" s="536"/>
      <c r="HAV1" s="536"/>
      <c r="HAW1" s="536"/>
      <c r="HAX1" s="536"/>
      <c r="HAY1" s="536"/>
      <c r="HAZ1" s="536"/>
      <c r="HBA1" s="536"/>
      <c r="HBB1" s="536"/>
      <c r="HBC1" s="536"/>
      <c r="HBD1" s="536"/>
      <c r="HBE1" s="536"/>
      <c r="HBF1" s="536"/>
      <c r="HBG1" s="536"/>
      <c r="HBH1" s="536"/>
      <c r="HBI1" s="536"/>
      <c r="HBJ1" s="536"/>
      <c r="HBK1" s="536"/>
      <c r="HBL1" s="536"/>
      <c r="HBM1" s="536" t="s">
        <v>354</v>
      </c>
      <c r="HBN1" s="536"/>
      <c r="HBO1" s="536"/>
      <c r="HBP1" s="536"/>
      <c r="HBQ1" s="536"/>
      <c r="HBR1" s="536"/>
      <c r="HBS1" s="536"/>
      <c r="HBT1" s="536"/>
      <c r="HBU1" s="536"/>
      <c r="HBV1" s="536"/>
      <c r="HBW1" s="536"/>
      <c r="HBX1" s="536"/>
      <c r="HBY1" s="536"/>
      <c r="HBZ1" s="536"/>
      <c r="HCA1" s="536"/>
      <c r="HCB1" s="536"/>
      <c r="HCC1" s="536"/>
      <c r="HCD1" s="536"/>
      <c r="HCE1" s="536"/>
      <c r="HCF1" s="536"/>
      <c r="HCG1" s="536"/>
      <c r="HCH1" s="536"/>
      <c r="HCI1" s="536"/>
      <c r="HCJ1" s="536"/>
      <c r="HCK1" s="536"/>
      <c r="HCL1" s="536"/>
      <c r="HCM1" s="536"/>
      <c r="HCN1" s="536"/>
      <c r="HCO1" s="536"/>
      <c r="HCP1" s="536"/>
      <c r="HCQ1" s="536"/>
      <c r="HCR1" s="536"/>
      <c r="HCS1" s="536" t="s">
        <v>354</v>
      </c>
      <c r="HCT1" s="536"/>
      <c r="HCU1" s="536"/>
      <c r="HCV1" s="536"/>
      <c r="HCW1" s="536"/>
      <c r="HCX1" s="536"/>
      <c r="HCY1" s="536"/>
      <c r="HCZ1" s="536"/>
      <c r="HDA1" s="536"/>
      <c r="HDB1" s="536"/>
      <c r="HDC1" s="536"/>
      <c r="HDD1" s="536"/>
      <c r="HDE1" s="536"/>
      <c r="HDF1" s="536"/>
      <c r="HDG1" s="536"/>
      <c r="HDH1" s="536"/>
      <c r="HDI1" s="536"/>
      <c r="HDJ1" s="536"/>
      <c r="HDK1" s="536"/>
      <c r="HDL1" s="536"/>
      <c r="HDM1" s="536"/>
      <c r="HDN1" s="536"/>
      <c r="HDO1" s="536"/>
      <c r="HDP1" s="536"/>
      <c r="HDQ1" s="536"/>
      <c r="HDR1" s="536"/>
      <c r="HDS1" s="536"/>
      <c r="HDT1" s="536"/>
      <c r="HDU1" s="536"/>
      <c r="HDV1" s="536"/>
      <c r="HDW1" s="536"/>
      <c r="HDX1" s="536"/>
      <c r="HDY1" s="536" t="s">
        <v>354</v>
      </c>
      <c r="HDZ1" s="536"/>
      <c r="HEA1" s="536"/>
      <c r="HEB1" s="536"/>
      <c r="HEC1" s="536"/>
      <c r="HED1" s="536"/>
      <c r="HEE1" s="536"/>
      <c r="HEF1" s="536"/>
      <c r="HEG1" s="536"/>
      <c r="HEH1" s="536"/>
      <c r="HEI1" s="536"/>
      <c r="HEJ1" s="536"/>
      <c r="HEK1" s="536"/>
      <c r="HEL1" s="536"/>
      <c r="HEM1" s="536"/>
      <c r="HEN1" s="536"/>
      <c r="HEO1" s="536"/>
      <c r="HEP1" s="536"/>
      <c r="HEQ1" s="536"/>
      <c r="HER1" s="536"/>
      <c r="HES1" s="536"/>
      <c r="HET1" s="536"/>
      <c r="HEU1" s="536"/>
      <c r="HEV1" s="536"/>
      <c r="HEW1" s="536"/>
      <c r="HEX1" s="536"/>
      <c r="HEY1" s="536"/>
      <c r="HEZ1" s="536"/>
      <c r="HFA1" s="536"/>
      <c r="HFB1" s="536"/>
      <c r="HFC1" s="536"/>
      <c r="HFD1" s="536"/>
      <c r="HFE1" s="536" t="s">
        <v>354</v>
      </c>
      <c r="HFF1" s="536"/>
      <c r="HFG1" s="536"/>
      <c r="HFH1" s="536"/>
      <c r="HFI1" s="536"/>
      <c r="HFJ1" s="536"/>
      <c r="HFK1" s="536"/>
      <c r="HFL1" s="536"/>
      <c r="HFM1" s="536"/>
      <c r="HFN1" s="536"/>
      <c r="HFO1" s="536"/>
      <c r="HFP1" s="536"/>
      <c r="HFQ1" s="536"/>
      <c r="HFR1" s="536"/>
      <c r="HFS1" s="536"/>
      <c r="HFT1" s="536"/>
      <c r="HFU1" s="536"/>
      <c r="HFV1" s="536"/>
      <c r="HFW1" s="536"/>
      <c r="HFX1" s="536"/>
      <c r="HFY1" s="536"/>
      <c r="HFZ1" s="536"/>
      <c r="HGA1" s="536"/>
      <c r="HGB1" s="536"/>
      <c r="HGC1" s="536"/>
      <c r="HGD1" s="536"/>
      <c r="HGE1" s="536"/>
      <c r="HGF1" s="536"/>
      <c r="HGG1" s="536"/>
      <c r="HGH1" s="536"/>
      <c r="HGI1" s="536"/>
      <c r="HGJ1" s="536"/>
      <c r="HGK1" s="536" t="s">
        <v>354</v>
      </c>
      <c r="HGL1" s="536"/>
      <c r="HGM1" s="536"/>
      <c r="HGN1" s="536"/>
      <c r="HGO1" s="536"/>
      <c r="HGP1" s="536"/>
      <c r="HGQ1" s="536"/>
      <c r="HGR1" s="536"/>
      <c r="HGS1" s="536"/>
      <c r="HGT1" s="536"/>
      <c r="HGU1" s="536"/>
      <c r="HGV1" s="536"/>
      <c r="HGW1" s="536"/>
      <c r="HGX1" s="536"/>
      <c r="HGY1" s="536"/>
      <c r="HGZ1" s="536"/>
      <c r="HHA1" s="536"/>
      <c r="HHB1" s="536"/>
      <c r="HHC1" s="536"/>
      <c r="HHD1" s="536"/>
      <c r="HHE1" s="536"/>
      <c r="HHF1" s="536"/>
      <c r="HHG1" s="536"/>
      <c r="HHH1" s="536"/>
      <c r="HHI1" s="536"/>
      <c r="HHJ1" s="536"/>
      <c r="HHK1" s="536"/>
      <c r="HHL1" s="536"/>
      <c r="HHM1" s="536"/>
      <c r="HHN1" s="536"/>
      <c r="HHO1" s="536"/>
      <c r="HHP1" s="536"/>
      <c r="HHQ1" s="536" t="s">
        <v>354</v>
      </c>
      <c r="HHR1" s="536"/>
      <c r="HHS1" s="536"/>
      <c r="HHT1" s="536"/>
      <c r="HHU1" s="536"/>
      <c r="HHV1" s="536"/>
      <c r="HHW1" s="536"/>
      <c r="HHX1" s="536"/>
      <c r="HHY1" s="536"/>
      <c r="HHZ1" s="536"/>
      <c r="HIA1" s="536"/>
      <c r="HIB1" s="536"/>
      <c r="HIC1" s="536"/>
      <c r="HID1" s="536"/>
      <c r="HIE1" s="536"/>
      <c r="HIF1" s="536"/>
      <c r="HIG1" s="536"/>
      <c r="HIH1" s="536"/>
      <c r="HII1" s="536"/>
      <c r="HIJ1" s="536"/>
      <c r="HIK1" s="536"/>
      <c r="HIL1" s="536"/>
      <c r="HIM1" s="536"/>
      <c r="HIN1" s="536"/>
      <c r="HIO1" s="536"/>
      <c r="HIP1" s="536"/>
      <c r="HIQ1" s="536"/>
      <c r="HIR1" s="536"/>
      <c r="HIS1" s="536"/>
      <c r="HIT1" s="536"/>
      <c r="HIU1" s="536"/>
      <c r="HIV1" s="536"/>
      <c r="HIW1" s="536" t="s">
        <v>354</v>
      </c>
      <c r="HIX1" s="536"/>
      <c r="HIY1" s="536"/>
      <c r="HIZ1" s="536"/>
      <c r="HJA1" s="536"/>
      <c r="HJB1" s="536"/>
      <c r="HJC1" s="536"/>
      <c r="HJD1" s="536"/>
      <c r="HJE1" s="536"/>
      <c r="HJF1" s="536"/>
      <c r="HJG1" s="536"/>
      <c r="HJH1" s="536"/>
      <c r="HJI1" s="536"/>
      <c r="HJJ1" s="536"/>
      <c r="HJK1" s="536"/>
      <c r="HJL1" s="536"/>
      <c r="HJM1" s="536"/>
      <c r="HJN1" s="536"/>
      <c r="HJO1" s="536"/>
      <c r="HJP1" s="536"/>
      <c r="HJQ1" s="536"/>
      <c r="HJR1" s="536"/>
      <c r="HJS1" s="536"/>
      <c r="HJT1" s="536"/>
      <c r="HJU1" s="536"/>
      <c r="HJV1" s="536"/>
      <c r="HJW1" s="536"/>
      <c r="HJX1" s="536"/>
      <c r="HJY1" s="536"/>
      <c r="HJZ1" s="536"/>
      <c r="HKA1" s="536"/>
      <c r="HKB1" s="536"/>
      <c r="HKC1" s="536" t="s">
        <v>354</v>
      </c>
      <c r="HKD1" s="536"/>
      <c r="HKE1" s="536"/>
      <c r="HKF1" s="536"/>
      <c r="HKG1" s="536"/>
      <c r="HKH1" s="536"/>
      <c r="HKI1" s="536"/>
      <c r="HKJ1" s="536"/>
      <c r="HKK1" s="536"/>
      <c r="HKL1" s="536"/>
      <c r="HKM1" s="536"/>
      <c r="HKN1" s="536"/>
      <c r="HKO1" s="536"/>
      <c r="HKP1" s="536"/>
      <c r="HKQ1" s="536"/>
      <c r="HKR1" s="536"/>
      <c r="HKS1" s="536"/>
      <c r="HKT1" s="536"/>
      <c r="HKU1" s="536"/>
      <c r="HKV1" s="536"/>
      <c r="HKW1" s="536"/>
      <c r="HKX1" s="536"/>
      <c r="HKY1" s="536"/>
      <c r="HKZ1" s="536"/>
      <c r="HLA1" s="536"/>
      <c r="HLB1" s="536"/>
      <c r="HLC1" s="536"/>
      <c r="HLD1" s="536"/>
      <c r="HLE1" s="536"/>
      <c r="HLF1" s="536"/>
      <c r="HLG1" s="536"/>
      <c r="HLH1" s="536"/>
      <c r="HLI1" s="536" t="s">
        <v>354</v>
      </c>
      <c r="HLJ1" s="536"/>
      <c r="HLK1" s="536"/>
      <c r="HLL1" s="536"/>
      <c r="HLM1" s="536"/>
      <c r="HLN1" s="536"/>
      <c r="HLO1" s="536"/>
      <c r="HLP1" s="536"/>
      <c r="HLQ1" s="536"/>
      <c r="HLR1" s="536"/>
      <c r="HLS1" s="536"/>
      <c r="HLT1" s="536"/>
      <c r="HLU1" s="536"/>
      <c r="HLV1" s="536"/>
      <c r="HLW1" s="536"/>
      <c r="HLX1" s="536"/>
      <c r="HLY1" s="536"/>
      <c r="HLZ1" s="536"/>
      <c r="HMA1" s="536"/>
      <c r="HMB1" s="536"/>
      <c r="HMC1" s="536"/>
      <c r="HMD1" s="536"/>
      <c r="HME1" s="536"/>
      <c r="HMF1" s="536"/>
      <c r="HMG1" s="536"/>
      <c r="HMH1" s="536"/>
      <c r="HMI1" s="536"/>
      <c r="HMJ1" s="536"/>
      <c r="HMK1" s="536"/>
      <c r="HML1" s="536"/>
      <c r="HMM1" s="536"/>
      <c r="HMN1" s="536"/>
      <c r="HMO1" s="536" t="s">
        <v>354</v>
      </c>
      <c r="HMP1" s="536"/>
      <c r="HMQ1" s="536"/>
      <c r="HMR1" s="536"/>
      <c r="HMS1" s="536"/>
      <c r="HMT1" s="536"/>
      <c r="HMU1" s="536"/>
      <c r="HMV1" s="536"/>
      <c r="HMW1" s="536"/>
      <c r="HMX1" s="536"/>
      <c r="HMY1" s="536"/>
      <c r="HMZ1" s="536"/>
      <c r="HNA1" s="536"/>
      <c r="HNB1" s="536"/>
      <c r="HNC1" s="536"/>
      <c r="HND1" s="536"/>
      <c r="HNE1" s="536"/>
      <c r="HNF1" s="536"/>
      <c r="HNG1" s="536"/>
      <c r="HNH1" s="536"/>
      <c r="HNI1" s="536"/>
      <c r="HNJ1" s="536"/>
      <c r="HNK1" s="536"/>
      <c r="HNL1" s="536"/>
      <c r="HNM1" s="536"/>
      <c r="HNN1" s="536"/>
      <c r="HNO1" s="536"/>
      <c r="HNP1" s="536"/>
      <c r="HNQ1" s="536"/>
      <c r="HNR1" s="536"/>
      <c r="HNS1" s="536"/>
      <c r="HNT1" s="536"/>
      <c r="HNU1" s="536" t="s">
        <v>354</v>
      </c>
      <c r="HNV1" s="536"/>
      <c r="HNW1" s="536"/>
      <c r="HNX1" s="536"/>
      <c r="HNY1" s="536"/>
      <c r="HNZ1" s="536"/>
      <c r="HOA1" s="536"/>
      <c r="HOB1" s="536"/>
      <c r="HOC1" s="536"/>
      <c r="HOD1" s="536"/>
      <c r="HOE1" s="536"/>
      <c r="HOF1" s="536"/>
      <c r="HOG1" s="536"/>
      <c r="HOH1" s="536"/>
      <c r="HOI1" s="536"/>
      <c r="HOJ1" s="536"/>
      <c r="HOK1" s="536"/>
      <c r="HOL1" s="536"/>
      <c r="HOM1" s="536"/>
      <c r="HON1" s="536"/>
      <c r="HOO1" s="536"/>
      <c r="HOP1" s="536"/>
      <c r="HOQ1" s="536"/>
      <c r="HOR1" s="536"/>
      <c r="HOS1" s="536"/>
      <c r="HOT1" s="536"/>
      <c r="HOU1" s="536"/>
      <c r="HOV1" s="536"/>
      <c r="HOW1" s="536"/>
      <c r="HOX1" s="536"/>
      <c r="HOY1" s="536"/>
      <c r="HOZ1" s="536"/>
      <c r="HPA1" s="536" t="s">
        <v>354</v>
      </c>
      <c r="HPB1" s="536"/>
      <c r="HPC1" s="536"/>
      <c r="HPD1" s="536"/>
      <c r="HPE1" s="536"/>
      <c r="HPF1" s="536"/>
      <c r="HPG1" s="536"/>
      <c r="HPH1" s="536"/>
      <c r="HPI1" s="536"/>
      <c r="HPJ1" s="536"/>
      <c r="HPK1" s="536"/>
      <c r="HPL1" s="536"/>
      <c r="HPM1" s="536"/>
      <c r="HPN1" s="536"/>
      <c r="HPO1" s="536"/>
      <c r="HPP1" s="536"/>
      <c r="HPQ1" s="536"/>
      <c r="HPR1" s="536"/>
      <c r="HPS1" s="536"/>
      <c r="HPT1" s="536"/>
      <c r="HPU1" s="536"/>
      <c r="HPV1" s="536"/>
      <c r="HPW1" s="536"/>
      <c r="HPX1" s="536"/>
      <c r="HPY1" s="536"/>
      <c r="HPZ1" s="536"/>
      <c r="HQA1" s="536"/>
      <c r="HQB1" s="536"/>
      <c r="HQC1" s="536"/>
      <c r="HQD1" s="536"/>
      <c r="HQE1" s="536"/>
      <c r="HQF1" s="536"/>
      <c r="HQG1" s="536" t="s">
        <v>354</v>
      </c>
      <c r="HQH1" s="536"/>
      <c r="HQI1" s="536"/>
      <c r="HQJ1" s="536"/>
      <c r="HQK1" s="536"/>
      <c r="HQL1" s="536"/>
      <c r="HQM1" s="536"/>
      <c r="HQN1" s="536"/>
      <c r="HQO1" s="536"/>
      <c r="HQP1" s="536"/>
      <c r="HQQ1" s="536"/>
      <c r="HQR1" s="536"/>
      <c r="HQS1" s="536"/>
      <c r="HQT1" s="536"/>
      <c r="HQU1" s="536"/>
      <c r="HQV1" s="536"/>
      <c r="HQW1" s="536"/>
      <c r="HQX1" s="536"/>
      <c r="HQY1" s="536"/>
      <c r="HQZ1" s="536"/>
      <c r="HRA1" s="536"/>
      <c r="HRB1" s="536"/>
      <c r="HRC1" s="536"/>
      <c r="HRD1" s="536"/>
      <c r="HRE1" s="536"/>
      <c r="HRF1" s="536"/>
      <c r="HRG1" s="536"/>
      <c r="HRH1" s="536"/>
      <c r="HRI1" s="536"/>
      <c r="HRJ1" s="536"/>
      <c r="HRK1" s="536"/>
      <c r="HRL1" s="536"/>
      <c r="HRM1" s="536" t="s">
        <v>354</v>
      </c>
      <c r="HRN1" s="536"/>
      <c r="HRO1" s="536"/>
      <c r="HRP1" s="536"/>
      <c r="HRQ1" s="536"/>
      <c r="HRR1" s="536"/>
      <c r="HRS1" s="536"/>
      <c r="HRT1" s="536"/>
      <c r="HRU1" s="536"/>
      <c r="HRV1" s="536"/>
      <c r="HRW1" s="536"/>
      <c r="HRX1" s="536"/>
      <c r="HRY1" s="536"/>
      <c r="HRZ1" s="536"/>
      <c r="HSA1" s="536"/>
      <c r="HSB1" s="536"/>
      <c r="HSC1" s="536"/>
      <c r="HSD1" s="536"/>
      <c r="HSE1" s="536"/>
      <c r="HSF1" s="536"/>
      <c r="HSG1" s="536"/>
      <c r="HSH1" s="536"/>
      <c r="HSI1" s="536"/>
      <c r="HSJ1" s="536"/>
      <c r="HSK1" s="536"/>
      <c r="HSL1" s="536"/>
      <c r="HSM1" s="536"/>
      <c r="HSN1" s="536"/>
      <c r="HSO1" s="536"/>
      <c r="HSP1" s="536"/>
      <c r="HSQ1" s="536"/>
      <c r="HSR1" s="536"/>
      <c r="HSS1" s="536" t="s">
        <v>354</v>
      </c>
      <c r="HST1" s="536"/>
      <c r="HSU1" s="536"/>
      <c r="HSV1" s="536"/>
      <c r="HSW1" s="536"/>
      <c r="HSX1" s="536"/>
      <c r="HSY1" s="536"/>
      <c r="HSZ1" s="536"/>
      <c r="HTA1" s="536"/>
      <c r="HTB1" s="536"/>
      <c r="HTC1" s="536"/>
      <c r="HTD1" s="536"/>
      <c r="HTE1" s="536"/>
      <c r="HTF1" s="536"/>
      <c r="HTG1" s="536"/>
      <c r="HTH1" s="536"/>
      <c r="HTI1" s="536"/>
      <c r="HTJ1" s="536"/>
      <c r="HTK1" s="536"/>
      <c r="HTL1" s="536"/>
      <c r="HTM1" s="536"/>
      <c r="HTN1" s="536"/>
      <c r="HTO1" s="536"/>
      <c r="HTP1" s="536"/>
      <c r="HTQ1" s="536"/>
      <c r="HTR1" s="536"/>
      <c r="HTS1" s="536"/>
      <c r="HTT1" s="536"/>
      <c r="HTU1" s="536"/>
      <c r="HTV1" s="536"/>
      <c r="HTW1" s="536"/>
      <c r="HTX1" s="536"/>
      <c r="HTY1" s="536" t="s">
        <v>354</v>
      </c>
      <c r="HTZ1" s="536"/>
      <c r="HUA1" s="536"/>
      <c r="HUB1" s="536"/>
      <c r="HUC1" s="536"/>
      <c r="HUD1" s="536"/>
      <c r="HUE1" s="536"/>
      <c r="HUF1" s="536"/>
      <c r="HUG1" s="536"/>
      <c r="HUH1" s="536"/>
      <c r="HUI1" s="536"/>
      <c r="HUJ1" s="536"/>
      <c r="HUK1" s="536"/>
      <c r="HUL1" s="536"/>
      <c r="HUM1" s="536"/>
      <c r="HUN1" s="536"/>
      <c r="HUO1" s="536"/>
      <c r="HUP1" s="536"/>
      <c r="HUQ1" s="536"/>
      <c r="HUR1" s="536"/>
      <c r="HUS1" s="536"/>
      <c r="HUT1" s="536"/>
      <c r="HUU1" s="536"/>
      <c r="HUV1" s="536"/>
      <c r="HUW1" s="536"/>
      <c r="HUX1" s="536"/>
      <c r="HUY1" s="536"/>
      <c r="HUZ1" s="536"/>
      <c r="HVA1" s="536"/>
      <c r="HVB1" s="536"/>
      <c r="HVC1" s="536"/>
      <c r="HVD1" s="536"/>
      <c r="HVE1" s="536" t="s">
        <v>354</v>
      </c>
      <c r="HVF1" s="536"/>
      <c r="HVG1" s="536"/>
      <c r="HVH1" s="536"/>
      <c r="HVI1" s="536"/>
      <c r="HVJ1" s="536"/>
      <c r="HVK1" s="536"/>
      <c r="HVL1" s="536"/>
      <c r="HVM1" s="536"/>
      <c r="HVN1" s="536"/>
      <c r="HVO1" s="536"/>
      <c r="HVP1" s="536"/>
      <c r="HVQ1" s="536"/>
      <c r="HVR1" s="536"/>
      <c r="HVS1" s="536"/>
      <c r="HVT1" s="536"/>
      <c r="HVU1" s="536"/>
      <c r="HVV1" s="536"/>
      <c r="HVW1" s="536"/>
      <c r="HVX1" s="536"/>
      <c r="HVY1" s="536"/>
      <c r="HVZ1" s="536"/>
      <c r="HWA1" s="536"/>
      <c r="HWB1" s="536"/>
      <c r="HWC1" s="536"/>
      <c r="HWD1" s="536"/>
      <c r="HWE1" s="536"/>
      <c r="HWF1" s="536"/>
      <c r="HWG1" s="536"/>
      <c r="HWH1" s="536"/>
      <c r="HWI1" s="536"/>
      <c r="HWJ1" s="536"/>
      <c r="HWK1" s="536" t="s">
        <v>354</v>
      </c>
      <c r="HWL1" s="536"/>
      <c r="HWM1" s="536"/>
      <c r="HWN1" s="536"/>
      <c r="HWO1" s="536"/>
      <c r="HWP1" s="536"/>
      <c r="HWQ1" s="536"/>
      <c r="HWR1" s="536"/>
      <c r="HWS1" s="536"/>
      <c r="HWT1" s="536"/>
      <c r="HWU1" s="536"/>
      <c r="HWV1" s="536"/>
      <c r="HWW1" s="536"/>
      <c r="HWX1" s="536"/>
      <c r="HWY1" s="536"/>
      <c r="HWZ1" s="536"/>
      <c r="HXA1" s="536"/>
      <c r="HXB1" s="536"/>
      <c r="HXC1" s="536"/>
      <c r="HXD1" s="536"/>
      <c r="HXE1" s="536"/>
      <c r="HXF1" s="536"/>
      <c r="HXG1" s="536"/>
      <c r="HXH1" s="536"/>
      <c r="HXI1" s="536"/>
      <c r="HXJ1" s="536"/>
      <c r="HXK1" s="536"/>
      <c r="HXL1" s="536"/>
      <c r="HXM1" s="536"/>
      <c r="HXN1" s="536"/>
      <c r="HXO1" s="536"/>
      <c r="HXP1" s="536"/>
      <c r="HXQ1" s="536" t="s">
        <v>354</v>
      </c>
      <c r="HXR1" s="536"/>
      <c r="HXS1" s="536"/>
      <c r="HXT1" s="536"/>
      <c r="HXU1" s="536"/>
      <c r="HXV1" s="536"/>
      <c r="HXW1" s="536"/>
      <c r="HXX1" s="536"/>
      <c r="HXY1" s="536"/>
      <c r="HXZ1" s="536"/>
      <c r="HYA1" s="536"/>
      <c r="HYB1" s="536"/>
      <c r="HYC1" s="536"/>
      <c r="HYD1" s="536"/>
      <c r="HYE1" s="536"/>
      <c r="HYF1" s="536"/>
      <c r="HYG1" s="536"/>
      <c r="HYH1" s="536"/>
      <c r="HYI1" s="536"/>
      <c r="HYJ1" s="536"/>
      <c r="HYK1" s="536"/>
      <c r="HYL1" s="536"/>
      <c r="HYM1" s="536"/>
      <c r="HYN1" s="536"/>
      <c r="HYO1" s="536"/>
      <c r="HYP1" s="536"/>
      <c r="HYQ1" s="536"/>
      <c r="HYR1" s="536"/>
      <c r="HYS1" s="536"/>
      <c r="HYT1" s="536"/>
      <c r="HYU1" s="536"/>
      <c r="HYV1" s="536"/>
      <c r="HYW1" s="536" t="s">
        <v>354</v>
      </c>
      <c r="HYX1" s="536"/>
      <c r="HYY1" s="536"/>
      <c r="HYZ1" s="536"/>
      <c r="HZA1" s="536"/>
      <c r="HZB1" s="536"/>
      <c r="HZC1" s="536"/>
      <c r="HZD1" s="536"/>
      <c r="HZE1" s="536"/>
      <c r="HZF1" s="536"/>
      <c r="HZG1" s="536"/>
      <c r="HZH1" s="536"/>
      <c r="HZI1" s="536"/>
      <c r="HZJ1" s="536"/>
      <c r="HZK1" s="536"/>
      <c r="HZL1" s="536"/>
      <c r="HZM1" s="536"/>
      <c r="HZN1" s="536"/>
      <c r="HZO1" s="536"/>
      <c r="HZP1" s="536"/>
      <c r="HZQ1" s="536"/>
      <c r="HZR1" s="536"/>
      <c r="HZS1" s="536"/>
      <c r="HZT1" s="536"/>
      <c r="HZU1" s="536"/>
      <c r="HZV1" s="536"/>
      <c r="HZW1" s="536"/>
      <c r="HZX1" s="536"/>
      <c r="HZY1" s="536"/>
      <c r="HZZ1" s="536"/>
      <c r="IAA1" s="536"/>
      <c r="IAB1" s="536"/>
      <c r="IAC1" s="536" t="s">
        <v>354</v>
      </c>
      <c r="IAD1" s="536"/>
      <c r="IAE1" s="536"/>
      <c r="IAF1" s="536"/>
      <c r="IAG1" s="536"/>
      <c r="IAH1" s="536"/>
      <c r="IAI1" s="536"/>
      <c r="IAJ1" s="536"/>
      <c r="IAK1" s="536"/>
      <c r="IAL1" s="536"/>
      <c r="IAM1" s="536"/>
      <c r="IAN1" s="536"/>
      <c r="IAO1" s="536"/>
      <c r="IAP1" s="536"/>
      <c r="IAQ1" s="536"/>
      <c r="IAR1" s="536"/>
      <c r="IAS1" s="536"/>
      <c r="IAT1" s="536"/>
      <c r="IAU1" s="536"/>
      <c r="IAV1" s="536"/>
      <c r="IAW1" s="536"/>
      <c r="IAX1" s="536"/>
      <c r="IAY1" s="536"/>
      <c r="IAZ1" s="536"/>
      <c r="IBA1" s="536"/>
      <c r="IBB1" s="536"/>
      <c r="IBC1" s="536"/>
      <c r="IBD1" s="536"/>
      <c r="IBE1" s="536"/>
      <c r="IBF1" s="536"/>
      <c r="IBG1" s="536"/>
      <c r="IBH1" s="536"/>
      <c r="IBI1" s="536" t="s">
        <v>354</v>
      </c>
      <c r="IBJ1" s="536"/>
      <c r="IBK1" s="536"/>
      <c r="IBL1" s="536"/>
      <c r="IBM1" s="536"/>
      <c r="IBN1" s="536"/>
      <c r="IBO1" s="536"/>
      <c r="IBP1" s="536"/>
      <c r="IBQ1" s="536"/>
      <c r="IBR1" s="536"/>
      <c r="IBS1" s="536"/>
      <c r="IBT1" s="536"/>
      <c r="IBU1" s="536"/>
      <c r="IBV1" s="536"/>
      <c r="IBW1" s="536"/>
      <c r="IBX1" s="536"/>
      <c r="IBY1" s="536"/>
      <c r="IBZ1" s="536"/>
      <c r="ICA1" s="536"/>
      <c r="ICB1" s="536"/>
      <c r="ICC1" s="536"/>
      <c r="ICD1" s="536"/>
      <c r="ICE1" s="536"/>
      <c r="ICF1" s="536"/>
      <c r="ICG1" s="536"/>
      <c r="ICH1" s="536"/>
      <c r="ICI1" s="536"/>
      <c r="ICJ1" s="536"/>
      <c r="ICK1" s="536"/>
      <c r="ICL1" s="536"/>
      <c r="ICM1" s="536"/>
      <c r="ICN1" s="536"/>
      <c r="ICO1" s="536" t="s">
        <v>354</v>
      </c>
      <c r="ICP1" s="536"/>
      <c r="ICQ1" s="536"/>
      <c r="ICR1" s="536"/>
      <c r="ICS1" s="536"/>
      <c r="ICT1" s="536"/>
      <c r="ICU1" s="536"/>
      <c r="ICV1" s="536"/>
      <c r="ICW1" s="536"/>
      <c r="ICX1" s="536"/>
      <c r="ICY1" s="536"/>
      <c r="ICZ1" s="536"/>
      <c r="IDA1" s="536"/>
      <c r="IDB1" s="536"/>
      <c r="IDC1" s="536"/>
      <c r="IDD1" s="536"/>
      <c r="IDE1" s="536"/>
      <c r="IDF1" s="536"/>
      <c r="IDG1" s="536"/>
      <c r="IDH1" s="536"/>
      <c r="IDI1" s="536"/>
      <c r="IDJ1" s="536"/>
      <c r="IDK1" s="536"/>
      <c r="IDL1" s="536"/>
      <c r="IDM1" s="536"/>
      <c r="IDN1" s="536"/>
      <c r="IDO1" s="536"/>
      <c r="IDP1" s="536"/>
      <c r="IDQ1" s="536"/>
      <c r="IDR1" s="536"/>
      <c r="IDS1" s="536"/>
      <c r="IDT1" s="536"/>
      <c r="IDU1" s="536" t="s">
        <v>354</v>
      </c>
      <c r="IDV1" s="536"/>
      <c r="IDW1" s="536"/>
      <c r="IDX1" s="536"/>
      <c r="IDY1" s="536"/>
      <c r="IDZ1" s="536"/>
      <c r="IEA1" s="536"/>
      <c r="IEB1" s="536"/>
      <c r="IEC1" s="536"/>
      <c r="IED1" s="536"/>
      <c r="IEE1" s="536"/>
      <c r="IEF1" s="536"/>
      <c r="IEG1" s="536"/>
      <c r="IEH1" s="536"/>
      <c r="IEI1" s="536"/>
      <c r="IEJ1" s="536"/>
      <c r="IEK1" s="536"/>
      <c r="IEL1" s="536"/>
      <c r="IEM1" s="536"/>
      <c r="IEN1" s="536"/>
      <c r="IEO1" s="536"/>
      <c r="IEP1" s="536"/>
      <c r="IEQ1" s="536"/>
      <c r="IER1" s="536"/>
      <c r="IES1" s="536"/>
      <c r="IET1" s="536"/>
      <c r="IEU1" s="536"/>
      <c r="IEV1" s="536"/>
      <c r="IEW1" s="536"/>
      <c r="IEX1" s="536"/>
      <c r="IEY1" s="536"/>
      <c r="IEZ1" s="536"/>
      <c r="IFA1" s="536" t="s">
        <v>354</v>
      </c>
      <c r="IFB1" s="536"/>
      <c r="IFC1" s="536"/>
      <c r="IFD1" s="536"/>
      <c r="IFE1" s="536"/>
      <c r="IFF1" s="536"/>
      <c r="IFG1" s="536"/>
      <c r="IFH1" s="536"/>
      <c r="IFI1" s="536"/>
      <c r="IFJ1" s="536"/>
      <c r="IFK1" s="536"/>
      <c r="IFL1" s="536"/>
      <c r="IFM1" s="536"/>
      <c r="IFN1" s="536"/>
      <c r="IFO1" s="536"/>
      <c r="IFP1" s="536"/>
      <c r="IFQ1" s="536"/>
      <c r="IFR1" s="536"/>
      <c r="IFS1" s="536"/>
      <c r="IFT1" s="536"/>
      <c r="IFU1" s="536"/>
      <c r="IFV1" s="536"/>
      <c r="IFW1" s="536"/>
      <c r="IFX1" s="536"/>
      <c r="IFY1" s="536"/>
      <c r="IFZ1" s="536"/>
      <c r="IGA1" s="536"/>
      <c r="IGB1" s="536"/>
      <c r="IGC1" s="536"/>
      <c r="IGD1" s="536"/>
      <c r="IGE1" s="536"/>
      <c r="IGF1" s="536"/>
      <c r="IGG1" s="536" t="s">
        <v>354</v>
      </c>
      <c r="IGH1" s="536"/>
      <c r="IGI1" s="536"/>
      <c r="IGJ1" s="536"/>
      <c r="IGK1" s="536"/>
      <c r="IGL1" s="536"/>
      <c r="IGM1" s="536"/>
      <c r="IGN1" s="536"/>
      <c r="IGO1" s="536"/>
      <c r="IGP1" s="536"/>
      <c r="IGQ1" s="536"/>
      <c r="IGR1" s="536"/>
      <c r="IGS1" s="536"/>
      <c r="IGT1" s="536"/>
      <c r="IGU1" s="536"/>
      <c r="IGV1" s="536"/>
      <c r="IGW1" s="536"/>
      <c r="IGX1" s="536"/>
      <c r="IGY1" s="536"/>
      <c r="IGZ1" s="536"/>
      <c r="IHA1" s="536"/>
      <c r="IHB1" s="536"/>
      <c r="IHC1" s="536"/>
      <c r="IHD1" s="536"/>
      <c r="IHE1" s="536"/>
      <c r="IHF1" s="536"/>
      <c r="IHG1" s="536"/>
      <c r="IHH1" s="536"/>
      <c r="IHI1" s="536"/>
      <c r="IHJ1" s="536"/>
      <c r="IHK1" s="536"/>
      <c r="IHL1" s="536"/>
      <c r="IHM1" s="536" t="s">
        <v>354</v>
      </c>
      <c r="IHN1" s="536"/>
      <c r="IHO1" s="536"/>
      <c r="IHP1" s="536"/>
      <c r="IHQ1" s="536"/>
      <c r="IHR1" s="536"/>
      <c r="IHS1" s="536"/>
      <c r="IHT1" s="536"/>
      <c r="IHU1" s="536"/>
      <c r="IHV1" s="536"/>
      <c r="IHW1" s="536"/>
      <c r="IHX1" s="536"/>
      <c r="IHY1" s="536"/>
      <c r="IHZ1" s="536"/>
      <c r="IIA1" s="536"/>
      <c r="IIB1" s="536"/>
      <c r="IIC1" s="536"/>
      <c r="IID1" s="536"/>
      <c r="IIE1" s="536"/>
      <c r="IIF1" s="536"/>
      <c r="IIG1" s="536"/>
      <c r="IIH1" s="536"/>
      <c r="III1" s="536"/>
      <c r="IIJ1" s="536"/>
      <c r="IIK1" s="536"/>
      <c r="IIL1" s="536"/>
      <c r="IIM1" s="536"/>
      <c r="IIN1" s="536"/>
      <c r="IIO1" s="536"/>
      <c r="IIP1" s="536"/>
      <c r="IIQ1" s="536"/>
      <c r="IIR1" s="536"/>
      <c r="IIS1" s="536" t="s">
        <v>354</v>
      </c>
      <c r="IIT1" s="536"/>
      <c r="IIU1" s="536"/>
      <c r="IIV1" s="536"/>
      <c r="IIW1" s="536"/>
      <c r="IIX1" s="536"/>
      <c r="IIY1" s="536"/>
      <c r="IIZ1" s="536"/>
      <c r="IJA1" s="536"/>
      <c r="IJB1" s="536"/>
      <c r="IJC1" s="536"/>
      <c r="IJD1" s="536"/>
      <c r="IJE1" s="536"/>
      <c r="IJF1" s="536"/>
      <c r="IJG1" s="536"/>
      <c r="IJH1" s="536"/>
      <c r="IJI1" s="536"/>
      <c r="IJJ1" s="536"/>
      <c r="IJK1" s="536"/>
      <c r="IJL1" s="536"/>
      <c r="IJM1" s="536"/>
      <c r="IJN1" s="536"/>
      <c r="IJO1" s="536"/>
      <c r="IJP1" s="536"/>
      <c r="IJQ1" s="536"/>
      <c r="IJR1" s="536"/>
      <c r="IJS1" s="536"/>
      <c r="IJT1" s="536"/>
      <c r="IJU1" s="536"/>
      <c r="IJV1" s="536"/>
      <c r="IJW1" s="536"/>
      <c r="IJX1" s="536"/>
      <c r="IJY1" s="536" t="s">
        <v>354</v>
      </c>
      <c r="IJZ1" s="536"/>
      <c r="IKA1" s="536"/>
      <c r="IKB1" s="536"/>
      <c r="IKC1" s="536"/>
      <c r="IKD1" s="536"/>
      <c r="IKE1" s="536"/>
      <c r="IKF1" s="536"/>
      <c r="IKG1" s="536"/>
      <c r="IKH1" s="536"/>
      <c r="IKI1" s="536"/>
      <c r="IKJ1" s="536"/>
      <c r="IKK1" s="536"/>
      <c r="IKL1" s="536"/>
      <c r="IKM1" s="536"/>
      <c r="IKN1" s="536"/>
      <c r="IKO1" s="536"/>
      <c r="IKP1" s="536"/>
      <c r="IKQ1" s="536"/>
      <c r="IKR1" s="536"/>
      <c r="IKS1" s="536"/>
      <c r="IKT1" s="536"/>
      <c r="IKU1" s="536"/>
      <c r="IKV1" s="536"/>
      <c r="IKW1" s="536"/>
      <c r="IKX1" s="536"/>
      <c r="IKY1" s="536"/>
      <c r="IKZ1" s="536"/>
      <c r="ILA1" s="536"/>
      <c r="ILB1" s="536"/>
      <c r="ILC1" s="536"/>
      <c r="ILD1" s="536"/>
      <c r="ILE1" s="536" t="s">
        <v>354</v>
      </c>
      <c r="ILF1" s="536"/>
      <c r="ILG1" s="536"/>
      <c r="ILH1" s="536"/>
      <c r="ILI1" s="536"/>
      <c r="ILJ1" s="536"/>
      <c r="ILK1" s="536"/>
      <c r="ILL1" s="536"/>
      <c r="ILM1" s="536"/>
      <c r="ILN1" s="536"/>
      <c r="ILO1" s="536"/>
      <c r="ILP1" s="536"/>
      <c r="ILQ1" s="536"/>
      <c r="ILR1" s="536"/>
      <c r="ILS1" s="536"/>
      <c r="ILT1" s="536"/>
      <c r="ILU1" s="536"/>
      <c r="ILV1" s="536"/>
      <c r="ILW1" s="536"/>
      <c r="ILX1" s="536"/>
      <c r="ILY1" s="536"/>
      <c r="ILZ1" s="536"/>
      <c r="IMA1" s="536"/>
      <c r="IMB1" s="536"/>
      <c r="IMC1" s="536"/>
      <c r="IMD1" s="536"/>
      <c r="IME1" s="536"/>
      <c r="IMF1" s="536"/>
      <c r="IMG1" s="536"/>
      <c r="IMH1" s="536"/>
      <c r="IMI1" s="536"/>
      <c r="IMJ1" s="536"/>
      <c r="IMK1" s="536" t="s">
        <v>354</v>
      </c>
      <c r="IML1" s="536"/>
      <c r="IMM1" s="536"/>
      <c r="IMN1" s="536"/>
      <c r="IMO1" s="536"/>
      <c r="IMP1" s="536"/>
      <c r="IMQ1" s="536"/>
      <c r="IMR1" s="536"/>
      <c r="IMS1" s="536"/>
      <c r="IMT1" s="536"/>
      <c r="IMU1" s="536"/>
      <c r="IMV1" s="536"/>
      <c r="IMW1" s="536"/>
      <c r="IMX1" s="536"/>
      <c r="IMY1" s="536"/>
      <c r="IMZ1" s="536"/>
      <c r="INA1" s="536"/>
      <c r="INB1" s="536"/>
      <c r="INC1" s="536"/>
      <c r="IND1" s="536"/>
      <c r="INE1" s="536"/>
      <c r="INF1" s="536"/>
      <c r="ING1" s="536"/>
      <c r="INH1" s="536"/>
      <c r="INI1" s="536"/>
      <c r="INJ1" s="536"/>
      <c r="INK1" s="536"/>
      <c r="INL1" s="536"/>
      <c r="INM1" s="536"/>
      <c r="INN1" s="536"/>
      <c r="INO1" s="536"/>
      <c r="INP1" s="536"/>
      <c r="INQ1" s="536" t="s">
        <v>354</v>
      </c>
      <c r="INR1" s="536"/>
      <c r="INS1" s="536"/>
      <c r="INT1" s="536"/>
      <c r="INU1" s="536"/>
      <c r="INV1" s="536"/>
      <c r="INW1" s="536"/>
      <c r="INX1" s="536"/>
      <c r="INY1" s="536"/>
      <c r="INZ1" s="536"/>
      <c r="IOA1" s="536"/>
      <c r="IOB1" s="536"/>
      <c r="IOC1" s="536"/>
      <c r="IOD1" s="536"/>
      <c r="IOE1" s="536"/>
      <c r="IOF1" s="536"/>
      <c r="IOG1" s="536"/>
      <c r="IOH1" s="536"/>
      <c r="IOI1" s="536"/>
      <c r="IOJ1" s="536"/>
      <c r="IOK1" s="536"/>
      <c r="IOL1" s="536"/>
      <c r="IOM1" s="536"/>
      <c r="ION1" s="536"/>
      <c r="IOO1" s="536"/>
      <c r="IOP1" s="536"/>
      <c r="IOQ1" s="536"/>
      <c r="IOR1" s="536"/>
      <c r="IOS1" s="536"/>
      <c r="IOT1" s="536"/>
      <c r="IOU1" s="536"/>
      <c r="IOV1" s="536"/>
      <c r="IOW1" s="536" t="s">
        <v>354</v>
      </c>
      <c r="IOX1" s="536"/>
      <c r="IOY1" s="536"/>
      <c r="IOZ1" s="536"/>
      <c r="IPA1" s="536"/>
      <c r="IPB1" s="536"/>
      <c r="IPC1" s="536"/>
      <c r="IPD1" s="536"/>
      <c r="IPE1" s="536"/>
      <c r="IPF1" s="536"/>
      <c r="IPG1" s="536"/>
      <c r="IPH1" s="536"/>
      <c r="IPI1" s="536"/>
      <c r="IPJ1" s="536"/>
      <c r="IPK1" s="536"/>
      <c r="IPL1" s="536"/>
      <c r="IPM1" s="536"/>
      <c r="IPN1" s="536"/>
      <c r="IPO1" s="536"/>
      <c r="IPP1" s="536"/>
      <c r="IPQ1" s="536"/>
      <c r="IPR1" s="536"/>
      <c r="IPS1" s="536"/>
      <c r="IPT1" s="536"/>
      <c r="IPU1" s="536"/>
      <c r="IPV1" s="536"/>
      <c r="IPW1" s="536"/>
      <c r="IPX1" s="536"/>
      <c r="IPY1" s="536"/>
      <c r="IPZ1" s="536"/>
      <c r="IQA1" s="536"/>
      <c r="IQB1" s="536"/>
      <c r="IQC1" s="536" t="s">
        <v>354</v>
      </c>
      <c r="IQD1" s="536"/>
      <c r="IQE1" s="536"/>
      <c r="IQF1" s="536"/>
      <c r="IQG1" s="536"/>
      <c r="IQH1" s="536"/>
      <c r="IQI1" s="536"/>
      <c r="IQJ1" s="536"/>
      <c r="IQK1" s="536"/>
      <c r="IQL1" s="536"/>
      <c r="IQM1" s="536"/>
      <c r="IQN1" s="536"/>
      <c r="IQO1" s="536"/>
      <c r="IQP1" s="536"/>
      <c r="IQQ1" s="536"/>
      <c r="IQR1" s="536"/>
      <c r="IQS1" s="536"/>
      <c r="IQT1" s="536"/>
      <c r="IQU1" s="536"/>
      <c r="IQV1" s="536"/>
      <c r="IQW1" s="536"/>
      <c r="IQX1" s="536"/>
      <c r="IQY1" s="536"/>
      <c r="IQZ1" s="536"/>
      <c r="IRA1" s="536"/>
      <c r="IRB1" s="536"/>
      <c r="IRC1" s="536"/>
      <c r="IRD1" s="536"/>
      <c r="IRE1" s="536"/>
      <c r="IRF1" s="536"/>
      <c r="IRG1" s="536"/>
      <c r="IRH1" s="536"/>
      <c r="IRI1" s="536" t="s">
        <v>354</v>
      </c>
      <c r="IRJ1" s="536"/>
      <c r="IRK1" s="536"/>
      <c r="IRL1" s="536"/>
      <c r="IRM1" s="536"/>
      <c r="IRN1" s="536"/>
      <c r="IRO1" s="536"/>
      <c r="IRP1" s="536"/>
      <c r="IRQ1" s="536"/>
      <c r="IRR1" s="536"/>
      <c r="IRS1" s="536"/>
      <c r="IRT1" s="536"/>
      <c r="IRU1" s="536"/>
      <c r="IRV1" s="536"/>
      <c r="IRW1" s="536"/>
      <c r="IRX1" s="536"/>
      <c r="IRY1" s="536"/>
      <c r="IRZ1" s="536"/>
      <c r="ISA1" s="536"/>
      <c r="ISB1" s="536"/>
      <c r="ISC1" s="536"/>
      <c r="ISD1" s="536"/>
      <c r="ISE1" s="536"/>
      <c r="ISF1" s="536"/>
      <c r="ISG1" s="536"/>
      <c r="ISH1" s="536"/>
      <c r="ISI1" s="536"/>
      <c r="ISJ1" s="536"/>
      <c r="ISK1" s="536"/>
      <c r="ISL1" s="536"/>
      <c r="ISM1" s="536"/>
      <c r="ISN1" s="536"/>
      <c r="ISO1" s="536" t="s">
        <v>354</v>
      </c>
      <c r="ISP1" s="536"/>
      <c r="ISQ1" s="536"/>
      <c r="ISR1" s="536"/>
      <c r="ISS1" s="536"/>
      <c r="IST1" s="536"/>
      <c r="ISU1" s="536"/>
      <c r="ISV1" s="536"/>
      <c r="ISW1" s="536"/>
      <c r="ISX1" s="536"/>
      <c r="ISY1" s="536"/>
      <c r="ISZ1" s="536"/>
      <c r="ITA1" s="536"/>
      <c r="ITB1" s="536"/>
      <c r="ITC1" s="536"/>
      <c r="ITD1" s="536"/>
      <c r="ITE1" s="536"/>
      <c r="ITF1" s="536"/>
      <c r="ITG1" s="536"/>
      <c r="ITH1" s="536"/>
      <c r="ITI1" s="536"/>
      <c r="ITJ1" s="536"/>
      <c r="ITK1" s="536"/>
      <c r="ITL1" s="536"/>
      <c r="ITM1" s="536"/>
      <c r="ITN1" s="536"/>
      <c r="ITO1" s="536"/>
      <c r="ITP1" s="536"/>
      <c r="ITQ1" s="536"/>
      <c r="ITR1" s="536"/>
      <c r="ITS1" s="536"/>
      <c r="ITT1" s="536"/>
      <c r="ITU1" s="536" t="s">
        <v>354</v>
      </c>
      <c r="ITV1" s="536"/>
      <c r="ITW1" s="536"/>
      <c r="ITX1" s="536"/>
      <c r="ITY1" s="536"/>
      <c r="ITZ1" s="536"/>
      <c r="IUA1" s="536"/>
      <c r="IUB1" s="536"/>
      <c r="IUC1" s="536"/>
      <c r="IUD1" s="536"/>
      <c r="IUE1" s="536"/>
      <c r="IUF1" s="536"/>
      <c r="IUG1" s="536"/>
      <c r="IUH1" s="536"/>
      <c r="IUI1" s="536"/>
      <c r="IUJ1" s="536"/>
      <c r="IUK1" s="536"/>
      <c r="IUL1" s="536"/>
      <c r="IUM1" s="536"/>
      <c r="IUN1" s="536"/>
      <c r="IUO1" s="536"/>
      <c r="IUP1" s="536"/>
      <c r="IUQ1" s="536"/>
      <c r="IUR1" s="536"/>
      <c r="IUS1" s="536"/>
      <c r="IUT1" s="536"/>
      <c r="IUU1" s="536"/>
      <c r="IUV1" s="536"/>
      <c r="IUW1" s="536"/>
      <c r="IUX1" s="536"/>
      <c r="IUY1" s="536"/>
      <c r="IUZ1" s="536"/>
      <c r="IVA1" s="536" t="s">
        <v>354</v>
      </c>
      <c r="IVB1" s="536"/>
      <c r="IVC1" s="536"/>
      <c r="IVD1" s="536"/>
      <c r="IVE1" s="536"/>
      <c r="IVF1" s="536"/>
      <c r="IVG1" s="536"/>
      <c r="IVH1" s="536"/>
      <c r="IVI1" s="536"/>
      <c r="IVJ1" s="536"/>
      <c r="IVK1" s="536"/>
      <c r="IVL1" s="536"/>
      <c r="IVM1" s="536"/>
      <c r="IVN1" s="536"/>
      <c r="IVO1" s="536"/>
      <c r="IVP1" s="536"/>
      <c r="IVQ1" s="536"/>
      <c r="IVR1" s="536"/>
      <c r="IVS1" s="536"/>
      <c r="IVT1" s="536"/>
      <c r="IVU1" s="536"/>
      <c r="IVV1" s="536"/>
      <c r="IVW1" s="536"/>
      <c r="IVX1" s="536"/>
      <c r="IVY1" s="536"/>
      <c r="IVZ1" s="536"/>
      <c r="IWA1" s="536"/>
      <c r="IWB1" s="536"/>
      <c r="IWC1" s="536"/>
      <c r="IWD1" s="536"/>
      <c r="IWE1" s="536"/>
      <c r="IWF1" s="536"/>
      <c r="IWG1" s="536" t="s">
        <v>354</v>
      </c>
      <c r="IWH1" s="536"/>
      <c r="IWI1" s="536"/>
      <c r="IWJ1" s="536"/>
      <c r="IWK1" s="536"/>
      <c r="IWL1" s="536"/>
      <c r="IWM1" s="536"/>
      <c r="IWN1" s="536"/>
      <c r="IWO1" s="536"/>
      <c r="IWP1" s="536"/>
      <c r="IWQ1" s="536"/>
      <c r="IWR1" s="536"/>
      <c r="IWS1" s="536"/>
      <c r="IWT1" s="536"/>
      <c r="IWU1" s="536"/>
      <c r="IWV1" s="536"/>
      <c r="IWW1" s="536"/>
      <c r="IWX1" s="536"/>
      <c r="IWY1" s="536"/>
      <c r="IWZ1" s="536"/>
      <c r="IXA1" s="536"/>
      <c r="IXB1" s="536"/>
      <c r="IXC1" s="536"/>
      <c r="IXD1" s="536"/>
      <c r="IXE1" s="536"/>
      <c r="IXF1" s="536"/>
      <c r="IXG1" s="536"/>
      <c r="IXH1" s="536"/>
      <c r="IXI1" s="536"/>
      <c r="IXJ1" s="536"/>
      <c r="IXK1" s="536"/>
      <c r="IXL1" s="536"/>
      <c r="IXM1" s="536" t="s">
        <v>354</v>
      </c>
      <c r="IXN1" s="536"/>
      <c r="IXO1" s="536"/>
      <c r="IXP1" s="536"/>
      <c r="IXQ1" s="536"/>
      <c r="IXR1" s="536"/>
      <c r="IXS1" s="536"/>
      <c r="IXT1" s="536"/>
      <c r="IXU1" s="536"/>
      <c r="IXV1" s="536"/>
      <c r="IXW1" s="536"/>
      <c r="IXX1" s="536"/>
      <c r="IXY1" s="536"/>
      <c r="IXZ1" s="536"/>
      <c r="IYA1" s="536"/>
      <c r="IYB1" s="536"/>
      <c r="IYC1" s="536"/>
      <c r="IYD1" s="536"/>
      <c r="IYE1" s="536"/>
      <c r="IYF1" s="536"/>
      <c r="IYG1" s="536"/>
      <c r="IYH1" s="536"/>
      <c r="IYI1" s="536"/>
      <c r="IYJ1" s="536"/>
      <c r="IYK1" s="536"/>
      <c r="IYL1" s="536"/>
      <c r="IYM1" s="536"/>
      <c r="IYN1" s="536"/>
      <c r="IYO1" s="536"/>
      <c r="IYP1" s="536"/>
      <c r="IYQ1" s="536"/>
      <c r="IYR1" s="536"/>
      <c r="IYS1" s="536" t="s">
        <v>354</v>
      </c>
      <c r="IYT1" s="536"/>
      <c r="IYU1" s="536"/>
      <c r="IYV1" s="536"/>
      <c r="IYW1" s="536"/>
      <c r="IYX1" s="536"/>
      <c r="IYY1" s="536"/>
      <c r="IYZ1" s="536"/>
      <c r="IZA1" s="536"/>
      <c r="IZB1" s="536"/>
      <c r="IZC1" s="536"/>
      <c r="IZD1" s="536"/>
      <c r="IZE1" s="536"/>
      <c r="IZF1" s="536"/>
      <c r="IZG1" s="536"/>
      <c r="IZH1" s="536"/>
      <c r="IZI1" s="536"/>
      <c r="IZJ1" s="536"/>
      <c r="IZK1" s="536"/>
      <c r="IZL1" s="536"/>
      <c r="IZM1" s="536"/>
      <c r="IZN1" s="536"/>
      <c r="IZO1" s="536"/>
      <c r="IZP1" s="536"/>
      <c r="IZQ1" s="536"/>
      <c r="IZR1" s="536"/>
      <c r="IZS1" s="536"/>
      <c r="IZT1" s="536"/>
      <c r="IZU1" s="536"/>
      <c r="IZV1" s="536"/>
      <c r="IZW1" s="536"/>
      <c r="IZX1" s="536"/>
      <c r="IZY1" s="536" t="s">
        <v>354</v>
      </c>
      <c r="IZZ1" s="536"/>
      <c r="JAA1" s="536"/>
      <c r="JAB1" s="536"/>
      <c r="JAC1" s="536"/>
      <c r="JAD1" s="536"/>
      <c r="JAE1" s="536"/>
      <c r="JAF1" s="536"/>
      <c r="JAG1" s="536"/>
      <c r="JAH1" s="536"/>
      <c r="JAI1" s="536"/>
      <c r="JAJ1" s="536"/>
      <c r="JAK1" s="536"/>
      <c r="JAL1" s="536"/>
      <c r="JAM1" s="536"/>
      <c r="JAN1" s="536"/>
      <c r="JAO1" s="536"/>
      <c r="JAP1" s="536"/>
      <c r="JAQ1" s="536"/>
      <c r="JAR1" s="536"/>
      <c r="JAS1" s="536"/>
      <c r="JAT1" s="536"/>
      <c r="JAU1" s="536"/>
      <c r="JAV1" s="536"/>
      <c r="JAW1" s="536"/>
      <c r="JAX1" s="536"/>
      <c r="JAY1" s="536"/>
      <c r="JAZ1" s="536"/>
      <c r="JBA1" s="536"/>
      <c r="JBB1" s="536"/>
      <c r="JBC1" s="536"/>
      <c r="JBD1" s="536"/>
      <c r="JBE1" s="536" t="s">
        <v>354</v>
      </c>
      <c r="JBF1" s="536"/>
      <c r="JBG1" s="536"/>
      <c r="JBH1" s="536"/>
      <c r="JBI1" s="536"/>
      <c r="JBJ1" s="536"/>
      <c r="JBK1" s="536"/>
      <c r="JBL1" s="536"/>
      <c r="JBM1" s="536"/>
      <c r="JBN1" s="536"/>
      <c r="JBO1" s="536"/>
      <c r="JBP1" s="536"/>
      <c r="JBQ1" s="536"/>
      <c r="JBR1" s="536"/>
      <c r="JBS1" s="536"/>
      <c r="JBT1" s="536"/>
      <c r="JBU1" s="536"/>
      <c r="JBV1" s="536"/>
      <c r="JBW1" s="536"/>
      <c r="JBX1" s="536"/>
      <c r="JBY1" s="536"/>
      <c r="JBZ1" s="536"/>
      <c r="JCA1" s="536"/>
      <c r="JCB1" s="536"/>
      <c r="JCC1" s="536"/>
      <c r="JCD1" s="536"/>
      <c r="JCE1" s="536"/>
      <c r="JCF1" s="536"/>
      <c r="JCG1" s="536"/>
      <c r="JCH1" s="536"/>
      <c r="JCI1" s="536"/>
      <c r="JCJ1" s="536"/>
      <c r="JCK1" s="536" t="s">
        <v>354</v>
      </c>
      <c r="JCL1" s="536"/>
      <c r="JCM1" s="536"/>
      <c r="JCN1" s="536"/>
      <c r="JCO1" s="536"/>
      <c r="JCP1" s="536"/>
      <c r="JCQ1" s="536"/>
      <c r="JCR1" s="536"/>
      <c r="JCS1" s="536"/>
      <c r="JCT1" s="536"/>
      <c r="JCU1" s="536"/>
      <c r="JCV1" s="536"/>
      <c r="JCW1" s="536"/>
      <c r="JCX1" s="536"/>
      <c r="JCY1" s="536"/>
      <c r="JCZ1" s="536"/>
      <c r="JDA1" s="536"/>
      <c r="JDB1" s="536"/>
      <c r="JDC1" s="536"/>
      <c r="JDD1" s="536"/>
      <c r="JDE1" s="536"/>
      <c r="JDF1" s="536"/>
      <c r="JDG1" s="536"/>
      <c r="JDH1" s="536"/>
      <c r="JDI1" s="536"/>
      <c r="JDJ1" s="536"/>
      <c r="JDK1" s="536"/>
      <c r="JDL1" s="536"/>
      <c r="JDM1" s="536"/>
      <c r="JDN1" s="536"/>
      <c r="JDO1" s="536"/>
      <c r="JDP1" s="536"/>
      <c r="JDQ1" s="536" t="s">
        <v>354</v>
      </c>
      <c r="JDR1" s="536"/>
      <c r="JDS1" s="536"/>
      <c r="JDT1" s="536"/>
      <c r="JDU1" s="536"/>
      <c r="JDV1" s="536"/>
      <c r="JDW1" s="536"/>
      <c r="JDX1" s="536"/>
      <c r="JDY1" s="536"/>
      <c r="JDZ1" s="536"/>
      <c r="JEA1" s="536"/>
      <c r="JEB1" s="536"/>
      <c r="JEC1" s="536"/>
      <c r="JED1" s="536"/>
      <c r="JEE1" s="536"/>
      <c r="JEF1" s="536"/>
      <c r="JEG1" s="536"/>
      <c r="JEH1" s="536"/>
      <c r="JEI1" s="536"/>
      <c r="JEJ1" s="536"/>
      <c r="JEK1" s="536"/>
      <c r="JEL1" s="536"/>
      <c r="JEM1" s="536"/>
      <c r="JEN1" s="536"/>
      <c r="JEO1" s="536"/>
      <c r="JEP1" s="536"/>
      <c r="JEQ1" s="536"/>
      <c r="JER1" s="536"/>
      <c r="JES1" s="536"/>
      <c r="JET1" s="536"/>
      <c r="JEU1" s="536"/>
      <c r="JEV1" s="536"/>
      <c r="JEW1" s="536" t="s">
        <v>354</v>
      </c>
      <c r="JEX1" s="536"/>
      <c r="JEY1" s="536"/>
      <c r="JEZ1" s="536"/>
      <c r="JFA1" s="536"/>
      <c r="JFB1" s="536"/>
      <c r="JFC1" s="536"/>
      <c r="JFD1" s="536"/>
      <c r="JFE1" s="536"/>
      <c r="JFF1" s="536"/>
      <c r="JFG1" s="536"/>
      <c r="JFH1" s="536"/>
      <c r="JFI1" s="536"/>
      <c r="JFJ1" s="536"/>
      <c r="JFK1" s="536"/>
      <c r="JFL1" s="536"/>
      <c r="JFM1" s="536"/>
      <c r="JFN1" s="536"/>
      <c r="JFO1" s="536"/>
      <c r="JFP1" s="536"/>
      <c r="JFQ1" s="536"/>
      <c r="JFR1" s="536"/>
      <c r="JFS1" s="536"/>
      <c r="JFT1" s="536"/>
      <c r="JFU1" s="536"/>
      <c r="JFV1" s="536"/>
      <c r="JFW1" s="536"/>
      <c r="JFX1" s="536"/>
      <c r="JFY1" s="536"/>
      <c r="JFZ1" s="536"/>
      <c r="JGA1" s="536"/>
      <c r="JGB1" s="536"/>
      <c r="JGC1" s="536" t="s">
        <v>354</v>
      </c>
      <c r="JGD1" s="536"/>
      <c r="JGE1" s="536"/>
      <c r="JGF1" s="536"/>
      <c r="JGG1" s="536"/>
      <c r="JGH1" s="536"/>
      <c r="JGI1" s="536"/>
      <c r="JGJ1" s="536"/>
      <c r="JGK1" s="536"/>
      <c r="JGL1" s="536"/>
      <c r="JGM1" s="536"/>
      <c r="JGN1" s="536"/>
      <c r="JGO1" s="536"/>
      <c r="JGP1" s="536"/>
      <c r="JGQ1" s="536"/>
      <c r="JGR1" s="536"/>
      <c r="JGS1" s="536"/>
      <c r="JGT1" s="536"/>
      <c r="JGU1" s="536"/>
      <c r="JGV1" s="536"/>
      <c r="JGW1" s="536"/>
      <c r="JGX1" s="536"/>
      <c r="JGY1" s="536"/>
      <c r="JGZ1" s="536"/>
      <c r="JHA1" s="536"/>
      <c r="JHB1" s="536"/>
      <c r="JHC1" s="536"/>
      <c r="JHD1" s="536"/>
      <c r="JHE1" s="536"/>
      <c r="JHF1" s="536"/>
      <c r="JHG1" s="536"/>
      <c r="JHH1" s="536"/>
      <c r="JHI1" s="536" t="s">
        <v>354</v>
      </c>
      <c r="JHJ1" s="536"/>
      <c r="JHK1" s="536"/>
      <c r="JHL1" s="536"/>
      <c r="JHM1" s="536"/>
      <c r="JHN1" s="536"/>
      <c r="JHO1" s="536"/>
      <c r="JHP1" s="536"/>
      <c r="JHQ1" s="536"/>
      <c r="JHR1" s="536"/>
      <c r="JHS1" s="536"/>
      <c r="JHT1" s="536"/>
      <c r="JHU1" s="536"/>
      <c r="JHV1" s="536"/>
      <c r="JHW1" s="536"/>
      <c r="JHX1" s="536"/>
      <c r="JHY1" s="536"/>
      <c r="JHZ1" s="536"/>
      <c r="JIA1" s="536"/>
      <c r="JIB1" s="536"/>
      <c r="JIC1" s="536"/>
      <c r="JID1" s="536"/>
      <c r="JIE1" s="536"/>
      <c r="JIF1" s="536"/>
      <c r="JIG1" s="536"/>
      <c r="JIH1" s="536"/>
      <c r="JII1" s="536"/>
      <c r="JIJ1" s="536"/>
      <c r="JIK1" s="536"/>
      <c r="JIL1" s="536"/>
      <c r="JIM1" s="536"/>
      <c r="JIN1" s="536"/>
      <c r="JIO1" s="536" t="s">
        <v>354</v>
      </c>
      <c r="JIP1" s="536"/>
      <c r="JIQ1" s="536"/>
      <c r="JIR1" s="536"/>
      <c r="JIS1" s="536"/>
      <c r="JIT1" s="536"/>
      <c r="JIU1" s="536"/>
      <c r="JIV1" s="536"/>
      <c r="JIW1" s="536"/>
      <c r="JIX1" s="536"/>
      <c r="JIY1" s="536"/>
      <c r="JIZ1" s="536"/>
      <c r="JJA1" s="536"/>
      <c r="JJB1" s="536"/>
      <c r="JJC1" s="536"/>
      <c r="JJD1" s="536"/>
      <c r="JJE1" s="536"/>
      <c r="JJF1" s="536"/>
      <c r="JJG1" s="536"/>
      <c r="JJH1" s="536"/>
      <c r="JJI1" s="536"/>
      <c r="JJJ1" s="536"/>
      <c r="JJK1" s="536"/>
      <c r="JJL1" s="536"/>
      <c r="JJM1" s="536"/>
      <c r="JJN1" s="536"/>
      <c r="JJO1" s="536"/>
      <c r="JJP1" s="536"/>
      <c r="JJQ1" s="536"/>
      <c r="JJR1" s="536"/>
      <c r="JJS1" s="536"/>
      <c r="JJT1" s="536"/>
      <c r="JJU1" s="536" t="s">
        <v>354</v>
      </c>
      <c r="JJV1" s="536"/>
      <c r="JJW1" s="536"/>
      <c r="JJX1" s="536"/>
      <c r="JJY1" s="536"/>
      <c r="JJZ1" s="536"/>
      <c r="JKA1" s="536"/>
      <c r="JKB1" s="536"/>
      <c r="JKC1" s="536"/>
      <c r="JKD1" s="536"/>
      <c r="JKE1" s="536"/>
      <c r="JKF1" s="536"/>
      <c r="JKG1" s="536"/>
      <c r="JKH1" s="536"/>
      <c r="JKI1" s="536"/>
      <c r="JKJ1" s="536"/>
      <c r="JKK1" s="536"/>
      <c r="JKL1" s="536"/>
      <c r="JKM1" s="536"/>
      <c r="JKN1" s="536"/>
      <c r="JKO1" s="536"/>
      <c r="JKP1" s="536"/>
      <c r="JKQ1" s="536"/>
      <c r="JKR1" s="536"/>
      <c r="JKS1" s="536"/>
      <c r="JKT1" s="536"/>
      <c r="JKU1" s="536"/>
      <c r="JKV1" s="536"/>
      <c r="JKW1" s="536"/>
      <c r="JKX1" s="536"/>
      <c r="JKY1" s="536"/>
      <c r="JKZ1" s="536"/>
      <c r="JLA1" s="536" t="s">
        <v>354</v>
      </c>
      <c r="JLB1" s="536"/>
      <c r="JLC1" s="536"/>
      <c r="JLD1" s="536"/>
      <c r="JLE1" s="536"/>
      <c r="JLF1" s="536"/>
      <c r="JLG1" s="536"/>
      <c r="JLH1" s="536"/>
      <c r="JLI1" s="536"/>
      <c r="JLJ1" s="536"/>
      <c r="JLK1" s="536"/>
      <c r="JLL1" s="536"/>
      <c r="JLM1" s="536"/>
      <c r="JLN1" s="536"/>
      <c r="JLO1" s="536"/>
      <c r="JLP1" s="536"/>
      <c r="JLQ1" s="536"/>
      <c r="JLR1" s="536"/>
      <c r="JLS1" s="536"/>
      <c r="JLT1" s="536"/>
      <c r="JLU1" s="536"/>
      <c r="JLV1" s="536"/>
      <c r="JLW1" s="536"/>
      <c r="JLX1" s="536"/>
      <c r="JLY1" s="536"/>
      <c r="JLZ1" s="536"/>
      <c r="JMA1" s="536"/>
      <c r="JMB1" s="536"/>
      <c r="JMC1" s="536"/>
      <c r="JMD1" s="536"/>
      <c r="JME1" s="536"/>
      <c r="JMF1" s="536"/>
      <c r="JMG1" s="536" t="s">
        <v>354</v>
      </c>
      <c r="JMH1" s="536"/>
      <c r="JMI1" s="536"/>
      <c r="JMJ1" s="536"/>
      <c r="JMK1" s="536"/>
      <c r="JML1" s="536"/>
      <c r="JMM1" s="536"/>
      <c r="JMN1" s="536"/>
      <c r="JMO1" s="536"/>
      <c r="JMP1" s="536"/>
      <c r="JMQ1" s="536"/>
      <c r="JMR1" s="536"/>
      <c r="JMS1" s="536"/>
      <c r="JMT1" s="536"/>
      <c r="JMU1" s="536"/>
      <c r="JMV1" s="536"/>
      <c r="JMW1" s="536"/>
      <c r="JMX1" s="536"/>
      <c r="JMY1" s="536"/>
      <c r="JMZ1" s="536"/>
      <c r="JNA1" s="536"/>
      <c r="JNB1" s="536"/>
      <c r="JNC1" s="536"/>
      <c r="JND1" s="536"/>
      <c r="JNE1" s="536"/>
      <c r="JNF1" s="536"/>
      <c r="JNG1" s="536"/>
      <c r="JNH1" s="536"/>
      <c r="JNI1" s="536"/>
      <c r="JNJ1" s="536"/>
      <c r="JNK1" s="536"/>
      <c r="JNL1" s="536"/>
      <c r="JNM1" s="536" t="s">
        <v>354</v>
      </c>
      <c r="JNN1" s="536"/>
      <c r="JNO1" s="536"/>
      <c r="JNP1" s="536"/>
      <c r="JNQ1" s="536"/>
      <c r="JNR1" s="536"/>
      <c r="JNS1" s="536"/>
      <c r="JNT1" s="536"/>
      <c r="JNU1" s="536"/>
      <c r="JNV1" s="536"/>
      <c r="JNW1" s="536"/>
      <c r="JNX1" s="536"/>
      <c r="JNY1" s="536"/>
      <c r="JNZ1" s="536"/>
      <c r="JOA1" s="536"/>
      <c r="JOB1" s="536"/>
      <c r="JOC1" s="536"/>
      <c r="JOD1" s="536"/>
      <c r="JOE1" s="536"/>
      <c r="JOF1" s="536"/>
      <c r="JOG1" s="536"/>
      <c r="JOH1" s="536"/>
      <c r="JOI1" s="536"/>
      <c r="JOJ1" s="536"/>
      <c r="JOK1" s="536"/>
      <c r="JOL1" s="536"/>
      <c r="JOM1" s="536"/>
      <c r="JON1" s="536"/>
      <c r="JOO1" s="536"/>
      <c r="JOP1" s="536"/>
      <c r="JOQ1" s="536"/>
      <c r="JOR1" s="536"/>
      <c r="JOS1" s="536" t="s">
        <v>354</v>
      </c>
      <c r="JOT1" s="536"/>
      <c r="JOU1" s="536"/>
      <c r="JOV1" s="536"/>
      <c r="JOW1" s="536"/>
      <c r="JOX1" s="536"/>
      <c r="JOY1" s="536"/>
      <c r="JOZ1" s="536"/>
      <c r="JPA1" s="536"/>
      <c r="JPB1" s="536"/>
      <c r="JPC1" s="536"/>
      <c r="JPD1" s="536"/>
      <c r="JPE1" s="536"/>
      <c r="JPF1" s="536"/>
      <c r="JPG1" s="536"/>
      <c r="JPH1" s="536"/>
      <c r="JPI1" s="536"/>
      <c r="JPJ1" s="536"/>
      <c r="JPK1" s="536"/>
      <c r="JPL1" s="536"/>
      <c r="JPM1" s="536"/>
      <c r="JPN1" s="536"/>
      <c r="JPO1" s="536"/>
      <c r="JPP1" s="536"/>
      <c r="JPQ1" s="536"/>
      <c r="JPR1" s="536"/>
      <c r="JPS1" s="536"/>
      <c r="JPT1" s="536"/>
      <c r="JPU1" s="536"/>
      <c r="JPV1" s="536"/>
      <c r="JPW1" s="536"/>
      <c r="JPX1" s="536"/>
      <c r="JPY1" s="536" t="s">
        <v>354</v>
      </c>
      <c r="JPZ1" s="536"/>
      <c r="JQA1" s="536"/>
      <c r="JQB1" s="536"/>
      <c r="JQC1" s="536"/>
      <c r="JQD1" s="536"/>
      <c r="JQE1" s="536"/>
      <c r="JQF1" s="536"/>
      <c r="JQG1" s="536"/>
      <c r="JQH1" s="536"/>
      <c r="JQI1" s="536"/>
      <c r="JQJ1" s="536"/>
      <c r="JQK1" s="536"/>
      <c r="JQL1" s="536"/>
      <c r="JQM1" s="536"/>
      <c r="JQN1" s="536"/>
      <c r="JQO1" s="536"/>
      <c r="JQP1" s="536"/>
      <c r="JQQ1" s="536"/>
      <c r="JQR1" s="536"/>
      <c r="JQS1" s="536"/>
      <c r="JQT1" s="536"/>
      <c r="JQU1" s="536"/>
      <c r="JQV1" s="536"/>
      <c r="JQW1" s="536"/>
      <c r="JQX1" s="536"/>
      <c r="JQY1" s="536"/>
      <c r="JQZ1" s="536"/>
      <c r="JRA1" s="536"/>
      <c r="JRB1" s="536"/>
      <c r="JRC1" s="536"/>
      <c r="JRD1" s="536"/>
      <c r="JRE1" s="536" t="s">
        <v>354</v>
      </c>
      <c r="JRF1" s="536"/>
      <c r="JRG1" s="536"/>
      <c r="JRH1" s="536"/>
      <c r="JRI1" s="536"/>
      <c r="JRJ1" s="536"/>
      <c r="JRK1" s="536"/>
      <c r="JRL1" s="536"/>
      <c r="JRM1" s="536"/>
      <c r="JRN1" s="536"/>
      <c r="JRO1" s="536"/>
      <c r="JRP1" s="536"/>
      <c r="JRQ1" s="536"/>
      <c r="JRR1" s="536"/>
      <c r="JRS1" s="536"/>
      <c r="JRT1" s="536"/>
      <c r="JRU1" s="536"/>
      <c r="JRV1" s="536"/>
      <c r="JRW1" s="536"/>
      <c r="JRX1" s="536"/>
      <c r="JRY1" s="536"/>
      <c r="JRZ1" s="536"/>
      <c r="JSA1" s="536"/>
      <c r="JSB1" s="536"/>
      <c r="JSC1" s="536"/>
      <c r="JSD1" s="536"/>
      <c r="JSE1" s="536"/>
      <c r="JSF1" s="536"/>
      <c r="JSG1" s="536"/>
      <c r="JSH1" s="536"/>
      <c r="JSI1" s="536"/>
      <c r="JSJ1" s="536"/>
      <c r="JSK1" s="536" t="s">
        <v>354</v>
      </c>
      <c r="JSL1" s="536"/>
      <c r="JSM1" s="536"/>
      <c r="JSN1" s="536"/>
      <c r="JSO1" s="536"/>
      <c r="JSP1" s="536"/>
      <c r="JSQ1" s="536"/>
      <c r="JSR1" s="536"/>
      <c r="JSS1" s="536"/>
      <c r="JST1" s="536"/>
      <c r="JSU1" s="536"/>
      <c r="JSV1" s="536"/>
      <c r="JSW1" s="536"/>
      <c r="JSX1" s="536"/>
      <c r="JSY1" s="536"/>
      <c r="JSZ1" s="536"/>
      <c r="JTA1" s="536"/>
      <c r="JTB1" s="536"/>
      <c r="JTC1" s="536"/>
      <c r="JTD1" s="536"/>
      <c r="JTE1" s="536"/>
      <c r="JTF1" s="536"/>
      <c r="JTG1" s="536"/>
      <c r="JTH1" s="536"/>
      <c r="JTI1" s="536"/>
      <c r="JTJ1" s="536"/>
      <c r="JTK1" s="536"/>
      <c r="JTL1" s="536"/>
      <c r="JTM1" s="536"/>
      <c r="JTN1" s="536"/>
      <c r="JTO1" s="536"/>
      <c r="JTP1" s="536"/>
      <c r="JTQ1" s="536" t="s">
        <v>354</v>
      </c>
      <c r="JTR1" s="536"/>
      <c r="JTS1" s="536"/>
      <c r="JTT1" s="536"/>
      <c r="JTU1" s="536"/>
      <c r="JTV1" s="536"/>
      <c r="JTW1" s="536"/>
      <c r="JTX1" s="536"/>
      <c r="JTY1" s="536"/>
      <c r="JTZ1" s="536"/>
      <c r="JUA1" s="536"/>
      <c r="JUB1" s="536"/>
      <c r="JUC1" s="536"/>
      <c r="JUD1" s="536"/>
      <c r="JUE1" s="536"/>
      <c r="JUF1" s="536"/>
      <c r="JUG1" s="536"/>
      <c r="JUH1" s="536"/>
      <c r="JUI1" s="536"/>
      <c r="JUJ1" s="536"/>
      <c r="JUK1" s="536"/>
      <c r="JUL1" s="536"/>
      <c r="JUM1" s="536"/>
      <c r="JUN1" s="536"/>
      <c r="JUO1" s="536"/>
      <c r="JUP1" s="536"/>
      <c r="JUQ1" s="536"/>
      <c r="JUR1" s="536"/>
      <c r="JUS1" s="536"/>
      <c r="JUT1" s="536"/>
      <c r="JUU1" s="536"/>
      <c r="JUV1" s="536"/>
      <c r="JUW1" s="536" t="s">
        <v>354</v>
      </c>
      <c r="JUX1" s="536"/>
      <c r="JUY1" s="536"/>
      <c r="JUZ1" s="536"/>
      <c r="JVA1" s="536"/>
      <c r="JVB1" s="536"/>
      <c r="JVC1" s="536"/>
      <c r="JVD1" s="536"/>
      <c r="JVE1" s="536"/>
      <c r="JVF1" s="536"/>
      <c r="JVG1" s="536"/>
      <c r="JVH1" s="536"/>
      <c r="JVI1" s="536"/>
      <c r="JVJ1" s="536"/>
      <c r="JVK1" s="536"/>
      <c r="JVL1" s="536"/>
      <c r="JVM1" s="536"/>
      <c r="JVN1" s="536"/>
      <c r="JVO1" s="536"/>
      <c r="JVP1" s="536"/>
      <c r="JVQ1" s="536"/>
      <c r="JVR1" s="536"/>
      <c r="JVS1" s="536"/>
      <c r="JVT1" s="536"/>
      <c r="JVU1" s="536"/>
      <c r="JVV1" s="536"/>
      <c r="JVW1" s="536"/>
      <c r="JVX1" s="536"/>
      <c r="JVY1" s="536"/>
      <c r="JVZ1" s="536"/>
      <c r="JWA1" s="536"/>
      <c r="JWB1" s="536"/>
      <c r="JWC1" s="536" t="s">
        <v>354</v>
      </c>
      <c r="JWD1" s="536"/>
      <c r="JWE1" s="536"/>
      <c r="JWF1" s="536"/>
      <c r="JWG1" s="536"/>
      <c r="JWH1" s="536"/>
      <c r="JWI1" s="536"/>
      <c r="JWJ1" s="536"/>
      <c r="JWK1" s="536"/>
      <c r="JWL1" s="536"/>
      <c r="JWM1" s="536"/>
      <c r="JWN1" s="536"/>
      <c r="JWO1" s="536"/>
      <c r="JWP1" s="536"/>
      <c r="JWQ1" s="536"/>
      <c r="JWR1" s="536"/>
      <c r="JWS1" s="536"/>
      <c r="JWT1" s="536"/>
      <c r="JWU1" s="536"/>
      <c r="JWV1" s="536"/>
      <c r="JWW1" s="536"/>
      <c r="JWX1" s="536"/>
      <c r="JWY1" s="536"/>
      <c r="JWZ1" s="536"/>
      <c r="JXA1" s="536"/>
      <c r="JXB1" s="536"/>
      <c r="JXC1" s="536"/>
      <c r="JXD1" s="536"/>
      <c r="JXE1" s="536"/>
      <c r="JXF1" s="536"/>
      <c r="JXG1" s="536"/>
      <c r="JXH1" s="536"/>
      <c r="JXI1" s="536" t="s">
        <v>354</v>
      </c>
      <c r="JXJ1" s="536"/>
      <c r="JXK1" s="536"/>
      <c r="JXL1" s="536"/>
      <c r="JXM1" s="536"/>
      <c r="JXN1" s="536"/>
      <c r="JXO1" s="536"/>
      <c r="JXP1" s="536"/>
      <c r="JXQ1" s="536"/>
      <c r="JXR1" s="536"/>
      <c r="JXS1" s="536"/>
      <c r="JXT1" s="536"/>
      <c r="JXU1" s="536"/>
      <c r="JXV1" s="536"/>
      <c r="JXW1" s="536"/>
      <c r="JXX1" s="536"/>
      <c r="JXY1" s="536"/>
      <c r="JXZ1" s="536"/>
      <c r="JYA1" s="536"/>
      <c r="JYB1" s="536"/>
      <c r="JYC1" s="536"/>
      <c r="JYD1" s="536"/>
      <c r="JYE1" s="536"/>
      <c r="JYF1" s="536"/>
      <c r="JYG1" s="536"/>
      <c r="JYH1" s="536"/>
      <c r="JYI1" s="536"/>
      <c r="JYJ1" s="536"/>
      <c r="JYK1" s="536"/>
      <c r="JYL1" s="536"/>
      <c r="JYM1" s="536"/>
      <c r="JYN1" s="536"/>
      <c r="JYO1" s="536" t="s">
        <v>354</v>
      </c>
      <c r="JYP1" s="536"/>
      <c r="JYQ1" s="536"/>
      <c r="JYR1" s="536"/>
      <c r="JYS1" s="536"/>
      <c r="JYT1" s="536"/>
      <c r="JYU1" s="536"/>
      <c r="JYV1" s="536"/>
      <c r="JYW1" s="536"/>
      <c r="JYX1" s="536"/>
      <c r="JYY1" s="536"/>
      <c r="JYZ1" s="536"/>
      <c r="JZA1" s="536"/>
      <c r="JZB1" s="536"/>
      <c r="JZC1" s="536"/>
      <c r="JZD1" s="536"/>
      <c r="JZE1" s="536"/>
      <c r="JZF1" s="536"/>
      <c r="JZG1" s="536"/>
      <c r="JZH1" s="536"/>
      <c r="JZI1" s="536"/>
      <c r="JZJ1" s="536"/>
      <c r="JZK1" s="536"/>
      <c r="JZL1" s="536"/>
      <c r="JZM1" s="536"/>
      <c r="JZN1" s="536"/>
      <c r="JZO1" s="536"/>
      <c r="JZP1" s="536"/>
      <c r="JZQ1" s="536"/>
      <c r="JZR1" s="536"/>
      <c r="JZS1" s="536"/>
      <c r="JZT1" s="536"/>
      <c r="JZU1" s="536" t="s">
        <v>354</v>
      </c>
      <c r="JZV1" s="536"/>
      <c r="JZW1" s="536"/>
      <c r="JZX1" s="536"/>
      <c r="JZY1" s="536"/>
      <c r="JZZ1" s="536"/>
      <c r="KAA1" s="536"/>
      <c r="KAB1" s="536"/>
      <c r="KAC1" s="536"/>
      <c r="KAD1" s="536"/>
      <c r="KAE1" s="536"/>
      <c r="KAF1" s="536"/>
      <c r="KAG1" s="536"/>
      <c r="KAH1" s="536"/>
      <c r="KAI1" s="536"/>
      <c r="KAJ1" s="536"/>
      <c r="KAK1" s="536"/>
      <c r="KAL1" s="536"/>
      <c r="KAM1" s="536"/>
      <c r="KAN1" s="536"/>
      <c r="KAO1" s="536"/>
      <c r="KAP1" s="536"/>
      <c r="KAQ1" s="536"/>
      <c r="KAR1" s="536"/>
      <c r="KAS1" s="536"/>
      <c r="KAT1" s="536"/>
      <c r="KAU1" s="536"/>
      <c r="KAV1" s="536"/>
      <c r="KAW1" s="536"/>
      <c r="KAX1" s="536"/>
      <c r="KAY1" s="536"/>
      <c r="KAZ1" s="536"/>
      <c r="KBA1" s="536" t="s">
        <v>354</v>
      </c>
      <c r="KBB1" s="536"/>
      <c r="KBC1" s="536"/>
      <c r="KBD1" s="536"/>
      <c r="KBE1" s="536"/>
      <c r="KBF1" s="536"/>
      <c r="KBG1" s="536"/>
      <c r="KBH1" s="536"/>
      <c r="KBI1" s="536"/>
      <c r="KBJ1" s="536"/>
      <c r="KBK1" s="536"/>
      <c r="KBL1" s="536"/>
      <c r="KBM1" s="536"/>
      <c r="KBN1" s="536"/>
      <c r="KBO1" s="536"/>
      <c r="KBP1" s="536"/>
      <c r="KBQ1" s="536"/>
      <c r="KBR1" s="536"/>
      <c r="KBS1" s="536"/>
      <c r="KBT1" s="536"/>
      <c r="KBU1" s="536"/>
      <c r="KBV1" s="536"/>
      <c r="KBW1" s="536"/>
      <c r="KBX1" s="536"/>
      <c r="KBY1" s="536"/>
      <c r="KBZ1" s="536"/>
      <c r="KCA1" s="536"/>
      <c r="KCB1" s="536"/>
      <c r="KCC1" s="536"/>
      <c r="KCD1" s="536"/>
      <c r="KCE1" s="536"/>
      <c r="KCF1" s="536"/>
      <c r="KCG1" s="536" t="s">
        <v>354</v>
      </c>
      <c r="KCH1" s="536"/>
      <c r="KCI1" s="536"/>
      <c r="KCJ1" s="536"/>
      <c r="KCK1" s="536"/>
      <c r="KCL1" s="536"/>
      <c r="KCM1" s="536"/>
      <c r="KCN1" s="536"/>
      <c r="KCO1" s="536"/>
      <c r="KCP1" s="536"/>
      <c r="KCQ1" s="536"/>
      <c r="KCR1" s="536"/>
      <c r="KCS1" s="536"/>
      <c r="KCT1" s="536"/>
      <c r="KCU1" s="536"/>
      <c r="KCV1" s="536"/>
      <c r="KCW1" s="536"/>
      <c r="KCX1" s="536"/>
      <c r="KCY1" s="536"/>
      <c r="KCZ1" s="536"/>
      <c r="KDA1" s="536"/>
      <c r="KDB1" s="536"/>
      <c r="KDC1" s="536"/>
      <c r="KDD1" s="536"/>
      <c r="KDE1" s="536"/>
      <c r="KDF1" s="536"/>
      <c r="KDG1" s="536"/>
      <c r="KDH1" s="536"/>
      <c r="KDI1" s="536"/>
      <c r="KDJ1" s="536"/>
      <c r="KDK1" s="536"/>
      <c r="KDL1" s="536"/>
      <c r="KDM1" s="536" t="s">
        <v>354</v>
      </c>
      <c r="KDN1" s="536"/>
      <c r="KDO1" s="536"/>
      <c r="KDP1" s="536"/>
      <c r="KDQ1" s="536"/>
      <c r="KDR1" s="536"/>
      <c r="KDS1" s="536"/>
      <c r="KDT1" s="536"/>
      <c r="KDU1" s="536"/>
      <c r="KDV1" s="536"/>
      <c r="KDW1" s="536"/>
      <c r="KDX1" s="536"/>
      <c r="KDY1" s="536"/>
      <c r="KDZ1" s="536"/>
      <c r="KEA1" s="536"/>
      <c r="KEB1" s="536"/>
      <c r="KEC1" s="536"/>
      <c r="KED1" s="536"/>
      <c r="KEE1" s="536"/>
      <c r="KEF1" s="536"/>
      <c r="KEG1" s="536"/>
      <c r="KEH1" s="536"/>
      <c r="KEI1" s="536"/>
      <c r="KEJ1" s="536"/>
      <c r="KEK1" s="536"/>
      <c r="KEL1" s="536"/>
      <c r="KEM1" s="536"/>
      <c r="KEN1" s="536"/>
      <c r="KEO1" s="536"/>
      <c r="KEP1" s="536"/>
      <c r="KEQ1" s="536"/>
      <c r="KER1" s="536"/>
      <c r="KES1" s="536" t="s">
        <v>354</v>
      </c>
      <c r="KET1" s="536"/>
      <c r="KEU1" s="536"/>
      <c r="KEV1" s="536"/>
      <c r="KEW1" s="536"/>
      <c r="KEX1" s="536"/>
      <c r="KEY1" s="536"/>
      <c r="KEZ1" s="536"/>
      <c r="KFA1" s="536"/>
      <c r="KFB1" s="536"/>
      <c r="KFC1" s="536"/>
      <c r="KFD1" s="536"/>
      <c r="KFE1" s="536"/>
      <c r="KFF1" s="536"/>
      <c r="KFG1" s="536"/>
      <c r="KFH1" s="536"/>
      <c r="KFI1" s="536"/>
      <c r="KFJ1" s="536"/>
      <c r="KFK1" s="536"/>
      <c r="KFL1" s="536"/>
      <c r="KFM1" s="536"/>
      <c r="KFN1" s="536"/>
      <c r="KFO1" s="536"/>
      <c r="KFP1" s="536"/>
      <c r="KFQ1" s="536"/>
      <c r="KFR1" s="536"/>
      <c r="KFS1" s="536"/>
      <c r="KFT1" s="536"/>
      <c r="KFU1" s="536"/>
      <c r="KFV1" s="536"/>
      <c r="KFW1" s="536"/>
      <c r="KFX1" s="536"/>
      <c r="KFY1" s="536" t="s">
        <v>354</v>
      </c>
      <c r="KFZ1" s="536"/>
      <c r="KGA1" s="536"/>
      <c r="KGB1" s="536"/>
      <c r="KGC1" s="536"/>
      <c r="KGD1" s="536"/>
      <c r="KGE1" s="536"/>
      <c r="KGF1" s="536"/>
      <c r="KGG1" s="536"/>
      <c r="KGH1" s="536"/>
      <c r="KGI1" s="536"/>
      <c r="KGJ1" s="536"/>
      <c r="KGK1" s="536"/>
      <c r="KGL1" s="536"/>
      <c r="KGM1" s="536"/>
      <c r="KGN1" s="536"/>
      <c r="KGO1" s="536"/>
      <c r="KGP1" s="536"/>
      <c r="KGQ1" s="536"/>
      <c r="KGR1" s="536"/>
      <c r="KGS1" s="536"/>
      <c r="KGT1" s="536"/>
      <c r="KGU1" s="536"/>
      <c r="KGV1" s="536"/>
      <c r="KGW1" s="536"/>
      <c r="KGX1" s="536"/>
      <c r="KGY1" s="536"/>
      <c r="KGZ1" s="536"/>
      <c r="KHA1" s="536"/>
      <c r="KHB1" s="536"/>
      <c r="KHC1" s="536"/>
      <c r="KHD1" s="536"/>
      <c r="KHE1" s="536" t="s">
        <v>354</v>
      </c>
      <c r="KHF1" s="536"/>
      <c r="KHG1" s="536"/>
      <c r="KHH1" s="536"/>
      <c r="KHI1" s="536"/>
      <c r="KHJ1" s="536"/>
      <c r="KHK1" s="536"/>
      <c r="KHL1" s="536"/>
      <c r="KHM1" s="536"/>
      <c r="KHN1" s="536"/>
      <c r="KHO1" s="536"/>
      <c r="KHP1" s="536"/>
      <c r="KHQ1" s="536"/>
      <c r="KHR1" s="536"/>
      <c r="KHS1" s="536"/>
      <c r="KHT1" s="536"/>
      <c r="KHU1" s="536"/>
      <c r="KHV1" s="536"/>
      <c r="KHW1" s="536"/>
      <c r="KHX1" s="536"/>
      <c r="KHY1" s="536"/>
      <c r="KHZ1" s="536"/>
      <c r="KIA1" s="536"/>
      <c r="KIB1" s="536"/>
      <c r="KIC1" s="536"/>
      <c r="KID1" s="536"/>
      <c r="KIE1" s="536"/>
      <c r="KIF1" s="536"/>
      <c r="KIG1" s="536"/>
      <c r="KIH1" s="536"/>
      <c r="KII1" s="536"/>
      <c r="KIJ1" s="536"/>
      <c r="KIK1" s="536" t="s">
        <v>354</v>
      </c>
      <c r="KIL1" s="536"/>
      <c r="KIM1" s="536"/>
      <c r="KIN1" s="536"/>
      <c r="KIO1" s="536"/>
      <c r="KIP1" s="536"/>
      <c r="KIQ1" s="536"/>
      <c r="KIR1" s="536"/>
      <c r="KIS1" s="536"/>
      <c r="KIT1" s="536"/>
      <c r="KIU1" s="536"/>
      <c r="KIV1" s="536"/>
      <c r="KIW1" s="536"/>
      <c r="KIX1" s="536"/>
      <c r="KIY1" s="536"/>
      <c r="KIZ1" s="536"/>
      <c r="KJA1" s="536"/>
      <c r="KJB1" s="536"/>
      <c r="KJC1" s="536"/>
      <c r="KJD1" s="536"/>
      <c r="KJE1" s="536"/>
      <c r="KJF1" s="536"/>
      <c r="KJG1" s="536"/>
      <c r="KJH1" s="536"/>
      <c r="KJI1" s="536"/>
      <c r="KJJ1" s="536"/>
      <c r="KJK1" s="536"/>
      <c r="KJL1" s="536"/>
      <c r="KJM1" s="536"/>
      <c r="KJN1" s="536"/>
      <c r="KJO1" s="536"/>
      <c r="KJP1" s="536"/>
      <c r="KJQ1" s="536" t="s">
        <v>354</v>
      </c>
      <c r="KJR1" s="536"/>
      <c r="KJS1" s="536"/>
      <c r="KJT1" s="536"/>
      <c r="KJU1" s="536"/>
      <c r="KJV1" s="536"/>
      <c r="KJW1" s="536"/>
      <c r="KJX1" s="536"/>
      <c r="KJY1" s="536"/>
      <c r="KJZ1" s="536"/>
      <c r="KKA1" s="536"/>
      <c r="KKB1" s="536"/>
      <c r="KKC1" s="536"/>
      <c r="KKD1" s="536"/>
      <c r="KKE1" s="536"/>
      <c r="KKF1" s="536"/>
      <c r="KKG1" s="536"/>
      <c r="KKH1" s="536"/>
      <c r="KKI1" s="536"/>
      <c r="KKJ1" s="536"/>
      <c r="KKK1" s="536"/>
      <c r="KKL1" s="536"/>
      <c r="KKM1" s="536"/>
      <c r="KKN1" s="536"/>
      <c r="KKO1" s="536"/>
      <c r="KKP1" s="536"/>
      <c r="KKQ1" s="536"/>
      <c r="KKR1" s="536"/>
      <c r="KKS1" s="536"/>
      <c r="KKT1" s="536"/>
      <c r="KKU1" s="536"/>
      <c r="KKV1" s="536"/>
      <c r="KKW1" s="536" t="s">
        <v>354</v>
      </c>
      <c r="KKX1" s="536"/>
      <c r="KKY1" s="536"/>
      <c r="KKZ1" s="536"/>
      <c r="KLA1" s="536"/>
      <c r="KLB1" s="536"/>
      <c r="KLC1" s="536"/>
      <c r="KLD1" s="536"/>
      <c r="KLE1" s="536"/>
      <c r="KLF1" s="536"/>
      <c r="KLG1" s="536"/>
      <c r="KLH1" s="536"/>
      <c r="KLI1" s="536"/>
      <c r="KLJ1" s="536"/>
      <c r="KLK1" s="536"/>
      <c r="KLL1" s="536"/>
      <c r="KLM1" s="536"/>
      <c r="KLN1" s="536"/>
      <c r="KLO1" s="536"/>
      <c r="KLP1" s="536"/>
      <c r="KLQ1" s="536"/>
      <c r="KLR1" s="536"/>
      <c r="KLS1" s="536"/>
      <c r="KLT1" s="536"/>
      <c r="KLU1" s="536"/>
      <c r="KLV1" s="536"/>
      <c r="KLW1" s="536"/>
      <c r="KLX1" s="536"/>
      <c r="KLY1" s="536"/>
      <c r="KLZ1" s="536"/>
      <c r="KMA1" s="536"/>
      <c r="KMB1" s="536"/>
      <c r="KMC1" s="536" t="s">
        <v>354</v>
      </c>
      <c r="KMD1" s="536"/>
      <c r="KME1" s="536"/>
      <c r="KMF1" s="536"/>
      <c r="KMG1" s="536"/>
      <c r="KMH1" s="536"/>
      <c r="KMI1" s="536"/>
      <c r="KMJ1" s="536"/>
      <c r="KMK1" s="536"/>
      <c r="KML1" s="536"/>
      <c r="KMM1" s="536"/>
      <c r="KMN1" s="536"/>
      <c r="KMO1" s="536"/>
      <c r="KMP1" s="536"/>
      <c r="KMQ1" s="536"/>
      <c r="KMR1" s="536"/>
      <c r="KMS1" s="536"/>
      <c r="KMT1" s="536"/>
      <c r="KMU1" s="536"/>
      <c r="KMV1" s="536"/>
      <c r="KMW1" s="536"/>
      <c r="KMX1" s="536"/>
      <c r="KMY1" s="536"/>
      <c r="KMZ1" s="536"/>
      <c r="KNA1" s="536"/>
      <c r="KNB1" s="536"/>
      <c r="KNC1" s="536"/>
      <c r="KND1" s="536"/>
      <c r="KNE1" s="536"/>
      <c r="KNF1" s="536"/>
      <c r="KNG1" s="536"/>
      <c r="KNH1" s="536"/>
      <c r="KNI1" s="536" t="s">
        <v>354</v>
      </c>
      <c r="KNJ1" s="536"/>
      <c r="KNK1" s="536"/>
      <c r="KNL1" s="536"/>
      <c r="KNM1" s="536"/>
      <c r="KNN1" s="536"/>
      <c r="KNO1" s="536"/>
      <c r="KNP1" s="536"/>
      <c r="KNQ1" s="536"/>
      <c r="KNR1" s="536"/>
      <c r="KNS1" s="536"/>
      <c r="KNT1" s="536"/>
      <c r="KNU1" s="536"/>
      <c r="KNV1" s="536"/>
      <c r="KNW1" s="536"/>
      <c r="KNX1" s="536"/>
      <c r="KNY1" s="536"/>
      <c r="KNZ1" s="536"/>
      <c r="KOA1" s="536"/>
      <c r="KOB1" s="536"/>
      <c r="KOC1" s="536"/>
      <c r="KOD1" s="536"/>
      <c r="KOE1" s="536"/>
      <c r="KOF1" s="536"/>
      <c r="KOG1" s="536"/>
      <c r="KOH1" s="536"/>
      <c r="KOI1" s="536"/>
      <c r="KOJ1" s="536"/>
      <c r="KOK1" s="536"/>
      <c r="KOL1" s="536"/>
      <c r="KOM1" s="536"/>
      <c r="KON1" s="536"/>
      <c r="KOO1" s="536" t="s">
        <v>354</v>
      </c>
      <c r="KOP1" s="536"/>
      <c r="KOQ1" s="536"/>
      <c r="KOR1" s="536"/>
      <c r="KOS1" s="536"/>
      <c r="KOT1" s="536"/>
      <c r="KOU1" s="536"/>
      <c r="KOV1" s="536"/>
      <c r="KOW1" s="536"/>
      <c r="KOX1" s="536"/>
      <c r="KOY1" s="536"/>
      <c r="KOZ1" s="536"/>
      <c r="KPA1" s="536"/>
      <c r="KPB1" s="536"/>
      <c r="KPC1" s="536"/>
      <c r="KPD1" s="536"/>
      <c r="KPE1" s="536"/>
      <c r="KPF1" s="536"/>
      <c r="KPG1" s="536"/>
      <c r="KPH1" s="536"/>
      <c r="KPI1" s="536"/>
      <c r="KPJ1" s="536"/>
      <c r="KPK1" s="536"/>
      <c r="KPL1" s="536"/>
      <c r="KPM1" s="536"/>
      <c r="KPN1" s="536"/>
      <c r="KPO1" s="536"/>
      <c r="KPP1" s="536"/>
      <c r="KPQ1" s="536"/>
      <c r="KPR1" s="536"/>
      <c r="KPS1" s="536"/>
      <c r="KPT1" s="536"/>
      <c r="KPU1" s="536" t="s">
        <v>354</v>
      </c>
      <c r="KPV1" s="536"/>
      <c r="KPW1" s="536"/>
      <c r="KPX1" s="536"/>
      <c r="KPY1" s="536"/>
      <c r="KPZ1" s="536"/>
      <c r="KQA1" s="536"/>
      <c r="KQB1" s="536"/>
      <c r="KQC1" s="536"/>
      <c r="KQD1" s="536"/>
      <c r="KQE1" s="536"/>
      <c r="KQF1" s="536"/>
      <c r="KQG1" s="536"/>
      <c r="KQH1" s="536"/>
      <c r="KQI1" s="536"/>
      <c r="KQJ1" s="536"/>
      <c r="KQK1" s="536"/>
      <c r="KQL1" s="536"/>
      <c r="KQM1" s="536"/>
      <c r="KQN1" s="536"/>
      <c r="KQO1" s="536"/>
      <c r="KQP1" s="536"/>
      <c r="KQQ1" s="536"/>
      <c r="KQR1" s="536"/>
      <c r="KQS1" s="536"/>
      <c r="KQT1" s="536"/>
      <c r="KQU1" s="536"/>
      <c r="KQV1" s="536"/>
      <c r="KQW1" s="536"/>
      <c r="KQX1" s="536"/>
      <c r="KQY1" s="536"/>
      <c r="KQZ1" s="536"/>
      <c r="KRA1" s="536" t="s">
        <v>354</v>
      </c>
      <c r="KRB1" s="536"/>
      <c r="KRC1" s="536"/>
      <c r="KRD1" s="536"/>
      <c r="KRE1" s="536"/>
      <c r="KRF1" s="536"/>
      <c r="KRG1" s="536"/>
      <c r="KRH1" s="536"/>
      <c r="KRI1" s="536"/>
      <c r="KRJ1" s="536"/>
      <c r="KRK1" s="536"/>
      <c r="KRL1" s="536"/>
      <c r="KRM1" s="536"/>
      <c r="KRN1" s="536"/>
      <c r="KRO1" s="536"/>
      <c r="KRP1" s="536"/>
      <c r="KRQ1" s="536"/>
      <c r="KRR1" s="536"/>
      <c r="KRS1" s="536"/>
      <c r="KRT1" s="536"/>
      <c r="KRU1" s="536"/>
      <c r="KRV1" s="536"/>
      <c r="KRW1" s="536"/>
      <c r="KRX1" s="536"/>
      <c r="KRY1" s="536"/>
      <c r="KRZ1" s="536"/>
      <c r="KSA1" s="536"/>
      <c r="KSB1" s="536"/>
      <c r="KSC1" s="536"/>
      <c r="KSD1" s="536"/>
      <c r="KSE1" s="536"/>
      <c r="KSF1" s="536"/>
      <c r="KSG1" s="536" t="s">
        <v>354</v>
      </c>
      <c r="KSH1" s="536"/>
      <c r="KSI1" s="536"/>
      <c r="KSJ1" s="536"/>
      <c r="KSK1" s="536"/>
      <c r="KSL1" s="536"/>
      <c r="KSM1" s="536"/>
      <c r="KSN1" s="536"/>
      <c r="KSO1" s="536"/>
      <c r="KSP1" s="536"/>
      <c r="KSQ1" s="536"/>
      <c r="KSR1" s="536"/>
      <c r="KSS1" s="536"/>
      <c r="KST1" s="536"/>
      <c r="KSU1" s="536"/>
      <c r="KSV1" s="536"/>
      <c r="KSW1" s="536"/>
      <c r="KSX1" s="536"/>
      <c r="KSY1" s="536"/>
      <c r="KSZ1" s="536"/>
      <c r="KTA1" s="536"/>
      <c r="KTB1" s="536"/>
      <c r="KTC1" s="536"/>
      <c r="KTD1" s="536"/>
      <c r="KTE1" s="536"/>
      <c r="KTF1" s="536"/>
      <c r="KTG1" s="536"/>
      <c r="KTH1" s="536"/>
      <c r="KTI1" s="536"/>
      <c r="KTJ1" s="536"/>
      <c r="KTK1" s="536"/>
      <c r="KTL1" s="536"/>
      <c r="KTM1" s="536" t="s">
        <v>354</v>
      </c>
      <c r="KTN1" s="536"/>
      <c r="KTO1" s="536"/>
      <c r="KTP1" s="536"/>
      <c r="KTQ1" s="536"/>
      <c r="KTR1" s="536"/>
      <c r="KTS1" s="536"/>
      <c r="KTT1" s="536"/>
      <c r="KTU1" s="536"/>
      <c r="KTV1" s="536"/>
      <c r="KTW1" s="536"/>
      <c r="KTX1" s="536"/>
      <c r="KTY1" s="536"/>
      <c r="KTZ1" s="536"/>
      <c r="KUA1" s="536"/>
      <c r="KUB1" s="536"/>
      <c r="KUC1" s="536"/>
      <c r="KUD1" s="536"/>
      <c r="KUE1" s="536"/>
      <c r="KUF1" s="536"/>
      <c r="KUG1" s="536"/>
      <c r="KUH1" s="536"/>
      <c r="KUI1" s="536"/>
      <c r="KUJ1" s="536"/>
      <c r="KUK1" s="536"/>
      <c r="KUL1" s="536"/>
      <c r="KUM1" s="536"/>
      <c r="KUN1" s="536"/>
      <c r="KUO1" s="536"/>
      <c r="KUP1" s="536"/>
      <c r="KUQ1" s="536"/>
      <c r="KUR1" s="536"/>
      <c r="KUS1" s="536" t="s">
        <v>354</v>
      </c>
      <c r="KUT1" s="536"/>
      <c r="KUU1" s="536"/>
      <c r="KUV1" s="536"/>
      <c r="KUW1" s="536"/>
      <c r="KUX1" s="536"/>
      <c r="KUY1" s="536"/>
      <c r="KUZ1" s="536"/>
      <c r="KVA1" s="536"/>
      <c r="KVB1" s="536"/>
      <c r="KVC1" s="536"/>
      <c r="KVD1" s="536"/>
      <c r="KVE1" s="536"/>
      <c r="KVF1" s="536"/>
      <c r="KVG1" s="536"/>
      <c r="KVH1" s="536"/>
      <c r="KVI1" s="536"/>
      <c r="KVJ1" s="536"/>
      <c r="KVK1" s="536"/>
      <c r="KVL1" s="536"/>
      <c r="KVM1" s="536"/>
      <c r="KVN1" s="536"/>
      <c r="KVO1" s="536"/>
      <c r="KVP1" s="536"/>
      <c r="KVQ1" s="536"/>
      <c r="KVR1" s="536"/>
      <c r="KVS1" s="536"/>
      <c r="KVT1" s="536"/>
      <c r="KVU1" s="536"/>
      <c r="KVV1" s="536"/>
      <c r="KVW1" s="536"/>
      <c r="KVX1" s="536"/>
      <c r="KVY1" s="536" t="s">
        <v>354</v>
      </c>
      <c r="KVZ1" s="536"/>
      <c r="KWA1" s="536"/>
      <c r="KWB1" s="536"/>
      <c r="KWC1" s="536"/>
      <c r="KWD1" s="536"/>
      <c r="KWE1" s="536"/>
      <c r="KWF1" s="536"/>
      <c r="KWG1" s="536"/>
      <c r="KWH1" s="536"/>
      <c r="KWI1" s="536"/>
      <c r="KWJ1" s="536"/>
      <c r="KWK1" s="536"/>
      <c r="KWL1" s="536"/>
      <c r="KWM1" s="536"/>
      <c r="KWN1" s="536"/>
      <c r="KWO1" s="536"/>
      <c r="KWP1" s="536"/>
      <c r="KWQ1" s="536"/>
      <c r="KWR1" s="536"/>
      <c r="KWS1" s="536"/>
      <c r="KWT1" s="536"/>
      <c r="KWU1" s="536"/>
      <c r="KWV1" s="536"/>
      <c r="KWW1" s="536"/>
      <c r="KWX1" s="536"/>
      <c r="KWY1" s="536"/>
      <c r="KWZ1" s="536"/>
      <c r="KXA1" s="536"/>
      <c r="KXB1" s="536"/>
      <c r="KXC1" s="536"/>
      <c r="KXD1" s="536"/>
      <c r="KXE1" s="536" t="s">
        <v>354</v>
      </c>
      <c r="KXF1" s="536"/>
      <c r="KXG1" s="536"/>
      <c r="KXH1" s="536"/>
      <c r="KXI1" s="536"/>
      <c r="KXJ1" s="536"/>
      <c r="KXK1" s="536"/>
      <c r="KXL1" s="536"/>
      <c r="KXM1" s="536"/>
      <c r="KXN1" s="536"/>
      <c r="KXO1" s="536"/>
      <c r="KXP1" s="536"/>
      <c r="KXQ1" s="536"/>
      <c r="KXR1" s="536"/>
      <c r="KXS1" s="536"/>
      <c r="KXT1" s="536"/>
      <c r="KXU1" s="536"/>
      <c r="KXV1" s="536"/>
      <c r="KXW1" s="536"/>
      <c r="KXX1" s="536"/>
      <c r="KXY1" s="536"/>
      <c r="KXZ1" s="536"/>
      <c r="KYA1" s="536"/>
      <c r="KYB1" s="536"/>
      <c r="KYC1" s="536"/>
      <c r="KYD1" s="536"/>
      <c r="KYE1" s="536"/>
      <c r="KYF1" s="536"/>
      <c r="KYG1" s="536"/>
      <c r="KYH1" s="536"/>
      <c r="KYI1" s="536"/>
      <c r="KYJ1" s="536"/>
      <c r="KYK1" s="536" t="s">
        <v>354</v>
      </c>
      <c r="KYL1" s="536"/>
      <c r="KYM1" s="536"/>
      <c r="KYN1" s="536"/>
      <c r="KYO1" s="536"/>
      <c r="KYP1" s="536"/>
      <c r="KYQ1" s="536"/>
      <c r="KYR1" s="536"/>
      <c r="KYS1" s="536"/>
      <c r="KYT1" s="536"/>
      <c r="KYU1" s="536"/>
      <c r="KYV1" s="536"/>
      <c r="KYW1" s="536"/>
      <c r="KYX1" s="536"/>
      <c r="KYY1" s="536"/>
      <c r="KYZ1" s="536"/>
      <c r="KZA1" s="536"/>
      <c r="KZB1" s="536"/>
      <c r="KZC1" s="536"/>
      <c r="KZD1" s="536"/>
      <c r="KZE1" s="536"/>
      <c r="KZF1" s="536"/>
      <c r="KZG1" s="536"/>
      <c r="KZH1" s="536"/>
      <c r="KZI1" s="536"/>
      <c r="KZJ1" s="536"/>
      <c r="KZK1" s="536"/>
      <c r="KZL1" s="536"/>
      <c r="KZM1" s="536"/>
      <c r="KZN1" s="536"/>
      <c r="KZO1" s="536"/>
      <c r="KZP1" s="536"/>
      <c r="KZQ1" s="536" t="s">
        <v>354</v>
      </c>
      <c r="KZR1" s="536"/>
      <c r="KZS1" s="536"/>
      <c r="KZT1" s="536"/>
      <c r="KZU1" s="536"/>
      <c r="KZV1" s="536"/>
      <c r="KZW1" s="536"/>
      <c r="KZX1" s="536"/>
      <c r="KZY1" s="536"/>
      <c r="KZZ1" s="536"/>
      <c r="LAA1" s="536"/>
      <c r="LAB1" s="536"/>
      <c r="LAC1" s="536"/>
      <c r="LAD1" s="536"/>
      <c r="LAE1" s="536"/>
      <c r="LAF1" s="536"/>
      <c r="LAG1" s="536"/>
      <c r="LAH1" s="536"/>
      <c r="LAI1" s="536"/>
      <c r="LAJ1" s="536"/>
      <c r="LAK1" s="536"/>
      <c r="LAL1" s="536"/>
      <c r="LAM1" s="536"/>
      <c r="LAN1" s="536"/>
      <c r="LAO1" s="536"/>
      <c r="LAP1" s="536"/>
      <c r="LAQ1" s="536"/>
      <c r="LAR1" s="536"/>
      <c r="LAS1" s="536"/>
      <c r="LAT1" s="536"/>
      <c r="LAU1" s="536"/>
      <c r="LAV1" s="536"/>
      <c r="LAW1" s="536" t="s">
        <v>354</v>
      </c>
      <c r="LAX1" s="536"/>
      <c r="LAY1" s="536"/>
      <c r="LAZ1" s="536"/>
      <c r="LBA1" s="536"/>
      <c r="LBB1" s="536"/>
      <c r="LBC1" s="536"/>
      <c r="LBD1" s="536"/>
      <c r="LBE1" s="536"/>
      <c r="LBF1" s="536"/>
      <c r="LBG1" s="536"/>
      <c r="LBH1" s="536"/>
      <c r="LBI1" s="536"/>
      <c r="LBJ1" s="536"/>
      <c r="LBK1" s="536"/>
      <c r="LBL1" s="536"/>
      <c r="LBM1" s="536"/>
      <c r="LBN1" s="536"/>
      <c r="LBO1" s="536"/>
      <c r="LBP1" s="536"/>
      <c r="LBQ1" s="536"/>
      <c r="LBR1" s="536"/>
      <c r="LBS1" s="536"/>
      <c r="LBT1" s="536"/>
      <c r="LBU1" s="536"/>
      <c r="LBV1" s="536"/>
      <c r="LBW1" s="536"/>
      <c r="LBX1" s="536"/>
      <c r="LBY1" s="536"/>
      <c r="LBZ1" s="536"/>
      <c r="LCA1" s="536"/>
      <c r="LCB1" s="536"/>
      <c r="LCC1" s="536" t="s">
        <v>354</v>
      </c>
      <c r="LCD1" s="536"/>
      <c r="LCE1" s="536"/>
      <c r="LCF1" s="536"/>
      <c r="LCG1" s="536"/>
      <c r="LCH1" s="536"/>
      <c r="LCI1" s="536"/>
      <c r="LCJ1" s="536"/>
      <c r="LCK1" s="536"/>
      <c r="LCL1" s="536"/>
      <c r="LCM1" s="536"/>
      <c r="LCN1" s="536"/>
      <c r="LCO1" s="536"/>
      <c r="LCP1" s="536"/>
      <c r="LCQ1" s="536"/>
      <c r="LCR1" s="536"/>
      <c r="LCS1" s="536"/>
      <c r="LCT1" s="536"/>
      <c r="LCU1" s="536"/>
      <c r="LCV1" s="536"/>
      <c r="LCW1" s="536"/>
      <c r="LCX1" s="536"/>
      <c r="LCY1" s="536"/>
      <c r="LCZ1" s="536"/>
      <c r="LDA1" s="536"/>
      <c r="LDB1" s="536"/>
      <c r="LDC1" s="536"/>
      <c r="LDD1" s="536"/>
      <c r="LDE1" s="536"/>
      <c r="LDF1" s="536"/>
      <c r="LDG1" s="536"/>
      <c r="LDH1" s="536"/>
      <c r="LDI1" s="536" t="s">
        <v>354</v>
      </c>
      <c r="LDJ1" s="536"/>
      <c r="LDK1" s="536"/>
      <c r="LDL1" s="536"/>
      <c r="LDM1" s="536"/>
      <c r="LDN1" s="536"/>
      <c r="LDO1" s="536"/>
      <c r="LDP1" s="536"/>
      <c r="LDQ1" s="536"/>
      <c r="LDR1" s="536"/>
      <c r="LDS1" s="536"/>
      <c r="LDT1" s="536"/>
      <c r="LDU1" s="536"/>
      <c r="LDV1" s="536"/>
      <c r="LDW1" s="536"/>
      <c r="LDX1" s="536"/>
      <c r="LDY1" s="536"/>
      <c r="LDZ1" s="536"/>
      <c r="LEA1" s="536"/>
      <c r="LEB1" s="536"/>
      <c r="LEC1" s="536"/>
      <c r="LED1" s="536"/>
      <c r="LEE1" s="536"/>
      <c r="LEF1" s="536"/>
      <c r="LEG1" s="536"/>
      <c r="LEH1" s="536"/>
      <c r="LEI1" s="536"/>
      <c r="LEJ1" s="536"/>
      <c r="LEK1" s="536"/>
      <c r="LEL1" s="536"/>
      <c r="LEM1" s="536"/>
      <c r="LEN1" s="536"/>
      <c r="LEO1" s="536" t="s">
        <v>354</v>
      </c>
      <c r="LEP1" s="536"/>
      <c r="LEQ1" s="536"/>
      <c r="LER1" s="536"/>
      <c r="LES1" s="536"/>
      <c r="LET1" s="536"/>
      <c r="LEU1" s="536"/>
      <c r="LEV1" s="536"/>
      <c r="LEW1" s="536"/>
      <c r="LEX1" s="536"/>
      <c r="LEY1" s="536"/>
      <c r="LEZ1" s="536"/>
      <c r="LFA1" s="536"/>
      <c r="LFB1" s="536"/>
      <c r="LFC1" s="536"/>
      <c r="LFD1" s="536"/>
      <c r="LFE1" s="536"/>
      <c r="LFF1" s="536"/>
      <c r="LFG1" s="536"/>
      <c r="LFH1" s="536"/>
      <c r="LFI1" s="536"/>
      <c r="LFJ1" s="536"/>
      <c r="LFK1" s="536"/>
      <c r="LFL1" s="536"/>
      <c r="LFM1" s="536"/>
      <c r="LFN1" s="536"/>
      <c r="LFO1" s="536"/>
      <c r="LFP1" s="536"/>
      <c r="LFQ1" s="536"/>
      <c r="LFR1" s="536"/>
      <c r="LFS1" s="536"/>
      <c r="LFT1" s="536"/>
      <c r="LFU1" s="536" t="s">
        <v>354</v>
      </c>
      <c r="LFV1" s="536"/>
      <c r="LFW1" s="536"/>
      <c r="LFX1" s="536"/>
      <c r="LFY1" s="536"/>
      <c r="LFZ1" s="536"/>
      <c r="LGA1" s="536"/>
      <c r="LGB1" s="536"/>
      <c r="LGC1" s="536"/>
      <c r="LGD1" s="536"/>
      <c r="LGE1" s="536"/>
      <c r="LGF1" s="536"/>
      <c r="LGG1" s="536"/>
      <c r="LGH1" s="536"/>
      <c r="LGI1" s="536"/>
      <c r="LGJ1" s="536"/>
      <c r="LGK1" s="536"/>
      <c r="LGL1" s="536"/>
      <c r="LGM1" s="536"/>
      <c r="LGN1" s="536"/>
      <c r="LGO1" s="536"/>
      <c r="LGP1" s="536"/>
      <c r="LGQ1" s="536"/>
      <c r="LGR1" s="536"/>
      <c r="LGS1" s="536"/>
      <c r="LGT1" s="536"/>
      <c r="LGU1" s="536"/>
      <c r="LGV1" s="536"/>
      <c r="LGW1" s="536"/>
      <c r="LGX1" s="536"/>
      <c r="LGY1" s="536"/>
      <c r="LGZ1" s="536"/>
      <c r="LHA1" s="536" t="s">
        <v>354</v>
      </c>
      <c r="LHB1" s="536"/>
      <c r="LHC1" s="536"/>
      <c r="LHD1" s="536"/>
      <c r="LHE1" s="536"/>
      <c r="LHF1" s="536"/>
      <c r="LHG1" s="536"/>
      <c r="LHH1" s="536"/>
      <c r="LHI1" s="536"/>
      <c r="LHJ1" s="536"/>
      <c r="LHK1" s="536"/>
      <c r="LHL1" s="536"/>
      <c r="LHM1" s="536"/>
      <c r="LHN1" s="536"/>
      <c r="LHO1" s="536"/>
      <c r="LHP1" s="536"/>
      <c r="LHQ1" s="536"/>
      <c r="LHR1" s="536"/>
      <c r="LHS1" s="536"/>
      <c r="LHT1" s="536"/>
      <c r="LHU1" s="536"/>
      <c r="LHV1" s="536"/>
      <c r="LHW1" s="536"/>
      <c r="LHX1" s="536"/>
      <c r="LHY1" s="536"/>
      <c r="LHZ1" s="536"/>
      <c r="LIA1" s="536"/>
      <c r="LIB1" s="536"/>
      <c r="LIC1" s="536"/>
      <c r="LID1" s="536"/>
      <c r="LIE1" s="536"/>
      <c r="LIF1" s="536"/>
      <c r="LIG1" s="536" t="s">
        <v>354</v>
      </c>
      <c r="LIH1" s="536"/>
      <c r="LII1" s="536"/>
      <c r="LIJ1" s="536"/>
      <c r="LIK1" s="536"/>
      <c r="LIL1" s="536"/>
      <c r="LIM1" s="536"/>
      <c r="LIN1" s="536"/>
      <c r="LIO1" s="536"/>
      <c r="LIP1" s="536"/>
      <c r="LIQ1" s="536"/>
      <c r="LIR1" s="536"/>
      <c r="LIS1" s="536"/>
      <c r="LIT1" s="536"/>
      <c r="LIU1" s="536"/>
      <c r="LIV1" s="536"/>
      <c r="LIW1" s="536"/>
      <c r="LIX1" s="536"/>
      <c r="LIY1" s="536"/>
      <c r="LIZ1" s="536"/>
      <c r="LJA1" s="536"/>
      <c r="LJB1" s="536"/>
      <c r="LJC1" s="536"/>
      <c r="LJD1" s="536"/>
      <c r="LJE1" s="536"/>
      <c r="LJF1" s="536"/>
      <c r="LJG1" s="536"/>
      <c r="LJH1" s="536"/>
      <c r="LJI1" s="536"/>
      <c r="LJJ1" s="536"/>
      <c r="LJK1" s="536"/>
      <c r="LJL1" s="536"/>
      <c r="LJM1" s="536" t="s">
        <v>354</v>
      </c>
      <c r="LJN1" s="536"/>
      <c r="LJO1" s="536"/>
      <c r="LJP1" s="536"/>
      <c r="LJQ1" s="536"/>
      <c r="LJR1" s="536"/>
      <c r="LJS1" s="536"/>
      <c r="LJT1" s="536"/>
      <c r="LJU1" s="536"/>
      <c r="LJV1" s="536"/>
      <c r="LJW1" s="536"/>
      <c r="LJX1" s="536"/>
      <c r="LJY1" s="536"/>
      <c r="LJZ1" s="536"/>
      <c r="LKA1" s="536"/>
      <c r="LKB1" s="536"/>
      <c r="LKC1" s="536"/>
      <c r="LKD1" s="536"/>
      <c r="LKE1" s="536"/>
      <c r="LKF1" s="536"/>
      <c r="LKG1" s="536"/>
      <c r="LKH1" s="536"/>
      <c r="LKI1" s="536"/>
      <c r="LKJ1" s="536"/>
      <c r="LKK1" s="536"/>
      <c r="LKL1" s="536"/>
      <c r="LKM1" s="536"/>
      <c r="LKN1" s="536"/>
      <c r="LKO1" s="536"/>
      <c r="LKP1" s="536"/>
      <c r="LKQ1" s="536"/>
      <c r="LKR1" s="536"/>
      <c r="LKS1" s="536" t="s">
        <v>354</v>
      </c>
      <c r="LKT1" s="536"/>
      <c r="LKU1" s="536"/>
      <c r="LKV1" s="536"/>
      <c r="LKW1" s="536"/>
      <c r="LKX1" s="536"/>
      <c r="LKY1" s="536"/>
      <c r="LKZ1" s="536"/>
      <c r="LLA1" s="536"/>
      <c r="LLB1" s="536"/>
      <c r="LLC1" s="536"/>
      <c r="LLD1" s="536"/>
      <c r="LLE1" s="536"/>
      <c r="LLF1" s="536"/>
      <c r="LLG1" s="536"/>
      <c r="LLH1" s="536"/>
      <c r="LLI1" s="536"/>
      <c r="LLJ1" s="536"/>
      <c r="LLK1" s="536"/>
      <c r="LLL1" s="536"/>
      <c r="LLM1" s="536"/>
      <c r="LLN1" s="536"/>
      <c r="LLO1" s="536"/>
      <c r="LLP1" s="536"/>
      <c r="LLQ1" s="536"/>
      <c r="LLR1" s="536"/>
      <c r="LLS1" s="536"/>
      <c r="LLT1" s="536"/>
      <c r="LLU1" s="536"/>
      <c r="LLV1" s="536"/>
      <c r="LLW1" s="536"/>
      <c r="LLX1" s="536"/>
      <c r="LLY1" s="536" t="s">
        <v>354</v>
      </c>
      <c r="LLZ1" s="536"/>
      <c r="LMA1" s="536"/>
      <c r="LMB1" s="536"/>
      <c r="LMC1" s="536"/>
      <c r="LMD1" s="536"/>
      <c r="LME1" s="536"/>
      <c r="LMF1" s="536"/>
      <c r="LMG1" s="536"/>
      <c r="LMH1" s="536"/>
      <c r="LMI1" s="536"/>
      <c r="LMJ1" s="536"/>
      <c r="LMK1" s="536"/>
      <c r="LML1" s="536"/>
      <c r="LMM1" s="536"/>
      <c r="LMN1" s="536"/>
      <c r="LMO1" s="536"/>
      <c r="LMP1" s="536"/>
      <c r="LMQ1" s="536"/>
      <c r="LMR1" s="536"/>
      <c r="LMS1" s="536"/>
      <c r="LMT1" s="536"/>
      <c r="LMU1" s="536"/>
      <c r="LMV1" s="536"/>
      <c r="LMW1" s="536"/>
      <c r="LMX1" s="536"/>
      <c r="LMY1" s="536"/>
      <c r="LMZ1" s="536"/>
      <c r="LNA1" s="536"/>
      <c r="LNB1" s="536"/>
      <c r="LNC1" s="536"/>
      <c r="LND1" s="536"/>
      <c r="LNE1" s="536" t="s">
        <v>354</v>
      </c>
      <c r="LNF1" s="536"/>
      <c r="LNG1" s="536"/>
      <c r="LNH1" s="536"/>
      <c r="LNI1" s="536"/>
      <c r="LNJ1" s="536"/>
      <c r="LNK1" s="536"/>
      <c r="LNL1" s="536"/>
      <c r="LNM1" s="536"/>
      <c r="LNN1" s="536"/>
      <c r="LNO1" s="536"/>
      <c r="LNP1" s="536"/>
      <c r="LNQ1" s="536"/>
      <c r="LNR1" s="536"/>
      <c r="LNS1" s="536"/>
      <c r="LNT1" s="536"/>
      <c r="LNU1" s="536"/>
      <c r="LNV1" s="536"/>
      <c r="LNW1" s="536"/>
      <c r="LNX1" s="536"/>
      <c r="LNY1" s="536"/>
      <c r="LNZ1" s="536"/>
      <c r="LOA1" s="536"/>
      <c r="LOB1" s="536"/>
      <c r="LOC1" s="536"/>
      <c r="LOD1" s="536"/>
      <c r="LOE1" s="536"/>
      <c r="LOF1" s="536"/>
      <c r="LOG1" s="536"/>
      <c r="LOH1" s="536"/>
      <c r="LOI1" s="536"/>
      <c r="LOJ1" s="536"/>
      <c r="LOK1" s="536" t="s">
        <v>354</v>
      </c>
      <c r="LOL1" s="536"/>
      <c r="LOM1" s="536"/>
      <c r="LON1" s="536"/>
      <c r="LOO1" s="536"/>
      <c r="LOP1" s="536"/>
      <c r="LOQ1" s="536"/>
      <c r="LOR1" s="536"/>
      <c r="LOS1" s="536"/>
      <c r="LOT1" s="536"/>
      <c r="LOU1" s="536"/>
      <c r="LOV1" s="536"/>
      <c r="LOW1" s="536"/>
      <c r="LOX1" s="536"/>
      <c r="LOY1" s="536"/>
      <c r="LOZ1" s="536"/>
      <c r="LPA1" s="536"/>
      <c r="LPB1" s="536"/>
      <c r="LPC1" s="536"/>
      <c r="LPD1" s="536"/>
      <c r="LPE1" s="536"/>
      <c r="LPF1" s="536"/>
      <c r="LPG1" s="536"/>
      <c r="LPH1" s="536"/>
      <c r="LPI1" s="536"/>
      <c r="LPJ1" s="536"/>
      <c r="LPK1" s="536"/>
      <c r="LPL1" s="536"/>
      <c r="LPM1" s="536"/>
      <c r="LPN1" s="536"/>
      <c r="LPO1" s="536"/>
      <c r="LPP1" s="536"/>
      <c r="LPQ1" s="536" t="s">
        <v>354</v>
      </c>
      <c r="LPR1" s="536"/>
      <c r="LPS1" s="536"/>
      <c r="LPT1" s="536"/>
      <c r="LPU1" s="536"/>
      <c r="LPV1" s="536"/>
      <c r="LPW1" s="536"/>
      <c r="LPX1" s="536"/>
      <c r="LPY1" s="536"/>
      <c r="LPZ1" s="536"/>
      <c r="LQA1" s="536"/>
      <c r="LQB1" s="536"/>
      <c r="LQC1" s="536"/>
      <c r="LQD1" s="536"/>
      <c r="LQE1" s="536"/>
      <c r="LQF1" s="536"/>
      <c r="LQG1" s="536"/>
      <c r="LQH1" s="536"/>
      <c r="LQI1" s="536"/>
      <c r="LQJ1" s="536"/>
      <c r="LQK1" s="536"/>
      <c r="LQL1" s="536"/>
      <c r="LQM1" s="536"/>
      <c r="LQN1" s="536"/>
      <c r="LQO1" s="536"/>
      <c r="LQP1" s="536"/>
      <c r="LQQ1" s="536"/>
      <c r="LQR1" s="536"/>
      <c r="LQS1" s="536"/>
      <c r="LQT1" s="536"/>
      <c r="LQU1" s="536"/>
      <c r="LQV1" s="536"/>
      <c r="LQW1" s="536" t="s">
        <v>354</v>
      </c>
      <c r="LQX1" s="536"/>
      <c r="LQY1" s="536"/>
      <c r="LQZ1" s="536"/>
      <c r="LRA1" s="536"/>
      <c r="LRB1" s="536"/>
      <c r="LRC1" s="536"/>
      <c r="LRD1" s="536"/>
      <c r="LRE1" s="536"/>
      <c r="LRF1" s="536"/>
      <c r="LRG1" s="536"/>
      <c r="LRH1" s="536"/>
      <c r="LRI1" s="536"/>
      <c r="LRJ1" s="536"/>
      <c r="LRK1" s="536"/>
      <c r="LRL1" s="536"/>
      <c r="LRM1" s="536"/>
      <c r="LRN1" s="536"/>
      <c r="LRO1" s="536"/>
      <c r="LRP1" s="536"/>
      <c r="LRQ1" s="536"/>
      <c r="LRR1" s="536"/>
      <c r="LRS1" s="536"/>
      <c r="LRT1" s="536"/>
      <c r="LRU1" s="536"/>
      <c r="LRV1" s="536"/>
      <c r="LRW1" s="536"/>
      <c r="LRX1" s="536"/>
      <c r="LRY1" s="536"/>
      <c r="LRZ1" s="536"/>
      <c r="LSA1" s="536"/>
      <c r="LSB1" s="536"/>
      <c r="LSC1" s="536" t="s">
        <v>354</v>
      </c>
      <c r="LSD1" s="536"/>
      <c r="LSE1" s="536"/>
      <c r="LSF1" s="536"/>
      <c r="LSG1" s="536"/>
      <c r="LSH1" s="536"/>
      <c r="LSI1" s="536"/>
      <c r="LSJ1" s="536"/>
      <c r="LSK1" s="536"/>
      <c r="LSL1" s="536"/>
      <c r="LSM1" s="536"/>
      <c r="LSN1" s="536"/>
      <c r="LSO1" s="536"/>
      <c r="LSP1" s="536"/>
      <c r="LSQ1" s="536"/>
      <c r="LSR1" s="536"/>
      <c r="LSS1" s="536"/>
      <c r="LST1" s="536"/>
      <c r="LSU1" s="536"/>
      <c r="LSV1" s="536"/>
      <c r="LSW1" s="536"/>
      <c r="LSX1" s="536"/>
      <c r="LSY1" s="536"/>
      <c r="LSZ1" s="536"/>
      <c r="LTA1" s="536"/>
      <c r="LTB1" s="536"/>
      <c r="LTC1" s="536"/>
      <c r="LTD1" s="536"/>
      <c r="LTE1" s="536"/>
      <c r="LTF1" s="536"/>
      <c r="LTG1" s="536"/>
      <c r="LTH1" s="536"/>
      <c r="LTI1" s="536" t="s">
        <v>354</v>
      </c>
      <c r="LTJ1" s="536"/>
      <c r="LTK1" s="536"/>
      <c r="LTL1" s="536"/>
      <c r="LTM1" s="536"/>
      <c r="LTN1" s="536"/>
      <c r="LTO1" s="536"/>
      <c r="LTP1" s="536"/>
      <c r="LTQ1" s="536"/>
      <c r="LTR1" s="536"/>
      <c r="LTS1" s="536"/>
      <c r="LTT1" s="536"/>
      <c r="LTU1" s="536"/>
      <c r="LTV1" s="536"/>
      <c r="LTW1" s="536"/>
      <c r="LTX1" s="536"/>
      <c r="LTY1" s="536"/>
      <c r="LTZ1" s="536"/>
      <c r="LUA1" s="536"/>
      <c r="LUB1" s="536"/>
      <c r="LUC1" s="536"/>
      <c r="LUD1" s="536"/>
      <c r="LUE1" s="536"/>
      <c r="LUF1" s="536"/>
      <c r="LUG1" s="536"/>
      <c r="LUH1" s="536"/>
      <c r="LUI1" s="536"/>
      <c r="LUJ1" s="536"/>
      <c r="LUK1" s="536"/>
      <c r="LUL1" s="536"/>
      <c r="LUM1" s="536"/>
      <c r="LUN1" s="536"/>
      <c r="LUO1" s="536" t="s">
        <v>354</v>
      </c>
      <c r="LUP1" s="536"/>
      <c r="LUQ1" s="536"/>
      <c r="LUR1" s="536"/>
      <c r="LUS1" s="536"/>
      <c r="LUT1" s="536"/>
      <c r="LUU1" s="536"/>
      <c r="LUV1" s="536"/>
      <c r="LUW1" s="536"/>
      <c r="LUX1" s="536"/>
      <c r="LUY1" s="536"/>
      <c r="LUZ1" s="536"/>
      <c r="LVA1" s="536"/>
      <c r="LVB1" s="536"/>
      <c r="LVC1" s="536"/>
      <c r="LVD1" s="536"/>
      <c r="LVE1" s="536"/>
      <c r="LVF1" s="536"/>
      <c r="LVG1" s="536"/>
      <c r="LVH1" s="536"/>
      <c r="LVI1" s="536"/>
      <c r="LVJ1" s="536"/>
      <c r="LVK1" s="536"/>
      <c r="LVL1" s="536"/>
      <c r="LVM1" s="536"/>
      <c r="LVN1" s="536"/>
      <c r="LVO1" s="536"/>
      <c r="LVP1" s="536"/>
      <c r="LVQ1" s="536"/>
      <c r="LVR1" s="536"/>
      <c r="LVS1" s="536"/>
      <c r="LVT1" s="536"/>
      <c r="LVU1" s="536" t="s">
        <v>354</v>
      </c>
      <c r="LVV1" s="536"/>
      <c r="LVW1" s="536"/>
      <c r="LVX1" s="536"/>
      <c r="LVY1" s="536"/>
      <c r="LVZ1" s="536"/>
      <c r="LWA1" s="536"/>
      <c r="LWB1" s="536"/>
      <c r="LWC1" s="536"/>
      <c r="LWD1" s="536"/>
      <c r="LWE1" s="536"/>
      <c r="LWF1" s="536"/>
      <c r="LWG1" s="536"/>
      <c r="LWH1" s="536"/>
      <c r="LWI1" s="536"/>
      <c r="LWJ1" s="536"/>
      <c r="LWK1" s="536"/>
      <c r="LWL1" s="536"/>
      <c r="LWM1" s="536"/>
      <c r="LWN1" s="536"/>
      <c r="LWO1" s="536"/>
      <c r="LWP1" s="536"/>
      <c r="LWQ1" s="536"/>
      <c r="LWR1" s="536"/>
      <c r="LWS1" s="536"/>
      <c r="LWT1" s="536"/>
      <c r="LWU1" s="536"/>
      <c r="LWV1" s="536"/>
      <c r="LWW1" s="536"/>
      <c r="LWX1" s="536"/>
      <c r="LWY1" s="536"/>
      <c r="LWZ1" s="536"/>
      <c r="LXA1" s="536" t="s">
        <v>354</v>
      </c>
      <c r="LXB1" s="536"/>
      <c r="LXC1" s="536"/>
      <c r="LXD1" s="536"/>
      <c r="LXE1" s="536"/>
      <c r="LXF1" s="536"/>
      <c r="LXG1" s="536"/>
      <c r="LXH1" s="536"/>
      <c r="LXI1" s="536"/>
      <c r="LXJ1" s="536"/>
      <c r="LXK1" s="536"/>
      <c r="LXL1" s="536"/>
      <c r="LXM1" s="536"/>
      <c r="LXN1" s="536"/>
      <c r="LXO1" s="536"/>
      <c r="LXP1" s="536"/>
      <c r="LXQ1" s="536"/>
      <c r="LXR1" s="536"/>
      <c r="LXS1" s="536"/>
      <c r="LXT1" s="536"/>
      <c r="LXU1" s="536"/>
      <c r="LXV1" s="536"/>
      <c r="LXW1" s="536"/>
      <c r="LXX1" s="536"/>
      <c r="LXY1" s="536"/>
      <c r="LXZ1" s="536"/>
      <c r="LYA1" s="536"/>
      <c r="LYB1" s="536"/>
      <c r="LYC1" s="536"/>
      <c r="LYD1" s="536"/>
      <c r="LYE1" s="536"/>
      <c r="LYF1" s="536"/>
      <c r="LYG1" s="536" t="s">
        <v>354</v>
      </c>
      <c r="LYH1" s="536"/>
      <c r="LYI1" s="536"/>
      <c r="LYJ1" s="536"/>
      <c r="LYK1" s="536"/>
      <c r="LYL1" s="536"/>
      <c r="LYM1" s="536"/>
      <c r="LYN1" s="536"/>
      <c r="LYO1" s="536"/>
      <c r="LYP1" s="536"/>
      <c r="LYQ1" s="536"/>
      <c r="LYR1" s="536"/>
      <c r="LYS1" s="536"/>
      <c r="LYT1" s="536"/>
      <c r="LYU1" s="536"/>
      <c r="LYV1" s="536"/>
      <c r="LYW1" s="536"/>
      <c r="LYX1" s="536"/>
      <c r="LYY1" s="536"/>
      <c r="LYZ1" s="536"/>
      <c r="LZA1" s="536"/>
      <c r="LZB1" s="536"/>
      <c r="LZC1" s="536"/>
      <c r="LZD1" s="536"/>
      <c r="LZE1" s="536"/>
      <c r="LZF1" s="536"/>
      <c r="LZG1" s="536"/>
      <c r="LZH1" s="536"/>
      <c r="LZI1" s="536"/>
      <c r="LZJ1" s="536"/>
      <c r="LZK1" s="536"/>
      <c r="LZL1" s="536"/>
      <c r="LZM1" s="536" t="s">
        <v>354</v>
      </c>
      <c r="LZN1" s="536"/>
      <c r="LZO1" s="536"/>
      <c r="LZP1" s="536"/>
      <c r="LZQ1" s="536"/>
      <c r="LZR1" s="536"/>
      <c r="LZS1" s="536"/>
      <c r="LZT1" s="536"/>
      <c r="LZU1" s="536"/>
      <c r="LZV1" s="536"/>
      <c r="LZW1" s="536"/>
      <c r="LZX1" s="536"/>
      <c r="LZY1" s="536"/>
      <c r="LZZ1" s="536"/>
      <c r="MAA1" s="536"/>
      <c r="MAB1" s="536"/>
      <c r="MAC1" s="536"/>
      <c r="MAD1" s="536"/>
      <c r="MAE1" s="536"/>
      <c r="MAF1" s="536"/>
      <c r="MAG1" s="536"/>
      <c r="MAH1" s="536"/>
      <c r="MAI1" s="536"/>
      <c r="MAJ1" s="536"/>
      <c r="MAK1" s="536"/>
      <c r="MAL1" s="536"/>
      <c r="MAM1" s="536"/>
      <c r="MAN1" s="536"/>
      <c r="MAO1" s="536"/>
      <c r="MAP1" s="536"/>
      <c r="MAQ1" s="536"/>
      <c r="MAR1" s="536"/>
      <c r="MAS1" s="536" t="s">
        <v>354</v>
      </c>
      <c r="MAT1" s="536"/>
      <c r="MAU1" s="536"/>
      <c r="MAV1" s="536"/>
      <c r="MAW1" s="536"/>
      <c r="MAX1" s="536"/>
      <c r="MAY1" s="536"/>
      <c r="MAZ1" s="536"/>
      <c r="MBA1" s="536"/>
      <c r="MBB1" s="536"/>
      <c r="MBC1" s="536"/>
      <c r="MBD1" s="536"/>
      <c r="MBE1" s="536"/>
      <c r="MBF1" s="536"/>
      <c r="MBG1" s="536"/>
      <c r="MBH1" s="536"/>
      <c r="MBI1" s="536"/>
      <c r="MBJ1" s="536"/>
      <c r="MBK1" s="536"/>
      <c r="MBL1" s="536"/>
      <c r="MBM1" s="536"/>
      <c r="MBN1" s="536"/>
      <c r="MBO1" s="536"/>
      <c r="MBP1" s="536"/>
      <c r="MBQ1" s="536"/>
      <c r="MBR1" s="536"/>
      <c r="MBS1" s="536"/>
      <c r="MBT1" s="536"/>
      <c r="MBU1" s="536"/>
      <c r="MBV1" s="536"/>
      <c r="MBW1" s="536"/>
      <c r="MBX1" s="536"/>
      <c r="MBY1" s="536" t="s">
        <v>354</v>
      </c>
      <c r="MBZ1" s="536"/>
      <c r="MCA1" s="536"/>
      <c r="MCB1" s="536"/>
      <c r="MCC1" s="536"/>
      <c r="MCD1" s="536"/>
      <c r="MCE1" s="536"/>
      <c r="MCF1" s="536"/>
      <c r="MCG1" s="536"/>
      <c r="MCH1" s="536"/>
      <c r="MCI1" s="536"/>
      <c r="MCJ1" s="536"/>
      <c r="MCK1" s="536"/>
      <c r="MCL1" s="536"/>
      <c r="MCM1" s="536"/>
      <c r="MCN1" s="536"/>
      <c r="MCO1" s="536"/>
      <c r="MCP1" s="536"/>
      <c r="MCQ1" s="536"/>
      <c r="MCR1" s="536"/>
      <c r="MCS1" s="536"/>
      <c r="MCT1" s="536"/>
      <c r="MCU1" s="536"/>
      <c r="MCV1" s="536"/>
      <c r="MCW1" s="536"/>
      <c r="MCX1" s="536"/>
      <c r="MCY1" s="536"/>
      <c r="MCZ1" s="536"/>
      <c r="MDA1" s="536"/>
      <c r="MDB1" s="536"/>
      <c r="MDC1" s="536"/>
      <c r="MDD1" s="536"/>
      <c r="MDE1" s="536" t="s">
        <v>354</v>
      </c>
      <c r="MDF1" s="536"/>
      <c r="MDG1" s="536"/>
      <c r="MDH1" s="536"/>
      <c r="MDI1" s="536"/>
      <c r="MDJ1" s="536"/>
      <c r="MDK1" s="536"/>
      <c r="MDL1" s="536"/>
      <c r="MDM1" s="536"/>
      <c r="MDN1" s="536"/>
      <c r="MDO1" s="536"/>
      <c r="MDP1" s="536"/>
      <c r="MDQ1" s="536"/>
      <c r="MDR1" s="536"/>
      <c r="MDS1" s="536"/>
      <c r="MDT1" s="536"/>
      <c r="MDU1" s="536"/>
      <c r="MDV1" s="536"/>
      <c r="MDW1" s="536"/>
      <c r="MDX1" s="536"/>
      <c r="MDY1" s="536"/>
      <c r="MDZ1" s="536"/>
      <c r="MEA1" s="536"/>
      <c r="MEB1" s="536"/>
      <c r="MEC1" s="536"/>
      <c r="MED1" s="536"/>
      <c r="MEE1" s="536"/>
      <c r="MEF1" s="536"/>
      <c r="MEG1" s="536"/>
      <c r="MEH1" s="536"/>
      <c r="MEI1" s="536"/>
      <c r="MEJ1" s="536"/>
      <c r="MEK1" s="536" t="s">
        <v>354</v>
      </c>
      <c r="MEL1" s="536"/>
      <c r="MEM1" s="536"/>
      <c r="MEN1" s="536"/>
      <c r="MEO1" s="536"/>
      <c r="MEP1" s="536"/>
      <c r="MEQ1" s="536"/>
      <c r="MER1" s="536"/>
      <c r="MES1" s="536"/>
      <c r="MET1" s="536"/>
      <c r="MEU1" s="536"/>
      <c r="MEV1" s="536"/>
      <c r="MEW1" s="536"/>
      <c r="MEX1" s="536"/>
      <c r="MEY1" s="536"/>
      <c r="MEZ1" s="536"/>
      <c r="MFA1" s="536"/>
      <c r="MFB1" s="536"/>
      <c r="MFC1" s="536"/>
      <c r="MFD1" s="536"/>
      <c r="MFE1" s="536"/>
      <c r="MFF1" s="536"/>
      <c r="MFG1" s="536"/>
      <c r="MFH1" s="536"/>
      <c r="MFI1" s="536"/>
      <c r="MFJ1" s="536"/>
      <c r="MFK1" s="536"/>
      <c r="MFL1" s="536"/>
      <c r="MFM1" s="536"/>
      <c r="MFN1" s="536"/>
      <c r="MFO1" s="536"/>
      <c r="MFP1" s="536"/>
      <c r="MFQ1" s="536" t="s">
        <v>354</v>
      </c>
      <c r="MFR1" s="536"/>
      <c r="MFS1" s="536"/>
      <c r="MFT1" s="536"/>
      <c r="MFU1" s="536"/>
      <c r="MFV1" s="536"/>
      <c r="MFW1" s="536"/>
      <c r="MFX1" s="536"/>
      <c r="MFY1" s="536"/>
      <c r="MFZ1" s="536"/>
      <c r="MGA1" s="536"/>
      <c r="MGB1" s="536"/>
      <c r="MGC1" s="536"/>
      <c r="MGD1" s="536"/>
      <c r="MGE1" s="536"/>
      <c r="MGF1" s="536"/>
      <c r="MGG1" s="536"/>
      <c r="MGH1" s="536"/>
      <c r="MGI1" s="536"/>
      <c r="MGJ1" s="536"/>
      <c r="MGK1" s="536"/>
      <c r="MGL1" s="536"/>
      <c r="MGM1" s="536"/>
      <c r="MGN1" s="536"/>
      <c r="MGO1" s="536"/>
      <c r="MGP1" s="536"/>
      <c r="MGQ1" s="536"/>
      <c r="MGR1" s="536"/>
      <c r="MGS1" s="536"/>
      <c r="MGT1" s="536"/>
      <c r="MGU1" s="536"/>
      <c r="MGV1" s="536"/>
      <c r="MGW1" s="536" t="s">
        <v>354</v>
      </c>
      <c r="MGX1" s="536"/>
      <c r="MGY1" s="536"/>
      <c r="MGZ1" s="536"/>
      <c r="MHA1" s="536"/>
      <c r="MHB1" s="536"/>
      <c r="MHC1" s="536"/>
      <c r="MHD1" s="536"/>
      <c r="MHE1" s="536"/>
      <c r="MHF1" s="536"/>
      <c r="MHG1" s="536"/>
      <c r="MHH1" s="536"/>
      <c r="MHI1" s="536"/>
      <c r="MHJ1" s="536"/>
      <c r="MHK1" s="536"/>
      <c r="MHL1" s="536"/>
      <c r="MHM1" s="536"/>
      <c r="MHN1" s="536"/>
      <c r="MHO1" s="536"/>
      <c r="MHP1" s="536"/>
      <c r="MHQ1" s="536"/>
      <c r="MHR1" s="536"/>
      <c r="MHS1" s="536"/>
      <c r="MHT1" s="536"/>
      <c r="MHU1" s="536"/>
      <c r="MHV1" s="536"/>
      <c r="MHW1" s="536"/>
      <c r="MHX1" s="536"/>
      <c r="MHY1" s="536"/>
      <c r="MHZ1" s="536"/>
      <c r="MIA1" s="536"/>
      <c r="MIB1" s="536"/>
      <c r="MIC1" s="536" t="s">
        <v>354</v>
      </c>
      <c r="MID1" s="536"/>
      <c r="MIE1" s="536"/>
      <c r="MIF1" s="536"/>
      <c r="MIG1" s="536"/>
      <c r="MIH1" s="536"/>
      <c r="MII1" s="536"/>
      <c r="MIJ1" s="536"/>
      <c r="MIK1" s="536"/>
      <c r="MIL1" s="536"/>
      <c r="MIM1" s="536"/>
      <c r="MIN1" s="536"/>
      <c r="MIO1" s="536"/>
      <c r="MIP1" s="536"/>
      <c r="MIQ1" s="536"/>
      <c r="MIR1" s="536"/>
      <c r="MIS1" s="536"/>
      <c r="MIT1" s="536"/>
      <c r="MIU1" s="536"/>
      <c r="MIV1" s="536"/>
      <c r="MIW1" s="536"/>
      <c r="MIX1" s="536"/>
      <c r="MIY1" s="536"/>
      <c r="MIZ1" s="536"/>
      <c r="MJA1" s="536"/>
      <c r="MJB1" s="536"/>
      <c r="MJC1" s="536"/>
      <c r="MJD1" s="536"/>
      <c r="MJE1" s="536"/>
      <c r="MJF1" s="536"/>
      <c r="MJG1" s="536"/>
      <c r="MJH1" s="536"/>
      <c r="MJI1" s="536" t="s">
        <v>354</v>
      </c>
      <c r="MJJ1" s="536"/>
      <c r="MJK1" s="536"/>
      <c r="MJL1" s="536"/>
      <c r="MJM1" s="536"/>
      <c r="MJN1" s="536"/>
      <c r="MJO1" s="536"/>
      <c r="MJP1" s="536"/>
      <c r="MJQ1" s="536"/>
      <c r="MJR1" s="536"/>
      <c r="MJS1" s="536"/>
      <c r="MJT1" s="536"/>
      <c r="MJU1" s="536"/>
      <c r="MJV1" s="536"/>
      <c r="MJW1" s="536"/>
      <c r="MJX1" s="536"/>
      <c r="MJY1" s="536"/>
      <c r="MJZ1" s="536"/>
      <c r="MKA1" s="536"/>
      <c r="MKB1" s="536"/>
      <c r="MKC1" s="536"/>
      <c r="MKD1" s="536"/>
      <c r="MKE1" s="536"/>
      <c r="MKF1" s="536"/>
      <c r="MKG1" s="536"/>
      <c r="MKH1" s="536"/>
      <c r="MKI1" s="536"/>
      <c r="MKJ1" s="536"/>
      <c r="MKK1" s="536"/>
      <c r="MKL1" s="536"/>
      <c r="MKM1" s="536"/>
      <c r="MKN1" s="536"/>
      <c r="MKO1" s="536" t="s">
        <v>354</v>
      </c>
      <c r="MKP1" s="536"/>
      <c r="MKQ1" s="536"/>
      <c r="MKR1" s="536"/>
      <c r="MKS1" s="536"/>
      <c r="MKT1" s="536"/>
      <c r="MKU1" s="536"/>
      <c r="MKV1" s="536"/>
      <c r="MKW1" s="536"/>
      <c r="MKX1" s="536"/>
      <c r="MKY1" s="536"/>
      <c r="MKZ1" s="536"/>
      <c r="MLA1" s="536"/>
      <c r="MLB1" s="536"/>
      <c r="MLC1" s="536"/>
      <c r="MLD1" s="536"/>
      <c r="MLE1" s="536"/>
      <c r="MLF1" s="536"/>
      <c r="MLG1" s="536"/>
      <c r="MLH1" s="536"/>
      <c r="MLI1" s="536"/>
      <c r="MLJ1" s="536"/>
      <c r="MLK1" s="536"/>
      <c r="MLL1" s="536"/>
      <c r="MLM1" s="536"/>
      <c r="MLN1" s="536"/>
      <c r="MLO1" s="536"/>
      <c r="MLP1" s="536"/>
      <c r="MLQ1" s="536"/>
      <c r="MLR1" s="536"/>
      <c r="MLS1" s="536"/>
      <c r="MLT1" s="536"/>
      <c r="MLU1" s="536" t="s">
        <v>354</v>
      </c>
      <c r="MLV1" s="536"/>
      <c r="MLW1" s="536"/>
      <c r="MLX1" s="536"/>
      <c r="MLY1" s="536"/>
      <c r="MLZ1" s="536"/>
      <c r="MMA1" s="536"/>
      <c r="MMB1" s="536"/>
      <c r="MMC1" s="536"/>
      <c r="MMD1" s="536"/>
      <c r="MME1" s="536"/>
      <c r="MMF1" s="536"/>
      <c r="MMG1" s="536"/>
      <c r="MMH1" s="536"/>
      <c r="MMI1" s="536"/>
      <c r="MMJ1" s="536"/>
      <c r="MMK1" s="536"/>
      <c r="MML1" s="536"/>
      <c r="MMM1" s="536"/>
      <c r="MMN1" s="536"/>
      <c r="MMO1" s="536"/>
      <c r="MMP1" s="536"/>
      <c r="MMQ1" s="536"/>
      <c r="MMR1" s="536"/>
      <c r="MMS1" s="536"/>
      <c r="MMT1" s="536"/>
      <c r="MMU1" s="536"/>
      <c r="MMV1" s="536"/>
      <c r="MMW1" s="536"/>
      <c r="MMX1" s="536"/>
      <c r="MMY1" s="536"/>
      <c r="MMZ1" s="536"/>
      <c r="MNA1" s="536" t="s">
        <v>354</v>
      </c>
      <c r="MNB1" s="536"/>
      <c r="MNC1" s="536"/>
      <c r="MND1" s="536"/>
      <c r="MNE1" s="536"/>
      <c r="MNF1" s="536"/>
      <c r="MNG1" s="536"/>
      <c r="MNH1" s="536"/>
      <c r="MNI1" s="536"/>
      <c r="MNJ1" s="536"/>
      <c r="MNK1" s="536"/>
      <c r="MNL1" s="536"/>
      <c r="MNM1" s="536"/>
      <c r="MNN1" s="536"/>
      <c r="MNO1" s="536"/>
      <c r="MNP1" s="536"/>
      <c r="MNQ1" s="536"/>
      <c r="MNR1" s="536"/>
      <c r="MNS1" s="536"/>
      <c r="MNT1" s="536"/>
      <c r="MNU1" s="536"/>
      <c r="MNV1" s="536"/>
      <c r="MNW1" s="536"/>
      <c r="MNX1" s="536"/>
      <c r="MNY1" s="536"/>
      <c r="MNZ1" s="536"/>
      <c r="MOA1" s="536"/>
      <c r="MOB1" s="536"/>
      <c r="MOC1" s="536"/>
      <c r="MOD1" s="536"/>
      <c r="MOE1" s="536"/>
      <c r="MOF1" s="536"/>
      <c r="MOG1" s="536" t="s">
        <v>354</v>
      </c>
      <c r="MOH1" s="536"/>
      <c r="MOI1" s="536"/>
      <c r="MOJ1" s="536"/>
      <c r="MOK1" s="536"/>
      <c r="MOL1" s="536"/>
      <c r="MOM1" s="536"/>
      <c r="MON1" s="536"/>
      <c r="MOO1" s="536"/>
      <c r="MOP1" s="536"/>
      <c r="MOQ1" s="536"/>
      <c r="MOR1" s="536"/>
      <c r="MOS1" s="536"/>
      <c r="MOT1" s="536"/>
      <c r="MOU1" s="536"/>
      <c r="MOV1" s="536"/>
      <c r="MOW1" s="536"/>
      <c r="MOX1" s="536"/>
      <c r="MOY1" s="536"/>
      <c r="MOZ1" s="536"/>
      <c r="MPA1" s="536"/>
      <c r="MPB1" s="536"/>
      <c r="MPC1" s="536"/>
      <c r="MPD1" s="536"/>
      <c r="MPE1" s="536"/>
      <c r="MPF1" s="536"/>
      <c r="MPG1" s="536"/>
      <c r="MPH1" s="536"/>
      <c r="MPI1" s="536"/>
      <c r="MPJ1" s="536"/>
      <c r="MPK1" s="536"/>
      <c r="MPL1" s="536"/>
      <c r="MPM1" s="536" t="s">
        <v>354</v>
      </c>
      <c r="MPN1" s="536"/>
      <c r="MPO1" s="536"/>
      <c r="MPP1" s="536"/>
      <c r="MPQ1" s="536"/>
      <c r="MPR1" s="536"/>
      <c r="MPS1" s="536"/>
      <c r="MPT1" s="536"/>
      <c r="MPU1" s="536"/>
      <c r="MPV1" s="536"/>
      <c r="MPW1" s="536"/>
      <c r="MPX1" s="536"/>
      <c r="MPY1" s="536"/>
      <c r="MPZ1" s="536"/>
      <c r="MQA1" s="536"/>
      <c r="MQB1" s="536"/>
      <c r="MQC1" s="536"/>
      <c r="MQD1" s="536"/>
      <c r="MQE1" s="536"/>
      <c r="MQF1" s="536"/>
      <c r="MQG1" s="536"/>
      <c r="MQH1" s="536"/>
      <c r="MQI1" s="536"/>
      <c r="MQJ1" s="536"/>
      <c r="MQK1" s="536"/>
      <c r="MQL1" s="536"/>
      <c r="MQM1" s="536"/>
      <c r="MQN1" s="536"/>
      <c r="MQO1" s="536"/>
      <c r="MQP1" s="536"/>
      <c r="MQQ1" s="536"/>
      <c r="MQR1" s="536"/>
      <c r="MQS1" s="536" t="s">
        <v>354</v>
      </c>
      <c r="MQT1" s="536"/>
      <c r="MQU1" s="536"/>
      <c r="MQV1" s="536"/>
      <c r="MQW1" s="536"/>
      <c r="MQX1" s="536"/>
      <c r="MQY1" s="536"/>
      <c r="MQZ1" s="536"/>
      <c r="MRA1" s="536"/>
      <c r="MRB1" s="536"/>
      <c r="MRC1" s="536"/>
      <c r="MRD1" s="536"/>
      <c r="MRE1" s="536"/>
      <c r="MRF1" s="536"/>
      <c r="MRG1" s="536"/>
      <c r="MRH1" s="536"/>
      <c r="MRI1" s="536"/>
      <c r="MRJ1" s="536"/>
      <c r="MRK1" s="536"/>
      <c r="MRL1" s="536"/>
      <c r="MRM1" s="536"/>
      <c r="MRN1" s="536"/>
      <c r="MRO1" s="536"/>
      <c r="MRP1" s="536"/>
      <c r="MRQ1" s="536"/>
      <c r="MRR1" s="536"/>
      <c r="MRS1" s="536"/>
      <c r="MRT1" s="536"/>
      <c r="MRU1" s="536"/>
      <c r="MRV1" s="536"/>
      <c r="MRW1" s="536"/>
      <c r="MRX1" s="536"/>
      <c r="MRY1" s="536" t="s">
        <v>354</v>
      </c>
      <c r="MRZ1" s="536"/>
      <c r="MSA1" s="536"/>
      <c r="MSB1" s="536"/>
      <c r="MSC1" s="536"/>
      <c r="MSD1" s="536"/>
      <c r="MSE1" s="536"/>
      <c r="MSF1" s="536"/>
      <c r="MSG1" s="536"/>
      <c r="MSH1" s="536"/>
      <c r="MSI1" s="536"/>
      <c r="MSJ1" s="536"/>
      <c r="MSK1" s="536"/>
      <c r="MSL1" s="536"/>
      <c r="MSM1" s="536"/>
      <c r="MSN1" s="536"/>
      <c r="MSO1" s="536"/>
      <c r="MSP1" s="536"/>
      <c r="MSQ1" s="536"/>
      <c r="MSR1" s="536"/>
      <c r="MSS1" s="536"/>
      <c r="MST1" s="536"/>
      <c r="MSU1" s="536"/>
      <c r="MSV1" s="536"/>
      <c r="MSW1" s="536"/>
      <c r="MSX1" s="536"/>
      <c r="MSY1" s="536"/>
      <c r="MSZ1" s="536"/>
      <c r="MTA1" s="536"/>
      <c r="MTB1" s="536"/>
      <c r="MTC1" s="536"/>
      <c r="MTD1" s="536"/>
      <c r="MTE1" s="536" t="s">
        <v>354</v>
      </c>
      <c r="MTF1" s="536"/>
      <c r="MTG1" s="536"/>
      <c r="MTH1" s="536"/>
      <c r="MTI1" s="536"/>
      <c r="MTJ1" s="536"/>
      <c r="MTK1" s="536"/>
      <c r="MTL1" s="536"/>
      <c r="MTM1" s="536"/>
      <c r="MTN1" s="536"/>
      <c r="MTO1" s="536"/>
      <c r="MTP1" s="536"/>
      <c r="MTQ1" s="536"/>
      <c r="MTR1" s="536"/>
      <c r="MTS1" s="536"/>
      <c r="MTT1" s="536"/>
      <c r="MTU1" s="536"/>
      <c r="MTV1" s="536"/>
      <c r="MTW1" s="536"/>
      <c r="MTX1" s="536"/>
      <c r="MTY1" s="536"/>
      <c r="MTZ1" s="536"/>
      <c r="MUA1" s="536"/>
      <c r="MUB1" s="536"/>
      <c r="MUC1" s="536"/>
      <c r="MUD1" s="536"/>
      <c r="MUE1" s="536"/>
      <c r="MUF1" s="536"/>
      <c r="MUG1" s="536"/>
      <c r="MUH1" s="536"/>
      <c r="MUI1" s="536"/>
      <c r="MUJ1" s="536"/>
      <c r="MUK1" s="536" t="s">
        <v>354</v>
      </c>
      <c r="MUL1" s="536"/>
      <c r="MUM1" s="536"/>
      <c r="MUN1" s="536"/>
      <c r="MUO1" s="536"/>
      <c r="MUP1" s="536"/>
      <c r="MUQ1" s="536"/>
      <c r="MUR1" s="536"/>
      <c r="MUS1" s="536"/>
      <c r="MUT1" s="536"/>
      <c r="MUU1" s="536"/>
      <c r="MUV1" s="536"/>
      <c r="MUW1" s="536"/>
      <c r="MUX1" s="536"/>
      <c r="MUY1" s="536"/>
      <c r="MUZ1" s="536"/>
      <c r="MVA1" s="536"/>
      <c r="MVB1" s="536"/>
      <c r="MVC1" s="536"/>
      <c r="MVD1" s="536"/>
      <c r="MVE1" s="536"/>
      <c r="MVF1" s="536"/>
      <c r="MVG1" s="536"/>
      <c r="MVH1" s="536"/>
      <c r="MVI1" s="536"/>
      <c r="MVJ1" s="536"/>
      <c r="MVK1" s="536"/>
      <c r="MVL1" s="536"/>
      <c r="MVM1" s="536"/>
      <c r="MVN1" s="536"/>
      <c r="MVO1" s="536"/>
      <c r="MVP1" s="536"/>
      <c r="MVQ1" s="536" t="s">
        <v>354</v>
      </c>
      <c r="MVR1" s="536"/>
      <c r="MVS1" s="536"/>
      <c r="MVT1" s="536"/>
      <c r="MVU1" s="536"/>
      <c r="MVV1" s="536"/>
      <c r="MVW1" s="536"/>
      <c r="MVX1" s="536"/>
      <c r="MVY1" s="536"/>
      <c r="MVZ1" s="536"/>
      <c r="MWA1" s="536"/>
      <c r="MWB1" s="536"/>
      <c r="MWC1" s="536"/>
      <c r="MWD1" s="536"/>
      <c r="MWE1" s="536"/>
      <c r="MWF1" s="536"/>
      <c r="MWG1" s="536"/>
      <c r="MWH1" s="536"/>
      <c r="MWI1" s="536"/>
      <c r="MWJ1" s="536"/>
      <c r="MWK1" s="536"/>
      <c r="MWL1" s="536"/>
      <c r="MWM1" s="536"/>
      <c r="MWN1" s="536"/>
      <c r="MWO1" s="536"/>
      <c r="MWP1" s="536"/>
      <c r="MWQ1" s="536"/>
      <c r="MWR1" s="536"/>
      <c r="MWS1" s="536"/>
      <c r="MWT1" s="536"/>
      <c r="MWU1" s="536"/>
      <c r="MWV1" s="536"/>
      <c r="MWW1" s="536" t="s">
        <v>354</v>
      </c>
      <c r="MWX1" s="536"/>
      <c r="MWY1" s="536"/>
      <c r="MWZ1" s="536"/>
      <c r="MXA1" s="536"/>
      <c r="MXB1" s="536"/>
      <c r="MXC1" s="536"/>
      <c r="MXD1" s="536"/>
      <c r="MXE1" s="536"/>
      <c r="MXF1" s="536"/>
      <c r="MXG1" s="536"/>
      <c r="MXH1" s="536"/>
      <c r="MXI1" s="536"/>
      <c r="MXJ1" s="536"/>
      <c r="MXK1" s="536"/>
      <c r="MXL1" s="536"/>
      <c r="MXM1" s="536"/>
      <c r="MXN1" s="536"/>
      <c r="MXO1" s="536"/>
      <c r="MXP1" s="536"/>
      <c r="MXQ1" s="536"/>
      <c r="MXR1" s="536"/>
      <c r="MXS1" s="536"/>
      <c r="MXT1" s="536"/>
      <c r="MXU1" s="536"/>
      <c r="MXV1" s="536"/>
      <c r="MXW1" s="536"/>
      <c r="MXX1" s="536"/>
      <c r="MXY1" s="536"/>
      <c r="MXZ1" s="536"/>
      <c r="MYA1" s="536"/>
      <c r="MYB1" s="536"/>
      <c r="MYC1" s="536" t="s">
        <v>354</v>
      </c>
      <c r="MYD1" s="536"/>
      <c r="MYE1" s="536"/>
      <c r="MYF1" s="536"/>
      <c r="MYG1" s="536"/>
      <c r="MYH1" s="536"/>
      <c r="MYI1" s="536"/>
      <c r="MYJ1" s="536"/>
      <c r="MYK1" s="536"/>
      <c r="MYL1" s="536"/>
      <c r="MYM1" s="536"/>
      <c r="MYN1" s="536"/>
      <c r="MYO1" s="536"/>
      <c r="MYP1" s="536"/>
      <c r="MYQ1" s="536"/>
      <c r="MYR1" s="536"/>
      <c r="MYS1" s="536"/>
      <c r="MYT1" s="536"/>
      <c r="MYU1" s="536"/>
      <c r="MYV1" s="536"/>
      <c r="MYW1" s="536"/>
      <c r="MYX1" s="536"/>
      <c r="MYY1" s="536"/>
      <c r="MYZ1" s="536"/>
      <c r="MZA1" s="536"/>
      <c r="MZB1" s="536"/>
      <c r="MZC1" s="536"/>
      <c r="MZD1" s="536"/>
      <c r="MZE1" s="536"/>
      <c r="MZF1" s="536"/>
      <c r="MZG1" s="536"/>
      <c r="MZH1" s="536"/>
      <c r="MZI1" s="536" t="s">
        <v>354</v>
      </c>
      <c r="MZJ1" s="536"/>
      <c r="MZK1" s="536"/>
      <c r="MZL1" s="536"/>
      <c r="MZM1" s="536"/>
      <c r="MZN1" s="536"/>
      <c r="MZO1" s="536"/>
      <c r="MZP1" s="536"/>
      <c r="MZQ1" s="536"/>
      <c r="MZR1" s="536"/>
      <c r="MZS1" s="536"/>
      <c r="MZT1" s="536"/>
      <c r="MZU1" s="536"/>
      <c r="MZV1" s="536"/>
      <c r="MZW1" s="536"/>
      <c r="MZX1" s="536"/>
      <c r="MZY1" s="536"/>
      <c r="MZZ1" s="536"/>
      <c r="NAA1" s="536"/>
      <c r="NAB1" s="536"/>
      <c r="NAC1" s="536"/>
      <c r="NAD1" s="536"/>
      <c r="NAE1" s="536"/>
      <c r="NAF1" s="536"/>
      <c r="NAG1" s="536"/>
      <c r="NAH1" s="536"/>
      <c r="NAI1" s="536"/>
      <c r="NAJ1" s="536"/>
      <c r="NAK1" s="536"/>
      <c r="NAL1" s="536"/>
      <c r="NAM1" s="536"/>
      <c r="NAN1" s="536"/>
      <c r="NAO1" s="536" t="s">
        <v>354</v>
      </c>
      <c r="NAP1" s="536"/>
      <c r="NAQ1" s="536"/>
      <c r="NAR1" s="536"/>
      <c r="NAS1" s="536"/>
      <c r="NAT1" s="536"/>
      <c r="NAU1" s="536"/>
      <c r="NAV1" s="536"/>
      <c r="NAW1" s="536"/>
      <c r="NAX1" s="536"/>
      <c r="NAY1" s="536"/>
      <c r="NAZ1" s="536"/>
      <c r="NBA1" s="536"/>
      <c r="NBB1" s="536"/>
      <c r="NBC1" s="536"/>
      <c r="NBD1" s="536"/>
      <c r="NBE1" s="536"/>
      <c r="NBF1" s="536"/>
      <c r="NBG1" s="536"/>
      <c r="NBH1" s="536"/>
      <c r="NBI1" s="536"/>
      <c r="NBJ1" s="536"/>
      <c r="NBK1" s="536"/>
      <c r="NBL1" s="536"/>
      <c r="NBM1" s="536"/>
      <c r="NBN1" s="536"/>
      <c r="NBO1" s="536"/>
      <c r="NBP1" s="536"/>
      <c r="NBQ1" s="536"/>
      <c r="NBR1" s="536"/>
      <c r="NBS1" s="536"/>
      <c r="NBT1" s="536"/>
      <c r="NBU1" s="536" t="s">
        <v>354</v>
      </c>
      <c r="NBV1" s="536"/>
      <c r="NBW1" s="536"/>
      <c r="NBX1" s="536"/>
      <c r="NBY1" s="536"/>
      <c r="NBZ1" s="536"/>
      <c r="NCA1" s="536"/>
      <c r="NCB1" s="536"/>
      <c r="NCC1" s="536"/>
      <c r="NCD1" s="536"/>
      <c r="NCE1" s="536"/>
      <c r="NCF1" s="536"/>
      <c r="NCG1" s="536"/>
      <c r="NCH1" s="536"/>
      <c r="NCI1" s="536"/>
      <c r="NCJ1" s="536"/>
      <c r="NCK1" s="536"/>
      <c r="NCL1" s="536"/>
      <c r="NCM1" s="536"/>
      <c r="NCN1" s="536"/>
      <c r="NCO1" s="536"/>
      <c r="NCP1" s="536"/>
      <c r="NCQ1" s="536"/>
      <c r="NCR1" s="536"/>
      <c r="NCS1" s="536"/>
      <c r="NCT1" s="536"/>
      <c r="NCU1" s="536"/>
      <c r="NCV1" s="536"/>
      <c r="NCW1" s="536"/>
      <c r="NCX1" s="536"/>
      <c r="NCY1" s="536"/>
      <c r="NCZ1" s="536"/>
      <c r="NDA1" s="536" t="s">
        <v>354</v>
      </c>
      <c r="NDB1" s="536"/>
      <c r="NDC1" s="536"/>
      <c r="NDD1" s="536"/>
      <c r="NDE1" s="536"/>
      <c r="NDF1" s="536"/>
      <c r="NDG1" s="536"/>
      <c r="NDH1" s="536"/>
      <c r="NDI1" s="536"/>
      <c r="NDJ1" s="536"/>
      <c r="NDK1" s="536"/>
      <c r="NDL1" s="536"/>
      <c r="NDM1" s="536"/>
      <c r="NDN1" s="536"/>
      <c r="NDO1" s="536"/>
      <c r="NDP1" s="536"/>
      <c r="NDQ1" s="536"/>
      <c r="NDR1" s="536"/>
      <c r="NDS1" s="536"/>
      <c r="NDT1" s="536"/>
      <c r="NDU1" s="536"/>
      <c r="NDV1" s="536"/>
      <c r="NDW1" s="536"/>
      <c r="NDX1" s="536"/>
      <c r="NDY1" s="536"/>
      <c r="NDZ1" s="536"/>
      <c r="NEA1" s="536"/>
      <c r="NEB1" s="536"/>
      <c r="NEC1" s="536"/>
      <c r="NED1" s="536"/>
      <c r="NEE1" s="536"/>
      <c r="NEF1" s="536"/>
      <c r="NEG1" s="536" t="s">
        <v>354</v>
      </c>
      <c r="NEH1" s="536"/>
      <c r="NEI1" s="536"/>
      <c r="NEJ1" s="536"/>
      <c r="NEK1" s="536"/>
      <c r="NEL1" s="536"/>
      <c r="NEM1" s="536"/>
      <c r="NEN1" s="536"/>
      <c r="NEO1" s="536"/>
      <c r="NEP1" s="536"/>
      <c r="NEQ1" s="536"/>
      <c r="NER1" s="536"/>
      <c r="NES1" s="536"/>
      <c r="NET1" s="536"/>
      <c r="NEU1" s="536"/>
      <c r="NEV1" s="536"/>
      <c r="NEW1" s="536"/>
      <c r="NEX1" s="536"/>
      <c r="NEY1" s="536"/>
      <c r="NEZ1" s="536"/>
      <c r="NFA1" s="536"/>
      <c r="NFB1" s="536"/>
      <c r="NFC1" s="536"/>
      <c r="NFD1" s="536"/>
      <c r="NFE1" s="536"/>
      <c r="NFF1" s="536"/>
      <c r="NFG1" s="536"/>
      <c r="NFH1" s="536"/>
      <c r="NFI1" s="536"/>
      <c r="NFJ1" s="536"/>
      <c r="NFK1" s="536"/>
      <c r="NFL1" s="536"/>
      <c r="NFM1" s="536" t="s">
        <v>354</v>
      </c>
      <c r="NFN1" s="536"/>
      <c r="NFO1" s="536"/>
      <c r="NFP1" s="536"/>
      <c r="NFQ1" s="536"/>
      <c r="NFR1" s="536"/>
      <c r="NFS1" s="536"/>
      <c r="NFT1" s="536"/>
      <c r="NFU1" s="536"/>
      <c r="NFV1" s="536"/>
      <c r="NFW1" s="536"/>
      <c r="NFX1" s="536"/>
      <c r="NFY1" s="536"/>
      <c r="NFZ1" s="536"/>
      <c r="NGA1" s="536"/>
      <c r="NGB1" s="536"/>
      <c r="NGC1" s="536"/>
      <c r="NGD1" s="536"/>
      <c r="NGE1" s="536"/>
      <c r="NGF1" s="536"/>
      <c r="NGG1" s="536"/>
      <c r="NGH1" s="536"/>
      <c r="NGI1" s="536"/>
      <c r="NGJ1" s="536"/>
      <c r="NGK1" s="536"/>
      <c r="NGL1" s="536"/>
      <c r="NGM1" s="536"/>
      <c r="NGN1" s="536"/>
      <c r="NGO1" s="536"/>
      <c r="NGP1" s="536"/>
      <c r="NGQ1" s="536"/>
      <c r="NGR1" s="536"/>
      <c r="NGS1" s="536" t="s">
        <v>354</v>
      </c>
      <c r="NGT1" s="536"/>
      <c r="NGU1" s="536"/>
      <c r="NGV1" s="536"/>
      <c r="NGW1" s="536"/>
      <c r="NGX1" s="536"/>
      <c r="NGY1" s="536"/>
      <c r="NGZ1" s="536"/>
      <c r="NHA1" s="536"/>
      <c r="NHB1" s="536"/>
      <c r="NHC1" s="536"/>
      <c r="NHD1" s="536"/>
      <c r="NHE1" s="536"/>
      <c r="NHF1" s="536"/>
      <c r="NHG1" s="536"/>
      <c r="NHH1" s="536"/>
      <c r="NHI1" s="536"/>
      <c r="NHJ1" s="536"/>
      <c r="NHK1" s="536"/>
      <c r="NHL1" s="536"/>
      <c r="NHM1" s="536"/>
      <c r="NHN1" s="536"/>
      <c r="NHO1" s="536"/>
      <c r="NHP1" s="536"/>
      <c r="NHQ1" s="536"/>
      <c r="NHR1" s="536"/>
      <c r="NHS1" s="536"/>
      <c r="NHT1" s="536"/>
      <c r="NHU1" s="536"/>
      <c r="NHV1" s="536"/>
      <c r="NHW1" s="536"/>
      <c r="NHX1" s="536"/>
      <c r="NHY1" s="536" t="s">
        <v>354</v>
      </c>
      <c r="NHZ1" s="536"/>
      <c r="NIA1" s="536"/>
      <c r="NIB1" s="536"/>
      <c r="NIC1" s="536"/>
      <c r="NID1" s="536"/>
      <c r="NIE1" s="536"/>
      <c r="NIF1" s="536"/>
      <c r="NIG1" s="536"/>
      <c r="NIH1" s="536"/>
      <c r="NII1" s="536"/>
      <c r="NIJ1" s="536"/>
      <c r="NIK1" s="536"/>
      <c r="NIL1" s="536"/>
      <c r="NIM1" s="536"/>
      <c r="NIN1" s="536"/>
      <c r="NIO1" s="536"/>
      <c r="NIP1" s="536"/>
      <c r="NIQ1" s="536"/>
      <c r="NIR1" s="536"/>
      <c r="NIS1" s="536"/>
      <c r="NIT1" s="536"/>
      <c r="NIU1" s="536"/>
      <c r="NIV1" s="536"/>
      <c r="NIW1" s="536"/>
      <c r="NIX1" s="536"/>
      <c r="NIY1" s="536"/>
      <c r="NIZ1" s="536"/>
      <c r="NJA1" s="536"/>
      <c r="NJB1" s="536"/>
      <c r="NJC1" s="536"/>
      <c r="NJD1" s="536"/>
      <c r="NJE1" s="536" t="s">
        <v>354</v>
      </c>
      <c r="NJF1" s="536"/>
      <c r="NJG1" s="536"/>
      <c r="NJH1" s="536"/>
      <c r="NJI1" s="536"/>
      <c r="NJJ1" s="536"/>
      <c r="NJK1" s="536"/>
      <c r="NJL1" s="536"/>
      <c r="NJM1" s="536"/>
      <c r="NJN1" s="536"/>
      <c r="NJO1" s="536"/>
      <c r="NJP1" s="536"/>
      <c r="NJQ1" s="536"/>
      <c r="NJR1" s="536"/>
      <c r="NJS1" s="536"/>
      <c r="NJT1" s="536"/>
      <c r="NJU1" s="536"/>
      <c r="NJV1" s="536"/>
      <c r="NJW1" s="536"/>
      <c r="NJX1" s="536"/>
      <c r="NJY1" s="536"/>
      <c r="NJZ1" s="536"/>
      <c r="NKA1" s="536"/>
      <c r="NKB1" s="536"/>
      <c r="NKC1" s="536"/>
      <c r="NKD1" s="536"/>
      <c r="NKE1" s="536"/>
      <c r="NKF1" s="536"/>
      <c r="NKG1" s="536"/>
      <c r="NKH1" s="536"/>
      <c r="NKI1" s="536"/>
      <c r="NKJ1" s="536"/>
      <c r="NKK1" s="536" t="s">
        <v>354</v>
      </c>
      <c r="NKL1" s="536"/>
      <c r="NKM1" s="536"/>
      <c r="NKN1" s="536"/>
      <c r="NKO1" s="536"/>
      <c r="NKP1" s="536"/>
      <c r="NKQ1" s="536"/>
      <c r="NKR1" s="536"/>
      <c r="NKS1" s="536"/>
      <c r="NKT1" s="536"/>
      <c r="NKU1" s="536"/>
      <c r="NKV1" s="536"/>
      <c r="NKW1" s="536"/>
      <c r="NKX1" s="536"/>
      <c r="NKY1" s="536"/>
      <c r="NKZ1" s="536"/>
      <c r="NLA1" s="536"/>
      <c r="NLB1" s="536"/>
      <c r="NLC1" s="536"/>
      <c r="NLD1" s="536"/>
      <c r="NLE1" s="536"/>
      <c r="NLF1" s="536"/>
      <c r="NLG1" s="536"/>
      <c r="NLH1" s="536"/>
      <c r="NLI1" s="536"/>
      <c r="NLJ1" s="536"/>
      <c r="NLK1" s="536"/>
      <c r="NLL1" s="536"/>
      <c r="NLM1" s="536"/>
      <c r="NLN1" s="536"/>
      <c r="NLO1" s="536"/>
      <c r="NLP1" s="536"/>
      <c r="NLQ1" s="536" t="s">
        <v>354</v>
      </c>
      <c r="NLR1" s="536"/>
      <c r="NLS1" s="536"/>
      <c r="NLT1" s="536"/>
      <c r="NLU1" s="536"/>
      <c r="NLV1" s="536"/>
      <c r="NLW1" s="536"/>
      <c r="NLX1" s="536"/>
      <c r="NLY1" s="536"/>
      <c r="NLZ1" s="536"/>
      <c r="NMA1" s="536"/>
      <c r="NMB1" s="536"/>
      <c r="NMC1" s="536"/>
      <c r="NMD1" s="536"/>
      <c r="NME1" s="536"/>
      <c r="NMF1" s="536"/>
      <c r="NMG1" s="536"/>
      <c r="NMH1" s="536"/>
      <c r="NMI1" s="536"/>
      <c r="NMJ1" s="536"/>
      <c r="NMK1" s="536"/>
      <c r="NML1" s="536"/>
      <c r="NMM1" s="536"/>
      <c r="NMN1" s="536"/>
      <c r="NMO1" s="536"/>
      <c r="NMP1" s="536"/>
      <c r="NMQ1" s="536"/>
      <c r="NMR1" s="536"/>
      <c r="NMS1" s="536"/>
      <c r="NMT1" s="536"/>
      <c r="NMU1" s="536"/>
      <c r="NMV1" s="536"/>
      <c r="NMW1" s="536" t="s">
        <v>354</v>
      </c>
      <c r="NMX1" s="536"/>
      <c r="NMY1" s="536"/>
      <c r="NMZ1" s="536"/>
      <c r="NNA1" s="536"/>
      <c r="NNB1" s="536"/>
      <c r="NNC1" s="536"/>
      <c r="NND1" s="536"/>
      <c r="NNE1" s="536"/>
      <c r="NNF1" s="536"/>
      <c r="NNG1" s="536"/>
      <c r="NNH1" s="536"/>
      <c r="NNI1" s="536"/>
      <c r="NNJ1" s="536"/>
      <c r="NNK1" s="536"/>
      <c r="NNL1" s="536"/>
      <c r="NNM1" s="536"/>
      <c r="NNN1" s="536"/>
      <c r="NNO1" s="536"/>
      <c r="NNP1" s="536"/>
      <c r="NNQ1" s="536"/>
      <c r="NNR1" s="536"/>
      <c r="NNS1" s="536"/>
      <c r="NNT1" s="536"/>
      <c r="NNU1" s="536"/>
      <c r="NNV1" s="536"/>
      <c r="NNW1" s="536"/>
      <c r="NNX1" s="536"/>
      <c r="NNY1" s="536"/>
      <c r="NNZ1" s="536"/>
      <c r="NOA1" s="536"/>
      <c r="NOB1" s="536"/>
      <c r="NOC1" s="536" t="s">
        <v>354</v>
      </c>
      <c r="NOD1" s="536"/>
      <c r="NOE1" s="536"/>
      <c r="NOF1" s="536"/>
      <c r="NOG1" s="536"/>
      <c r="NOH1" s="536"/>
      <c r="NOI1" s="536"/>
      <c r="NOJ1" s="536"/>
      <c r="NOK1" s="536"/>
      <c r="NOL1" s="536"/>
      <c r="NOM1" s="536"/>
      <c r="NON1" s="536"/>
      <c r="NOO1" s="536"/>
      <c r="NOP1" s="536"/>
      <c r="NOQ1" s="536"/>
      <c r="NOR1" s="536"/>
      <c r="NOS1" s="536"/>
      <c r="NOT1" s="536"/>
      <c r="NOU1" s="536"/>
      <c r="NOV1" s="536"/>
      <c r="NOW1" s="536"/>
      <c r="NOX1" s="536"/>
      <c r="NOY1" s="536"/>
      <c r="NOZ1" s="536"/>
      <c r="NPA1" s="536"/>
      <c r="NPB1" s="536"/>
      <c r="NPC1" s="536"/>
      <c r="NPD1" s="536"/>
      <c r="NPE1" s="536"/>
      <c r="NPF1" s="536"/>
      <c r="NPG1" s="536"/>
      <c r="NPH1" s="536"/>
      <c r="NPI1" s="536" t="s">
        <v>354</v>
      </c>
      <c r="NPJ1" s="536"/>
      <c r="NPK1" s="536"/>
      <c r="NPL1" s="536"/>
      <c r="NPM1" s="536"/>
      <c r="NPN1" s="536"/>
      <c r="NPO1" s="536"/>
      <c r="NPP1" s="536"/>
      <c r="NPQ1" s="536"/>
      <c r="NPR1" s="536"/>
      <c r="NPS1" s="536"/>
      <c r="NPT1" s="536"/>
      <c r="NPU1" s="536"/>
      <c r="NPV1" s="536"/>
      <c r="NPW1" s="536"/>
      <c r="NPX1" s="536"/>
      <c r="NPY1" s="536"/>
      <c r="NPZ1" s="536"/>
      <c r="NQA1" s="536"/>
      <c r="NQB1" s="536"/>
      <c r="NQC1" s="536"/>
      <c r="NQD1" s="536"/>
      <c r="NQE1" s="536"/>
      <c r="NQF1" s="536"/>
      <c r="NQG1" s="536"/>
      <c r="NQH1" s="536"/>
      <c r="NQI1" s="536"/>
      <c r="NQJ1" s="536"/>
      <c r="NQK1" s="536"/>
      <c r="NQL1" s="536"/>
      <c r="NQM1" s="536"/>
      <c r="NQN1" s="536"/>
      <c r="NQO1" s="536" t="s">
        <v>354</v>
      </c>
      <c r="NQP1" s="536"/>
      <c r="NQQ1" s="536"/>
      <c r="NQR1" s="536"/>
      <c r="NQS1" s="536"/>
      <c r="NQT1" s="536"/>
      <c r="NQU1" s="536"/>
      <c r="NQV1" s="536"/>
      <c r="NQW1" s="536"/>
      <c r="NQX1" s="536"/>
      <c r="NQY1" s="536"/>
      <c r="NQZ1" s="536"/>
      <c r="NRA1" s="536"/>
      <c r="NRB1" s="536"/>
      <c r="NRC1" s="536"/>
      <c r="NRD1" s="536"/>
      <c r="NRE1" s="536"/>
      <c r="NRF1" s="536"/>
      <c r="NRG1" s="536"/>
      <c r="NRH1" s="536"/>
      <c r="NRI1" s="536"/>
      <c r="NRJ1" s="536"/>
      <c r="NRK1" s="536"/>
      <c r="NRL1" s="536"/>
      <c r="NRM1" s="536"/>
      <c r="NRN1" s="536"/>
      <c r="NRO1" s="536"/>
      <c r="NRP1" s="536"/>
      <c r="NRQ1" s="536"/>
      <c r="NRR1" s="536"/>
      <c r="NRS1" s="536"/>
      <c r="NRT1" s="536"/>
      <c r="NRU1" s="536" t="s">
        <v>354</v>
      </c>
      <c r="NRV1" s="536"/>
      <c r="NRW1" s="536"/>
      <c r="NRX1" s="536"/>
      <c r="NRY1" s="536"/>
      <c r="NRZ1" s="536"/>
      <c r="NSA1" s="536"/>
      <c r="NSB1" s="536"/>
      <c r="NSC1" s="536"/>
      <c r="NSD1" s="536"/>
      <c r="NSE1" s="536"/>
      <c r="NSF1" s="536"/>
      <c r="NSG1" s="536"/>
      <c r="NSH1" s="536"/>
      <c r="NSI1" s="536"/>
      <c r="NSJ1" s="536"/>
      <c r="NSK1" s="536"/>
      <c r="NSL1" s="536"/>
      <c r="NSM1" s="536"/>
      <c r="NSN1" s="536"/>
      <c r="NSO1" s="536"/>
      <c r="NSP1" s="536"/>
      <c r="NSQ1" s="536"/>
      <c r="NSR1" s="536"/>
      <c r="NSS1" s="536"/>
      <c r="NST1" s="536"/>
      <c r="NSU1" s="536"/>
      <c r="NSV1" s="536"/>
      <c r="NSW1" s="536"/>
      <c r="NSX1" s="536"/>
      <c r="NSY1" s="536"/>
      <c r="NSZ1" s="536"/>
      <c r="NTA1" s="536" t="s">
        <v>354</v>
      </c>
      <c r="NTB1" s="536"/>
      <c r="NTC1" s="536"/>
      <c r="NTD1" s="536"/>
      <c r="NTE1" s="536"/>
      <c r="NTF1" s="536"/>
      <c r="NTG1" s="536"/>
      <c r="NTH1" s="536"/>
      <c r="NTI1" s="536"/>
      <c r="NTJ1" s="536"/>
      <c r="NTK1" s="536"/>
      <c r="NTL1" s="536"/>
      <c r="NTM1" s="536"/>
      <c r="NTN1" s="536"/>
      <c r="NTO1" s="536"/>
      <c r="NTP1" s="536"/>
      <c r="NTQ1" s="536"/>
      <c r="NTR1" s="536"/>
      <c r="NTS1" s="536"/>
      <c r="NTT1" s="536"/>
      <c r="NTU1" s="536"/>
      <c r="NTV1" s="536"/>
      <c r="NTW1" s="536"/>
      <c r="NTX1" s="536"/>
      <c r="NTY1" s="536"/>
      <c r="NTZ1" s="536"/>
      <c r="NUA1" s="536"/>
      <c r="NUB1" s="536"/>
      <c r="NUC1" s="536"/>
      <c r="NUD1" s="536"/>
      <c r="NUE1" s="536"/>
      <c r="NUF1" s="536"/>
      <c r="NUG1" s="536" t="s">
        <v>354</v>
      </c>
      <c r="NUH1" s="536"/>
      <c r="NUI1" s="536"/>
      <c r="NUJ1" s="536"/>
      <c r="NUK1" s="536"/>
      <c r="NUL1" s="536"/>
      <c r="NUM1" s="536"/>
      <c r="NUN1" s="536"/>
      <c r="NUO1" s="536"/>
      <c r="NUP1" s="536"/>
      <c r="NUQ1" s="536"/>
      <c r="NUR1" s="536"/>
      <c r="NUS1" s="536"/>
      <c r="NUT1" s="536"/>
      <c r="NUU1" s="536"/>
      <c r="NUV1" s="536"/>
      <c r="NUW1" s="536"/>
      <c r="NUX1" s="536"/>
      <c r="NUY1" s="536"/>
      <c r="NUZ1" s="536"/>
      <c r="NVA1" s="536"/>
      <c r="NVB1" s="536"/>
      <c r="NVC1" s="536"/>
      <c r="NVD1" s="536"/>
      <c r="NVE1" s="536"/>
      <c r="NVF1" s="536"/>
      <c r="NVG1" s="536"/>
      <c r="NVH1" s="536"/>
      <c r="NVI1" s="536"/>
      <c r="NVJ1" s="536"/>
      <c r="NVK1" s="536"/>
      <c r="NVL1" s="536"/>
      <c r="NVM1" s="536" t="s">
        <v>354</v>
      </c>
      <c r="NVN1" s="536"/>
      <c r="NVO1" s="536"/>
      <c r="NVP1" s="536"/>
      <c r="NVQ1" s="536"/>
      <c r="NVR1" s="536"/>
      <c r="NVS1" s="536"/>
      <c r="NVT1" s="536"/>
      <c r="NVU1" s="536"/>
      <c r="NVV1" s="536"/>
      <c r="NVW1" s="536"/>
      <c r="NVX1" s="536"/>
      <c r="NVY1" s="536"/>
      <c r="NVZ1" s="536"/>
      <c r="NWA1" s="536"/>
      <c r="NWB1" s="536"/>
      <c r="NWC1" s="536"/>
      <c r="NWD1" s="536"/>
      <c r="NWE1" s="536"/>
      <c r="NWF1" s="536"/>
      <c r="NWG1" s="536"/>
      <c r="NWH1" s="536"/>
      <c r="NWI1" s="536"/>
      <c r="NWJ1" s="536"/>
      <c r="NWK1" s="536"/>
      <c r="NWL1" s="536"/>
      <c r="NWM1" s="536"/>
      <c r="NWN1" s="536"/>
      <c r="NWO1" s="536"/>
      <c r="NWP1" s="536"/>
      <c r="NWQ1" s="536"/>
      <c r="NWR1" s="536"/>
      <c r="NWS1" s="536" t="s">
        <v>354</v>
      </c>
      <c r="NWT1" s="536"/>
      <c r="NWU1" s="536"/>
      <c r="NWV1" s="536"/>
      <c r="NWW1" s="536"/>
      <c r="NWX1" s="536"/>
      <c r="NWY1" s="536"/>
      <c r="NWZ1" s="536"/>
      <c r="NXA1" s="536"/>
      <c r="NXB1" s="536"/>
      <c r="NXC1" s="536"/>
      <c r="NXD1" s="536"/>
      <c r="NXE1" s="536"/>
      <c r="NXF1" s="536"/>
      <c r="NXG1" s="536"/>
      <c r="NXH1" s="536"/>
      <c r="NXI1" s="536"/>
      <c r="NXJ1" s="536"/>
      <c r="NXK1" s="536"/>
      <c r="NXL1" s="536"/>
      <c r="NXM1" s="536"/>
      <c r="NXN1" s="536"/>
      <c r="NXO1" s="536"/>
      <c r="NXP1" s="536"/>
      <c r="NXQ1" s="536"/>
      <c r="NXR1" s="536"/>
      <c r="NXS1" s="536"/>
      <c r="NXT1" s="536"/>
      <c r="NXU1" s="536"/>
      <c r="NXV1" s="536"/>
      <c r="NXW1" s="536"/>
      <c r="NXX1" s="536"/>
      <c r="NXY1" s="536" t="s">
        <v>354</v>
      </c>
      <c r="NXZ1" s="536"/>
      <c r="NYA1" s="536"/>
      <c r="NYB1" s="536"/>
      <c r="NYC1" s="536"/>
      <c r="NYD1" s="536"/>
      <c r="NYE1" s="536"/>
      <c r="NYF1" s="536"/>
      <c r="NYG1" s="536"/>
      <c r="NYH1" s="536"/>
      <c r="NYI1" s="536"/>
      <c r="NYJ1" s="536"/>
      <c r="NYK1" s="536"/>
      <c r="NYL1" s="536"/>
      <c r="NYM1" s="536"/>
      <c r="NYN1" s="536"/>
      <c r="NYO1" s="536"/>
      <c r="NYP1" s="536"/>
      <c r="NYQ1" s="536"/>
      <c r="NYR1" s="536"/>
      <c r="NYS1" s="536"/>
      <c r="NYT1" s="536"/>
      <c r="NYU1" s="536"/>
      <c r="NYV1" s="536"/>
      <c r="NYW1" s="536"/>
      <c r="NYX1" s="536"/>
      <c r="NYY1" s="536"/>
      <c r="NYZ1" s="536"/>
      <c r="NZA1" s="536"/>
      <c r="NZB1" s="536"/>
      <c r="NZC1" s="536"/>
      <c r="NZD1" s="536"/>
      <c r="NZE1" s="536" t="s">
        <v>354</v>
      </c>
      <c r="NZF1" s="536"/>
      <c r="NZG1" s="536"/>
      <c r="NZH1" s="536"/>
      <c r="NZI1" s="536"/>
      <c r="NZJ1" s="536"/>
      <c r="NZK1" s="536"/>
      <c r="NZL1" s="536"/>
      <c r="NZM1" s="536"/>
      <c r="NZN1" s="536"/>
      <c r="NZO1" s="536"/>
      <c r="NZP1" s="536"/>
      <c r="NZQ1" s="536"/>
      <c r="NZR1" s="536"/>
      <c r="NZS1" s="536"/>
      <c r="NZT1" s="536"/>
      <c r="NZU1" s="536"/>
      <c r="NZV1" s="536"/>
      <c r="NZW1" s="536"/>
      <c r="NZX1" s="536"/>
      <c r="NZY1" s="536"/>
      <c r="NZZ1" s="536"/>
      <c r="OAA1" s="536"/>
      <c r="OAB1" s="536"/>
      <c r="OAC1" s="536"/>
      <c r="OAD1" s="536"/>
      <c r="OAE1" s="536"/>
      <c r="OAF1" s="536"/>
      <c r="OAG1" s="536"/>
      <c r="OAH1" s="536"/>
      <c r="OAI1" s="536"/>
      <c r="OAJ1" s="536"/>
      <c r="OAK1" s="536" t="s">
        <v>354</v>
      </c>
      <c r="OAL1" s="536"/>
      <c r="OAM1" s="536"/>
      <c r="OAN1" s="536"/>
      <c r="OAO1" s="536"/>
      <c r="OAP1" s="536"/>
      <c r="OAQ1" s="536"/>
      <c r="OAR1" s="536"/>
      <c r="OAS1" s="536"/>
      <c r="OAT1" s="536"/>
      <c r="OAU1" s="536"/>
      <c r="OAV1" s="536"/>
      <c r="OAW1" s="536"/>
      <c r="OAX1" s="536"/>
      <c r="OAY1" s="536"/>
      <c r="OAZ1" s="536"/>
      <c r="OBA1" s="536"/>
      <c r="OBB1" s="536"/>
      <c r="OBC1" s="536"/>
      <c r="OBD1" s="536"/>
      <c r="OBE1" s="536"/>
      <c r="OBF1" s="536"/>
      <c r="OBG1" s="536"/>
      <c r="OBH1" s="536"/>
      <c r="OBI1" s="536"/>
      <c r="OBJ1" s="536"/>
      <c r="OBK1" s="536"/>
      <c r="OBL1" s="536"/>
      <c r="OBM1" s="536"/>
      <c r="OBN1" s="536"/>
      <c r="OBO1" s="536"/>
      <c r="OBP1" s="536"/>
      <c r="OBQ1" s="536" t="s">
        <v>354</v>
      </c>
      <c r="OBR1" s="536"/>
      <c r="OBS1" s="536"/>
      <c r="OBT1" s="536"/>
      <c r="OBU1" s="536"/>
      <c r="OBV1" s="536"/>
      <c r="OBW1" s="536"/>
      <c r="OBX1" s="536"/>
      <c r="OBY1" s="536"/>
      <c r="OBZ1" s="536"/>
      <c r="OCA1" s="536"/>
      <c r="OCB1" s="536"/>
      <c r="OCC1" s="536"/>
      <c r="OCD1" s="536"/>
      <c r="OCE1" s="536"/>
      <c r="OCF1" s="536"/>
      <c r="OCG1" s="536"/>
      <c r="OCH1" s="536"/>
      <c r="OCI1" s="536"/>
      <c r="OCJ1" s="536"/>
      <c r="OCK1" s="536"/>
      <c r="OCL1" s="536"/>
      <c r="OCM1" s="536"/>
      <c r="OCN1" s="536"/>
      <c r="OCO1" s="536"/>
      <c r="OCP1" s="536"/>
      <c r="OCQ1" s="536"/>
      <c r="OCR1" s="536"/>
      <c r="OCS1" s="536"/>
      <c r="OCT1" s="536"/>
      <c r="OCU1" s="536"/>
      <c r="OCV1" s="536"/>
      <c r="OCW1" s="536" t="s">
        <v>354</v>
      </c>
      <c r="OCX1" s="536"/>
      <c r="OCY1" s="536"/>
      <c r="OCZ1" s="536"/>
      <c r="ODA1" s="536"/>
      <c r="ODB1" s="536"/>
      <c r="ODC1" s="536"/>
      <c r="ODD1" s="536"/>
      <c r="ODE1" s="536"/>
      <c r="ODF1" s="536"/>
      <c r="ODG1" s="536"/>
      <c r="ODH1" s="536"/>
      <c r="ODI1" s="536"/>
      <c r="ODJ1" s="536"/>
      <c r="ODK1" s="536"/>
      <c r="ODL1" s="536"/>
      <c r="ODM1" s="536"/>
      <c r="ODN1" s="536"/>
      <c r="ODO1" s="536"/>
      <c r="ODP1" s="536"/>
      <c r="ODQ1" s="536"/>
      <c r="ODR1" s="536"/>
      <c r="ODS1" s="536"/>
      <c r="ODT1" s="536"/>
      <c r="ODU1" s="536"/>
      <c r="ODV1" s="536"/>
      <c r="ODW1" s="536"/>
      <c r="ODX1" s="536"/>
      <c r="ODY1" s="536"/>
      <c r="ODZ1" s="536"/>
      <c r="OEA1" s="536"/>
      <c r="OEB1" s="536"/>
      <c r="OEC1" s="536" t="s">
        <v>354</v>
      </c>
      <c r="OED1" s="536"/>
      <c r="OEE1" s="536"/>
      <c r="OEF1" s="536"/>
      <c r="OEG1" s="536"/>
      <c r="OEH1" s="536"/>
      <c r="OEI1" s="536"/>
      <c r="OEJ1" s="536"/>
      <c r="OEK1" s="536"/>
      <c r="OEL1" s="536"/>
      <c r="OEM1" s="536"/>
      <c r="OEN1" s="536"/>
      <c r="OEO1" s="536"/>
      <c r="OEP1" s="536"/>
      <c r="OEQ1" s="536"/>
      <c r="OER1" s="536"/>
      <c r="OES1" s="536"/>
      <c r="OET1" s="536"/>
      <c r="OEU1" s="536"/>
      <c r="OEV1" s="536"/>
      <c r="OEW1" s="536"/>
      <c r="OEX1" s="536"/>
      <c r="OEY1" s="536"/>
      <c r="OEZ1" s="536"/>
      <c r="OFA1" s="536"/>
      <c r="OFB1" s="536"/>
      <c r="OFC1" s="536"/>
      <c r="OFD1" s="536"/>
      <c r="OFE1" s="536"/>
      <c r="OFF1" s="536"/>
      <c r="OFG1" s="536"/>
      <c r="OFH1" s="536"/>
      <c r="OFI1" s="536" t="s">
        <v>354</v>
      </c>
      <c r="OFJ1" s="536"/>
      <c r="OFK1" s="536"/>
      <c r="OFL1" s="536"/>
      <c r="OFM1" s="536"/>
      <c r="OFN1" s="536"/>
      <c r="OFO1" s="536"/>
      <c r="OFP1" s="536"/>
      <c r="OFQ1" s="536"/>
      <c r="OFR1" s="536"/>
      <c r="OFS1" s="536"/>
      <c r="OFT1" s="536"/>
      <c r="OFU1" s="536"/>
      <c r="OFV1" s="536"/>
      <c r="OFW1" s="536"/>
      <c r="OFX1" s="536"/>
      <c r="OFY1" s="536"/>
      <c r="OFZ1" s="536"/>
      <c r="OGA1" s="536"/>
      <c r="OGB1" s="536"/>
      <c r="OGC1" s="536"/>
      <c r="OGD1" s="536"/>
      <c r="OGE1" s="536"/>
      <c r="OGF1" s="536"/>
      <c r="OGG1" s="536"/>
      <c r="OGH1" s="536"/>
      <c r="OGI1" s="536"/>
      <c r="OGJ1" s="536"/>
      <c r="OGK1" s="536"/>
      <c r="OGL1" s="536"/>
      <c r="OGM1" s="536"/>
      <c r="OGN1" s="536"/>
      <c r="OGO1" s="536" t="s">
        <v>354</v>
      </c>
      <c r="OGP1" s="536"/>
      <c r="OGQ1" s="536"/>
      <c r="OGR1" s="536"/>
      <c r="OGS1" s="536"/>
      <c r="OGT1" s="536"/>
      <c r="OGU1" s="536"/>
      <c r="OGV1" s="536"/>
      <c r="OGW1" s="536"/>
      <c r="OGX1" s="536"/>
      <c r="OGY1" s="536"/>
      <c r="OGZ1" s="536"/>
      <c r="OHA1" s="536"/>
      <c r="OHB1" s="536"/>
      <c r="OHC1" s="536"/>
      <c r="OHD1" s="536"/>
      <c r="OHE1" s="536"/>
      <c r="OHF1" s="536"/>
      <c r="OHG1" s="536"/>
      <c r="OHH1" s="536"/>
      <c r="OHI1" s="536"/>
      <c r="OHJ1" s="536"/>
      <c r="OHK1" s="536"/>
      <c r="OHL1" s="536"/>
      <c r="OHM1" s="536"/>
      <c r="OHN1" s="536"/>
      <c r="OHO1" s="536"/>
      <c r="OHP1" s="536"/>
      <c r="OHQ1" s="536"/>
      <c r="OHR1" s="536"/>
      <c r="OHS1" s="536"/>
      <c r="OHT1" s="536"/>
      <c r="OHU1" s="536" t="s">
        <v>354</v>
      </c>
      <c r="OHV1" s="536"/>
      <c r="OHW1" s="536"/>
      <c r="OHX1" s="536"/>
      <c r="OHY1" s="536"/>
      <c r="OHZ1" s="536"/>
      <c r="OIA1" s="536"/>
      <c r="OIB1" s="536"/>
      <c r="OIC1" s="536"/>
      <c r="OID1" s="536"/>
      <c r="OIE1" s="536"/>
      <c r="OIF1" s="536"/>
      <c r="OIG1" s="536"/>
      <c r="OIH1" s="536"/>
      <c r="OII1" s="536"/>
      <c r="OIJ1" s="536"/>
      <c r="OIK1" s="536"/>
      <c r="OIL1" s="536"/>
      <c r="OIM1" s="536"/>
      <c r="OIN1" s="536"/>
      <c r="OIO1" s="536"/>
      <c r="OIP1" s="536"/>
      <c r="OIQ1" s="536"/>
      <c r="OIR1" s="536"/>
      <c r="OIS1" s="536"/>
      <c r="OIT1" s="536"/>
      <c r="OIU1" s="536"/>
      <c r="OIV1" s="536"/>
      <c r="OIW1" s="536"/>
      <c r="OIX1" s="536"/>
      <c r="OIY1" s="536"/>
      <c r="OIZ1" s="536"/>
      <c r="OJA1" s="536" t="s">
        <v>354</v>
      </c>
      <c r="OJB1" s="536"/>
      <c r="OJC1" s="536"/>
      <c r="OJD1" s="536"/>
      <c r="OJE1" s="536"/>
      <c r="OJF1" s="536"/>
      <c r="OJG1" s="536"/>
      <c r="OJH1" s="536"/>
      <c r="OJI1" s="536"/>
      <c r="OJJ1" s="536"/>
      <c r="OJK1" s="536"/>
      <c r="OJL1" s="536"/>
      <c r="OJM1" s="536"/>
      <c r="OJN1" s="536"/>
      <c r="OJO1" s="536"/>
      <c r="OJP1" s="536"/>
      <c r="OJQ1" s="536"/>
      <c r="OJR1" s="536"/>
      <c r="OJS1" s="536"/>
      <c r="OJT1" s="536"/>
      <c r="OJU1" s="536"/>
      <c r="OJV1" s="536"/>
      <c r="OJW1" s="536"/>
      <c r="OJX1" s="536"/>
      <c r="OJY1" s="536"/>
      <c r="OJZ1" s="536"/>
      <c r="OKA1" s="536"/>
      <c r="OKB1" s="536"/>
      <c r="OKC1" s="536"/>
      <c r="OKD1" s="536"/>
      <c r="OKE1" s="536"/>
      <c r="OKF1" s="536"/>
      <c r="OKG1" s="536" t="s">
        <v>354</v>
      </c>
      <c r="OKH1" s="536"/>
      <c r="OKI1" s="536"/>
      <c r="OKJ1" s="536"/>
      <c r="OKK1" s="536"/>
      <c r="OKL1" s="536"/>
      <c r="OKM1" s="536"/>
      <c r="OKN1" s="536"/>
      <c r="OKO1" s="536"/>
      <c r="OKP1" s="536"/>
      <c r="OKQ1" s="536"/>
      <c r="OKR1" s="536"/>
      <c r="OKS1" s="536"/>
      <c r="OKT1" s="536"/>
      <c r="OKU1" s="536"/>
      <c r="OKV1" s="536"/>
      <c r="OKW1" s="536"/>
      <c r="OKX1" s="536"/>
      <c r="OKY1" s="536"/>
      <c r="OKZ1" s="536"/>
      <c r="OLA1" s="536"/>
      <c r="OLB1" s="536"/>
      <c r="OLC1" s="536"/>
      <c r="OLD1" s="536"/>
      <c r="OLE1" s="536"/>
      <c r="OLF1" s="536"/>
      <c r="OLG1" s="536"/>
      <c r="OLH1" s="536"/>
      <c r="OLI1" s="536"/>
      <c r="OLJ1" s="536"/>
      <c r="OLK1" s="536"/>
      <c r="OLL1" s="536"/>
      <c r="OLM1" s="536" t="s">
        <v>354</v>
      </c>
      <c r="OLN1" s="536"/>
      <c r="OLO1" s="536"/>
      <c r="OLP1" s="536"/>
      <c r="OLQ1" s="536"/>
      <c r="OLR1" s="536"/>
      <c r="OLS1" s="536"/>
      <c r="OLT1" s="536"/>
      <c r="OLU1" s="536"/>
      <c r="OLV1" s="536"/>
      <c r="OLW1" s="536"/>
      <c r="OLX1" s="536"/>
      <c r="OLY1" s="536"/>
      <c r="OLZ1" s="536"/>
      <c r="OMA1" s="536"/>
      <c r="OMB1" s="536"/>
      <c r="OMC1" s="536"/>
      <c r="OMD1" s="536"/>
      <c r="OME1" s="536"/>
      <c r="OMF1" s="536"/>
      <c r="OMG1" s="536"/>
      <c r="OMH1" s="536"/>
      <c r="OMI1" s="536"/>
      <c r="OMJ1" s="536"/>
      <c r="OMK1" s="536"/>
      <c r="OML1" s="536"/>
      <c r="OMM1" s="536"/>
      <c r="OMN1" s="536"/>
      <c r="OMO1" s="536"/>
      <c r="OMP1" s="536"/>
      <c r="OMQ1" s="536"/>
      <c r="OMR1" s="536"/>
      <c r="OMS1" s="536" t="s">
        <v>354</v>
      </c>
      <c r="OMT1" s="536"/>
      <c r="OMU1" s="536"/>
      <c r="OMV1" s="536"/>
      <c r="OMW1" s="536"/>
      <c r="OMX1" s="536"/>
      <c r="OMY1" s="536"/>
      <c r="OMZ1" s="536"/>
      <c r="ONA1" s="536"/>
      <c r="ONB1" s="536"/>
      <c r="ONC1" s="536"/>
      <c r="OND1" s="536"/>
      <c r="ONE1" s="536"/>
      <c r="ONF1" s="536"/>
      <c r="ONG1" s="536"/>
      <c r="ONH1" s="536"/>
      <c r="ONI1" s="536"/>
      <c r="ONJ1" s="536"/>
      <c r="ONK1" s="536"/>
      <c r="ONL1" s="536"/>
      <c r="ONM1" s="536"/>
      <c r="ONN1" s="536"/>
      <c r="ONO1" s="536"/>
      <c r="ONP1" s="536"/>
      <c r="ONQ1" s="536"/>
      <c r="ONR1" s="536"/>
      <c r="ONS1" s="536"/>
      <c r="ONT1" s="536"/>
      <c r="ONU1" s="536"/>
      <c r="ONV1" s="536"/>
      <c r="ONW1" s="536"/>
      <c r="ONX1" s="536"/>
      <c r="ONY1" s="536" t="s">
        <v>354</v>
      </c>
      <c r="ONZ1" s="536"/>
      <c r="OOA1" s="536"/>
      <c r="OOB1" s="536"/>
      <c r="OOC1" s="536"/>
      <c r="OOD1" s="536"/>
      <c r="OOE1" s="536"/>
      <c r="OOF1" s="536"/>
      <c r="OOG1" s="536"/>
      <c r="OOH1" s="536"/>
      <c r="OOI1" s="536"/>
      <c r="OOJ1" s="536"/>
      <c r="OOK1" s="536"/>
      <c r="OOL1" s="536"/>
      <c r="OOM1" s="536"/>
      <c r="OON1" s="536"/>
      <c r="OOO1" s="536"/>
      <c r="OOP1" s="536"/>
      <c r="OOQ1" s="536"/>
      <c r="OOR1" s="536"/>
      <c r="OOS1" s="536"/>
      <c r="OOT1" s="536"/>
      <c r="OOU1" s="536"/>
      <c r="OOV1" s="536"/>
      <c r="OOW1" s="536"/>
      <c r="OOX1" s="536"/>
      <c r="OOY1" s="536"/>
      <c r="OOZ1" s="536"/>
      <c r="OPA1" s="536"/>
      <c r="OPB1" s="536"/>
      <c r="OPC1" s="536"/>
      <c r="OPD1" s="536"/>
      <c r="OPE1" s="536" t="s">
        <v>354</v>
      </c>
      <c r="OPF1" s="536"/>
      <c r="OPG1" s="536"/>
      <c r="OPH1" s="536"/>
      <c r="OPI1" s="536"/>
      <c r="OPJ1" s="536"/>
      <c r="OPK1" s="536"/>
      <c r="OPL1" s="536"/>
      <c r="OPM1" s="536"/>
      <c r="OPN1" s="536"/>
      <c r="OPO1" s="536"/>
      <c r="OPP1" s="536"/>
      <c r="OPQ1" s="536"/>
      <c r="OPR1" s="536"/>
      <c r="OPS1" s="536"/>
      <c r="OPT1" s="536"/>
      <c r="OPU1" s="536"/>
      <c r="OPV1" s="536"/>
      <c r="OPW1" s="536"/>
      <c r="OPX1" s="536"/>
      <c r="OPY1" s="536"/>
      <c r="OPZ1" s="536"/>
      <c r="OQA1" s="536"/>
      <c r="OQB1" s="536"/>
      <c r="OQC1" s="536"/>
      <c r="OQD1" s="536"/>
      <c r="OQE1" s="536"/>
      <c r="OQF1" s="536"/>
      <c r="OQG1" s="536"/>
      <c r="OQH1" s="536"/>
      <c r="OQI1" s="536"/>
      <c r="OQJ1" s="536"/>
      <c r="OQK1" s="536" t="s">
        <v>354</v>
      </c>
      <c r="OQL1" s="536"/>
      <c r="OQM1" s="536"/>
      <c r="OQN1" s="536"/>
      <c r="OQO1" s="536"/>
      <c r="OQP1" s="536"/>
      <c r="OQQ1" s="536"/>
      <c r="OQR1" s="536"/>
      <c r="OQS1" s="536"/>
      <c r="OQT1" s="536"/>
      <c r="OQU1" s="536"/>
      <c r="OQV1" s="536"/>
      <c r="OQW1" s="536"/>
      <c r="OQX1" s="536"/>
      <c r="OQY1" s="536"/>
      <c r="OQZ1" s="536"/>
      <c r="ORA1" s="536"/>
      <c r="ORB1" s="536"/>
      <c r="ORC1" s="536"/>
      <c r="ORD1" s="536"/>
      <c r="ORE1" s="536"/>
      <c r="ORF1" s="536"/>
      <c r="ORG1" s="536"/>
      <c r="ORH1" s="536"/>
      <c r="ORI1" s="536"/>
      <c r="ORJ1" s="536"/>
      <c r="ORK1" s="536"/>
      <c r="ORL1" s="536"/>
      <c r="ORM1" s="536"/>
      <c r="ORN1" s="536"/>
      <c r="ORO1" s="536"/>
      <c r="ORP1" s="536"/>
      <c r="ORQ1" s="536" t="s">
        <v>354</v>
      </c>
      <c r="ORR1" s="536"/>
      <c r="ORS1" s="536"/>
      <c r="ORT1" s="536"/>
      <c r="ORU1" s="536"/>
      <c r="ORV1" s="536"/>
      <c r="ORW1" s="536"/>
      <c r="ORX1" s="536"/>
      <c r="ORY1" s="536"/>
      <c r="ORZ1" s="536"/>
      <c r="OSA1" s="536"/>
      <c r="OSB1" s="536"/>
      <c r="OSC1" s="536"/>
      <c r="OSD1" s="536"/>
      <c r="OSE1" s="536"/>
      <c r="OSF1" s="536"/>
      <c r="OSG1" s="536"/>
      <c r="OSH1" s="536"/>
      <c r="OSI1" s="536"/>
      <c r="OSJ1" s="536"/>
      <c r="OSK1" s="536"/>
      <c r="OSL1" s="536"/>
      <c r="OSM1" s="536"/>
      <c r="OSN1" s="536"/>
      <c r="OSO1" s="536"/>
      <c r="OSP1" s="536"/>
      <c r="OSQ1" s="536"/>
      <c r="OSR1" s="536"/>
      <c r="OSS1" s="536"/>
      <c r="OST1" s="536"/>
      <c r="OSU1" s="536"/>
      <c r="OSV1" s="536"/>
      <c r="OSW1" s="536" t="s">
        <v>354</v>
      </c>
      <c r="OSX1" s="536"/>
      <c r="OSY1" s="536"/>
      <c r="OSZ1" s="536"/>
      <c r="OTA1" s="536"/>
      <c r="OTB1" s="536"/>
      <c r="OTC1" s="536"/>
      <c r="OTD1" s="536"/>
      <c r="OTE1" s="536"/>
      <c r="OTF1" s="536"/>
      <c r="OTG1" s="536"/>
      <c r="OTH1" s="536"/>
      <c r="OTI1" s="536"/>
      <c r="OTJ1" s="536"/>
      <c r="OTK1" s="536"/>
      <c r="OTL1" s="536"/>
      <c r="OTM1" s="536"/>
      <c r="OTN1" s="536"/>
      <c r="OTO1" s="536"/>
      <c r="OTP1" s="536"/>
      <c r="OTQ1" s="536"/>
      <c r="OTR1" s="536"/>
      <c r="OTS1" s="536"/>
      <c r="OTT1" s="536"/>
      <c r="OTU1" s="536"/>
      <c r="OTV1" s="536"/>
      <c r="OTW1" s="536"/>
      <c r="OTX1" s="536"/>
      <c r="OTY1" s="536"/>
      <c r="OTZ1" s="536"/>
      <c r="OUA1" s="536"/>
      <c r="OUB1" s="536"/>
      <c r="OUC1" s="536" t="s">
        <v>354</v>
      </c>
      <c r="OUD1" s="536"/>
      <c r="OUE1" s="536"/>
      <c r="OUF1" s="536"/>
      <c r="OUG1" s="536"/>
      <c r="OUH1" s="536"/>
      <c r="OUI1" s="536"/>
      <c r="OUJ1" s="536"/>
      <c r="OUK1" s="536"/>
      <c r="OUL1" s="536"/>
      <c r="OUM1" s="536"/>
      <c r="OUN1" s="536"/>
      <c r="OUO1" s="536"/>
      <c r="OUP1" s="536"/>
      <c r="OUQ1" s="536"/>
      <c r="OUR1" s="536"/>
      <c r="OUS1" s="536"/>
      <c r="OUT1" s="536"/>
      <c r="OUU1" s="536"/>
      <c r="OUV1" s="536"/>
      <c r="OUW1" s="536"/>
      <c r="OUX1" s="536"/>
      <c r="OUY1" s="536"/>
      <c r="OUZ1" s="536"/>
      <c r="OVA1" s="536"/>
      <c r="OVB1" s="536"/>
      <c r="OVC1" s="536"/>
      <c r="OVD1" s="536"/>
      <c r="OVE1" s="536"/>
      <c r="OVF1" s="536"/>
      <c r="OVG1" s="536"/>
      <c r="OVH1" s="536"/>
      <c r="OVI1" s="536" t="s">
        <v>354</v>
      </c>
      <c r="OVJ1" s="536"/>
      <c r="OVK1" s="536"/>
      <c r="OVL1" s="536"/>
      <c r="OVM1" s="536"/>
      <c r="OVN1" s="536"/>
      <c r="OVO1" s="536"/>
      <c r="OVP1" s="536"/>
      <c r="OVQ1" s="536"/>
      <c r="OVR1" s="536"/>
      <c r="OVS1" s="536"/>
      <c r="OVT1" s="536"/>
      <c r="OVU1" s="536"/>
      <c r="OVV1" s="536"/>
      <c r="OVW1" s="536"/>
      <c r="OVX1" s="536"/>
      <c r="OVY1" s="536"/>
      <c r="OVZ1" s="536"/>
      <c r="OWA1" s="536"/>
      <c r="OWB1" s="536"/>
      <c r="OWC1" s="536"/>
      <c r="OWD1" s="536"/>
      <c r="OWE1" s="536"/>
      <c r="OWF1" s="536"/>
      <c r="OWG1" s="536"/>
      <c r="OWH1" s="536"/>
      <c r="OWI1" s="536"/>
      <c r="OWJ1" s="536"/>
      <c r="OWK1" s="536"/>
      <c r="OWL1" s="536"/>
      <c r="OWM1" s="536"/>
      <c r="OWN1" s="536"/>
      <c r="OWO1" s="536" t="s">
        <v>354</v>
      </c>
      <c r="OWP1" s="536"/>
      <c r="OWQ1" s="536"/>
      <c r="OWR1" s="536"/>
      <c r="OWS1" s="536"/>
      <c r="OWT1" s="536"/>
      <c r="OWU1" s="536"/>
      <c r="OWV1" s="536"/>
      <c r="OWW1" s="536"/>
      <c r="OWX1" s="536"/>
      <c r="OWY1" s="536"/>
      <c r="OWZ1" s="536"/>
      <c r="OXA1" s="536"/>
      <c r="OXB1" s="536"/>
      <c r="OXC1" s="536"/>
      <c r="OXD1" s="536"/>
      <c r="OXE1" s="536"/>
      <c r="OXF1" s="536"/>
      <c r="OXG1" s="536"/>
      <c r="OXH1" s="536"/>
      <c r="OXI1" s="536"/>
      <c r="OXJ1" s="536"/>
      <c r="OXK1" s="536"/>
      <c r="OXL1" s="536"/>
      <c r="OXM1" s="536"/>
      <c r="OXN1" s="536"/>
      <c r="OXO1" s="536"/>
      <c r="OXP1" s="536"/>
      <c r="OXQ1" s="536"/>
      <c r="OXR1" s="536"/>
      <c r="OXS1" s="536"/>
      <c r="OXT1" s="536"/>
      <c r="OXU1" s="536" t="s">
        <v>354</v>
      </c>
      <c r="OXV1" s="536"/>
      <c r="OXW1" s="536"/>
      <c r="OXX1" s="536"/>
      <c r="OXY1" s="536"/>
      <c r="OXZ1" s="536"/>
      <c r="OYA1" s="536"/>
      <c r="OYB1" s="536"/>
      <c r="OYC1" s="536"/>
      <c r="OYD1" s="536"/>
      <c r="OYE1" s="536"/>
      <c r="OYF1" s="536"/>
      <c r="OYG1" s="536"/>
      <c r="OYH1" s="536"/>
      <c r="OYI1" s="536"/>
      <c r="OYJ1" s="536"/>
      <c r="OYK1" s="536"/>
      <c r="OYL1" s="536"/>
      <c r="OYM1" s="536"/>
      <c r="OYN1" s="536"/>
      <c r="OYO1" s="536"/>
      <c r="OYP1" s="536"/>
      <c r="OYQ1" s="536"/>
      <c r="OYR1" s="536"/>
      <c r="OYS1" s="536"/>
      <c r="OYT1" s="536"/>
      <c r="OYU1" s="536"/>
      <c r="OYV1" s="536"/>
      <c r="OYW1" s="536"/>
      <c r="OYX1" s="536"/>
      <c r="OYY1" s="536"/>
      <c r="OYZ1" s="536"/>
      <c r="OZA1" s="536" t="s">
        <v>354</v>
      </c>
      <c r="OZB1" s="536"/>
      <c r="OZC1" s="536"/>
      <c r="OZD1" s="536"/>
      <c r="OZE1" s="536"/>
      <c r="OZF1" s="536"/>
      <c r="OZG1" s="536"/>
      <c r="OZH1" s="536"/>
      <c r="OZI1" s="536"/>
      <c r="OZJ1" s="536"/>
      <c r="OZK1" s="536"/>
      <c r="OZL1" s="536"/>
      <c r="OZM1" s="536"/>
      <c r="OZN1" s="536"/>
      <c r="OZO1" s="536"/>
      <c r="OZP1" s="536"/>
      <c r="OZQ1" s="536"/>
      <c r="OZR1" s="536"/>
      <c r="OZS1" s="536"/>
      <c r="OZT1" s="536"/>
      <c r="OZU1" s="536"/>
      <c r="OZV1" s="536"/>
      <c r="OZW1" s="536"/>
      <c r="OZX1" s="536"/>
      <c r="OZY1" s="536"/>
      <c r="OZZ1" s="536"/>
      <c r="PAA1" s="536"/>
      <c r="PAB1" s="536"/>
      <c r="PAC1" s="536"/>
      <c r="PAD1" s="536"/>
      <c r="PAE1" s="536"/>
      <c r="PAF1" s="536"/>
      <c r="PAG1" s="536" t="s">
        <v>354</v>
      </c>
      <c r="PAH1" s="536"/>
      <c r="PAI1" s="536"/>
      <c r="PAJ1" s="536"/>
      <c r="PAK1" s="536"/>
      <c r="PAL1" s="536"/>
      <c r="PAM1" s="536"/>
      <c r="PAN1" s="536"/>
      <c r="PAO1" s="536"/>
      <c r="PAP1" s="536"/>
      <c r="PAQ1" s="536"/>
      <c r="PAR1" s="536"/>
      <c r="PAS1" s="536"/>
      <c r="PAT1" s="536"/>
      <c r="PAU1" s="536"/>
      <c r="PAV1" s="536"/>
      <c r="PAW1" s="536"/>
      <c r="PAX1" s="536"/>
      <c r="PAY1" s="536"/>
      <c r="PAZ1" s="536"/>
      <c r="PBA1" s="536"/>
      <c r="PBB1" s="536"/>
      <c r="PBC1" s="536"/>
      <c r="PBD1" s="536"/>
      <c r="PBE1" s="536"/>
      <c r="PBF1" s="536"/>
      <c r="PBG1" s="536"/>
      <c r="PBH1" s="536"/>
      <c r="PBI1" s="536"/>
      <c r="PBJ1" s="536"/>
      <c r="PBK1" s="536"/>
      <c r="PBL1" s="536"/>
      <c r="PBM1" s="536" t="s">
        <v>354</v>
      </c>
      <c r="PBN1" s="536"/>
      <c r="PBO1" s="536"/>
      <c r="PBP1" s="536"/>
      <c r="PBQ1" s="536"/>
      <c r="PBR1" s="536"/>
      <c r="PBS1" s="536"/>
      <c r="PBT1" s="536"/>
      <c r="PBU1" s="536"/>
      <c r="PBV1" s="536"/>
      <c r="PBW1" s="536"/>
      <c r="PBX1" s="536"/>
      <c r="PBY1" s="536"/>
      <c r="PBZ1" s="536"/>
      <c r="PCA1" s="536"/>
      <c r="PCB1" s="536"/>
      <c r="PCC1" s="536"/>
      <c r="PCD1" s="536"/>
      <c r="PCE1" s="536"/>
      <c r="PCF1" s="536"/>
      <c r="PCG1" s="536"/>
      <c r="PCH1" s="536"/>
      <c r="PCI1" s="536"/>
      <c r="PCJ1" s="536"/>
      <c r="PCK1" s="536"/>
      <c r="PCL1" s="536"/>
      <c r="PCM1" s="536"/>
      <c r="PCN1" s="536"/>
      <c r="PCO1" s="536"/>
      <c r="PCP1" s="536"/>
      <c r="PCQ1" s="536"/>
      <c r="PCR1" s="536"/>
      <c r="PCS1" s="536" t="s">
        <v>354</v>
      </c>
      <c r="PCT1" s="536"/>
      <c r="PCU1" s="536"/>
      <c r="PCV1" s="536"/>
      <c r="PCW1" s="536"/>
      <c r="PCX1" s="536"/>
      <c r="PCY1" s="536"/>
      <c r="PCZ1" s="536"/>
      <c r="PDA1" s="536"/>
      <c r="PDB1" s="536"/>
      <c r="PDC1" s="536"/>
      <c r="PDD1" s="536"/>
      <c r="PDE1" s="536"/>
      <c r="PDF1" s="536"/>
      <c r="PDG1" s="536"/>
      <c r="PDH1" s="536"/>
      <c r="PDI1" s="536"/>
      <c r="PDJ1" s="536"/>
      <c r="PDK1" s="536"/>
      <c r="PDL1" s="536"/>
      <c r="PDM1" s="536"/>
      <c r="PDN1" s="536"/>
      <c r="PDO1" s="536"/>
      <c r="PDP1" s="536"/>
      <c r="PDQ1" s="536"/>
      <c r="PDR1" s="536"/>
      <c r="PDS1" s="536"/>
      <c r="PDT1" s="536"/>
      <c r="PDU1" s="536"/>
      <c r="PDV1" s="536"/>
      <c r="PDW1" s="536"/>
      <c r="PDX1" s="536"/>
      <c r="PDY1" s="536" t="s">
        <v>354</v>
      </c>
      <c r="PDZ1" s="536"/>
      <c r="PEA1" s="536"/>
      <c r="PEB1" s="536"/>
      <c r="PEC1" s="536"/>
      <c r="PED1" s="536"/>
      <c r="PEE1" s="536"/>
      <c r="PEF1" s="536"/>
      <c r="PEG1" s="536"/>
      <c r="PEH1" s="536"/>
      <c r="PEI1" s="536"/>
      <c r="PEJ1" s="536"/>
      <c r="PEK1" s="536"/>
      <c r="PEL1" s="536"/>
      <c r="PEM1" s="536"/>
      <c r="PEN1" s="536"/>
      <c r="PEO1" s="536"/>
      <c r="PEP1" s="536"/>
      <c r="PEQ1" s="536"/>
      <c r="PER1" s="536"/>
      <c r="PES1" s="536"/>
      <c r="PET1" s="536"/>
      <c r="PEU1" s="536"/>
      <c r="PEV1" s="536"/>
      <c r="PEW1" s="536"/>
      <c r="PEX1" s="536"/>
      <c r="PEY1" s="536"/>
      <c r="PEZ1" s="536"/>
      <c r="PFA1" s="536"/>
      <c r="PFB1" s="536"/>
      <c r="PFC1" s="536"/>
      <c r="PFD1" s="536"/>
      <c r="PFE1" s="536" t="s">
        <v>354</v>
      </c>
      <c r="PFF1" s="536"/>
      <c r="PFG1" s="536"/>
      <c r="PFH1" s="536"/>
      <c r="PFI1" s="536"/>
      <c r="PFJ1" s="536"/>
      <c r="PFK1" s="536"/>
      <c r="PFL1" s="536"/>
      <c r="PFM1" s="536"/>
      <c r="PFN1" s="536"/>
      <c r="PFO1" s="536"/>
      <c r="PFP1" s="536"/>
      <c r="PFQ1" s="536"/>
      <c r="PFR1" s="536"/>
      <c r="PFS1" s="536"/>
      <c r="PFT1" s="536"/>
      <c r="PFU1" s="536"/>
      <c r="PFV1" s="536"/>
      <c r="PFW1" s="536"/>
      <c r="PFX1" s="536"/>
      <c r="PFY1" s="536"/>
      <c r="PFZ1" s="536"/>
      <c r="PGA1" s="536"/>
      <c r="PGB1" s="536"/>
      <c r="PGC1" s="536"/>
      <c r="PGD1" s="536"/>
      <c r="PGE1" s="536"/>
      <c r="PGF1" s="536"/>
      <c r="PGG1" s="536"/>
      <c r="PGH1" s="536"/>
      <c r="PGI1" s="536"/>
      <c r="PGJ1" s="536"/>
      <c r="PGK1" s="536" t="s">
        <v>354</v>
      </c>
      <c r="PGL1" s="536"/>
      <c r="PGM1" s="536"/>
      <c r="PGN1" s="536"/>
      <c r="PGO1" s="536"/>
      <c r="PGP1" s="536"/>
      <c r="PGQ1" s="536"/>
      <c r="PGR1" s="536"/>
      <c r="PGS1" s="536"/>
      <c r="PGT1" s="536"/>
      <c r="PGU1" s="536"/>
      <c r="PGV1" s="536"/>
      <c r="PGW1" s="536"/>
      <c r="PGX1" s="536"/>
      <c r="PGY1" s="536"/>
      <c r="PGZ1" s="536"/>
      <c r="PHA1" s="536"/>
      <c r="PHB1" s="536"/>
      <c r="PHC1" s="536"/>
      <c r="PHD1" s="536"/>
      <c r="PHE1" s="536"/>
      <c r="PHF1" s="536"/>
      <c r="PHG1" s="536"/>
      <c r="PHH1" s="536"/>
      <c r="PHI1" s="536"/>
      <c r="PHJ1" s="536"/>
      <c r="PHK1" s="536"/>
      <c r="PHL1" s="536"/>
      <c r="PHM1" s="536"/>
      <c r="PHN1" s="536"/>
      <c r="PHO1" s="536"/>
      <c r="PHP1" s="536"/>
      <c r="PHQ1" s="536" t="s">
        <v>354</v>
      </c>
      <c r="PHR1" s="536"/>
      <c r="PHS1" s="536"/>
      <c r="PHT1" s="536"/>
      <c r="PHU1" s="536"/>
      <c r="PHV1" s="536"/>
      <c r="PHW1" s="536"/>
      <c r="PHX1" s="536"/>
      <c r="PHY1" s="536"/>
      <c r="PHZ1" s="536"/>
      <c r="PIA1" s="536"/>
      <c r="PIB1" s="536"/>
      <c r="PIC1" s="536"/>
      <c r="PID1" s="536"/>
      <c r="PIE1" s="536"/>
      <c r="PIF1" s="536"/>
      <c r="PIG1" s="536"/>
      <c r="PIH1" s="536"/>
      <c r="PII1" s="536"/>
      <c r="PIJ1" s="536"/>
      <c r="PIK1" s="536"/>
      <c r="PIL1" s="536"/>
      <c r="PIM1" s="536"/>
      <c r="PIN1" s="536"/>
      <c r="PIO1" s="536"/>
      <c r="PIP1" s="536"/>
      <c r="PIQ1" s="536"/>
      <c r="PIR1" s="536"/>
      <c r="PIS1" s="536"/>
      <c r="PIT1" s="536"/>
      <c r="PIU1" s="536"/>
      <c r="PIV1" s="536"/>
      <c r="PIW1" s="536" t="s">
        <v>354</v>
      </c>
      <c r="PIX1" s="536"/>
      <c r="PIY1" s="536"/>
      <c r="PIZ1" s="536"/>
      <c r="PJA1" s="536"/>
      <c r="PJB1" s="536"/>
      <c r="PJC1" s="536"/>
      <c r="PJD1" s="536"/>
      <c r="PJE1" s="536"/>
      <c r="PJF1" s="536"/>
      <c r="PJG1" s="536"/>
      <c r="PJH1" s="536"/>
      <c r="PJI1" s="536"/>
      <c r="PJJ1" s="536"/>
      <c r="PJK1" s="536"/>
      <c r="PJL1" s="536"/>
      <c r="PJM1" s="536"/>
      <c r="PJN1" s="536"/>
      <c r="PJO1" s="536"/>
      <c r="PJP1" s="536"/>
      <c r="PJQ1" s="536"/>
      <c r="PJR1" s="536"/>
      <c r="PJS1" s="536"/>
      <c r="PJT1" s="536"/>
      <c r="PJU1" s="536"/>
      <c r="PJV1" s="536"/>
      <c r="PJW1" s="536"/>
      <c r="PJX1" s="536"/>
      <c r="PJY1" s="536"/>
      <c r="PJZ1" s="536"/>
      <c r="PKA1" s="536"/>
      <c r="PKB1" s="536"/>
      <c r="PKC1" s="536" t="s">
        <v>354</v>
      </c>
      <c r="PKD1" s="536"/>
      <c r="PKE1" s="536"/>
      <c r="PKF1" s="536"/>
      <c r="PKG1" s="536"/>
      <c r="PKH1" s="536"/>
      <c r="PKI1" s="536"/>
      <c r="PKJ1" s="536"/>
      <c r="PKK1" s="536"/>
      <c r="PKL1" s="536"/>
      <c r="PKM1" s="536"/>
      <c r="PKN1" s="536"/>
      <c r="PKO1" s="536"/>
      <c r="PKP1" s="536"/>
      <c r="PKQ1" s="536"/>
      <c r="PKR1" s="536"/>
      <c r="PKS1" s="536"/>
      <c r="PKT1" s="536"/>
      <c r="PKU1" s="536"/>
      <c r="PKV1" s="536"/>
      <c r="PKW1" s="536"/>
      <c r="PKX1" s="536"/>
      <c r="PKY1" s="536"/>
      <c r="PKZ1" s="536"/>
      <c r="PLA1" s="536"/>
      <c r="PLB1" s="536"/>
      <c r="PLC1" s="536"/>
      <c r="PLD1" s="536"/>
      <c r="PLE1" s="536"/>
      <c r="PLF1" s="536"/>
      <c r="PLG1" s="536"/>
      <c r="PLH1" s="536"/>
      <c r="PLI1" s="536" t="s">
        <v>354</v>
      </c>
      <c r="PLJ1" s="536"/>
      <c r="PLK1" s="536"/>
      <c r="PLL1" s="536"/>
      <c r="PLM1" s="536"/>
      <c r="PLN1" s="536"/>
      <c r="PLO1" s="536"/>
      <c r="PLP1" s="536"/>
      <c r="PLQ1" s="536"/>
      <c r="PLR1" s="536"/>
      <c r="PLS1" s="536"/>
      <c r="PLT1" s="536"/>
      <c r="PLU1" s="536"/>
      <c r="PLV1" s="536"/>
      <c r="PLW1" s="536"/>
      <c r="PLX1" s="536"/>
      <c r="PLY1" s="536"/>
      <c r="PLZ1" s="536"/>
      <c r="PMA1" s="536"/>
      <c r="PMB1" s="536"/>
      <c r="PMC1" s="536"/>
      <c r="PMD1" s="536"/>
      <c r="PME1" s="536"/>
      <c r="PMF1" s="536"/>
      <c r="PMG1" s="536"/>
      <c r="PMH1" s="536"/>
      <c r="PMI1" s="536"/>
      <c r="PMJ1" s="536"/>
      <c r="PMK1" s="536"/>
      <c r="PML1" s="536"/>
      <c r="PMM1" s="536"/>
      <c r="PMN1" s="536"/>
      <c r="PMO1" s="536" t="s">
        <v>354</v>
      </c>
      <c r="PMP1" s="536"/>
      <c r="PMQ1" s="536"/>
      <c r="PMR1" s="536"/>
      <c r="PMS1" s="536"/>
      <c r="PMT1" s="536"/>
      <c r="PMU1" s="536"/>
      <c r="PMV1" s="536"/>
      <c r="PMW1" s="536"/>
      <c r="PMX1" s="536"/>
      <c r="PMY1" s="536"/>
      <c r="PMZ1" s="536"/>
      <c r="PNA1" s="536"/>
      <c r="PNB1" s="536"/>
      <c r="PNC1" s="536"/>
      <c r="PND1" s="536"/>
      <c r="PNE1" s="536"/>
      <c r="PNF1" s="536"/>
      <c r="PNG1" s="536"/>
      <c r="PNH1" s="536"/>
      <c r="PNI1" s="536"/>
      <c r="PNJ1" s="536"/>
      <c r="PNK1" s="536"/>
      <c r="PNL1" s="536"/>
      <c r="PNM1" s="536"/>
      <c r="PNN1" s="536"/>
      <c r="PNO1" s="536"/>
      <c r="PNP1" s="536"/>
      <c r="PNQ1" s="536"/>
      <c r="PNR1" s="536"/>
      <c r="PNS1" s="536"/>
      <c r="PNT1" s="536"/>
      <c r="PNU1" s="536" t="s">
        <v>354</v>
      </c>
      <c r="PNV1" s="536"/>
      <c r="PNW1" s="536"/>
      <c r="PNX1" s="536"/>
      <c r="PNY1" s="536"/>
      <c r="PNZ1" s="536"/>
      <c r="POA1" s="536"/>
      <c r="POB1" s="536"/>
      <c r="POC1" s="536"/>
      <c r="POD1" s="536"/>
      <c r="POE1" s="536"/>
      <c r="POF1" s="536"/>
      <c r="POG1" s="536"/>
      <c r="POH1" s="536"/>
      <c r="POI1" s="536"/>
      <c r="POJ1" s="536"/>
      <c r="POK1" s="536"/>
      <c r="POL1" s="536"/>
      <c r="POM1" s="536"/>
      <c r="PON1" s="536"/>
      <c r="POO1" s="536"/>
      <c r="POP1" s="536"/>
      <c r="POQ1" s="536"/>
      <c r="POR1" s="536"/>
      <c r="POS1" s="536"/>
      <c r="POT1" s="536"/>
      <c r="POU1" s="536"/>
      <c r="POV1" s="536"/>
      <c r="POW1" s="536"/>
      <c r="POX1" s="536"/>
      <c r="POY1" s="536"/>
      <c r="POZ1" s="536"/>
      <c r="PPA1" s="536" t="s">
        <v>354</v>
      </c>
      <c r="PPB1" s="536"/>
      <c r="PPC1" s="536"/>
      <c r="PPD1" s="536"/>
      <c r="PPE1" s="536"/>
      <c r="PPF1" s="536"/>
      <c r="PPG1" s="536"/>
      <c r="PPH1" s="536"/>
      <c r="PPI1" s="536"/>
      <c r="PPJ1" s="536"/>
      <c r="PPK1" s="536"/>
      <c r="PPL1" s="536"/>
      <c r="PPM1" s="536"/>
      <c r="PPN1" s="536"/>
      <c r="PPO1" s="536"/>
      <c r="PPP1" s="536"/>
      <c r="PPQ1" s="536"/>
      <c r="PPR1" s="536"/>
      <c r="PPS1" s="536"/>
      <c r="PPT1" s="536"/>
      <c r="PPU1" s="536"/>
      <c r="PPV1" s="536"/>
      <c r="PPW1" s="536"/>
      <c r="PPX1" s="536"/>
      <c r="PPY1" s="536"/>
      <c r="PPZ1" s="536"/>
      <c r="PQA1" s="536"/>
      <c r="PQB1" s="536"/>
      <c r="PQC1" s="536"/>
      <c r="PQD1" s="536"/>
      <c r="PQE1" s="536"/>
      <c r="PQF1" s="536"/>
      <c r="PQG1" s="536" t="s">
        <v>354</v>
      </c>
      <c r="PQH1" s="536"/>
      <c r="PQI1" s="536"/>
      <c r="PQJ1" s="536"/>
      <c r="PQK1" s="536"/>
      <c r="PQL1" s="536"/>
      <c r="PQM1" s="536"/>
      <c r="PQN1" s="536"/>
      <c r="PQO1" s="536"/>
      <c r="PQP1" s="536"/>
      <c r="PQQ1" s="536"/>
      <c r="PQR1" s="536"/>
      <c r="PQS1" s="536"/>
      <c r="PQT1" s="536"/>
      <c r="PQU1" s="536"/>
      <c r="PQV1" s="536"/>
      <c r="PQW1" s="536"/>
      <c r="PQX1" s="536"/>
      <c r="PQY1" s="536"/>
      <c r="PQZ1" s="536"/>
      <c r="PRA1" s="536"/>
      <c r="PRB1" s="536"/>
      <c r="PRC1" s="536"/>
      <c r="PRD1" s="536"/>
      <c r="PRE1" s="536"/>
      <c r="PRF1" s="536"/>
      <c r="PRG1" s="536"/>
      <c r="PRH1" s="536"/>
      <c r="PRI1" s="536"/>
      <c r="PRJ1" s="536"/>
      <c r="PRK1" s="536"/>
      <c r="PRL1" s="536"/>
      <c r="PRM1" s="536" t="s">
        <v>354</v>
      </c>
      <c r="PRN1" s="536"/>
      <c r="PRO1" s="536"/>
      <c r="PRP1" s="536"/>
      <c r="PRQ1" s="536"/>
      <c r="PRR1" s="536"/>
      <c r="PRS1" s="536"/>
      <c r="PRT1" s="536"/>
      <c r="PRU1" s="536"/>
      <c r="PRV1" s="536"/>
      <c r="PRW1" s="536"/>
      <c r="PRX1" s="536"/>
      <c r="PRY1" s="536"/>
      <c r="PRZ1" s="536"/>
      <c r="PSA1" s="536"/>
      <c r="PSB1" s="536"/>
      <c r="PSC1" s="536"/>
      <c r="PSD1" s="536"/>
      <c r="PSE1" s="536"/>
      <c r="PSF1" s="536"/>
      <c r="PSG1" s="536"/>
      <c r="PSH1" s="536"/>
      <c r="PSI1" s="536"/>
      <c r="PSJ1" s="536"/>
      <c r="PSK1" s="536"/>
      <c r="PSL1" s="536"/>
      <c r="PSM1" s="536"/>
      <c r="PSN1" s="536"/>
      <c r="PSO1" s="536"/>
      <c r="PSP1" s="536"/>
      <c r="PSQ1" s="536"/>
      <c r="PSR1" s="536"/>
      <c r="PSS1" s="536" t="s">
        <v>354</v>
      </c>
      <c r="PST1" s="536"/>
      <c r="PSU1" s="536"/>
      <c r="PSV1" s="536"/>
      <c r="PSW1" s="536"/>
      <c r="PSX1" s="536"/>
      <c r="PSY1" s="536"/>
      <c r="PSZ1" s="536"/>
      <c r="PTA1" s="536"/>
      <c r="PTB1" s="536"/>
      <c r="PTC1" s="536"/>
      <c r="PTD1" s="536"/>
      <c r="PTE1" s="536"/>
      <c r="PTF1" s="536"/>
      <c r="PTG1" s="536"/>
      <c r="PTH1" s="536"/>
      <c r="PTI1" s="536"/>
      <c r="PTJ1" s="536"/>
      <c r="PTK1" s="536"/>
      <c r="PTL1" s="536"/>
      <c r="PTM1" s="536"/>
      <c r="PTN1" s="536"/>
      <c r="PTO1" s="536"/>
      <c r="PTP1" s="536"/>
      <c r="PTQ1" s="536"/>
      <c r="PTR1" s="536"/>
      <c r="PTS1" s="536"/>
      <c r="PTT1" s="536"/>
      <c r="PTU1" s="536"/>
      <c r="PTV1" s="536"/>
      <c r="PTW1" s="536"/>
      <c r="PTX1" s="536"/>
      <c r="PTY1" s="536" t="s">
        <v>354</v>
      </c>
      <c r="PTZ1" s="536"/>
      <c r="PUA1" s="536"/>
      <c r="PUB1" s="536"/>
      <c r="PUC1" s="536"/>
      <c r="PUD1" s="536"/>
      <c r="PUE1" s="536"/>
      <c r="PUF1" s="536"/>
      <c r="PUG1" s="536"/>
      <c r="PUH1" s="536"/>
      <c r="PUI1" s="536"/>
      <c r="PUJ1" s="536"/>
      <c r="PUK1" s="536"/>
      <c r="PUL1" s="536"/>
      <c r="PUM1" s="536"/>
      <c r="PUN1" s="536"/>
      <c r="PUO1" s="536"/>
      <c r="PUP1" s="536"/>
      <c r="PUQ1" s="536"/>
      <c r="PUR1" s="536"/>
      <c r="PUS1" s="536"/>
      <c r="PUT1" s="536"/>
      <c r="PUU1" s="536"/>
      <c r="PUV1" s="536"/>
      <c r="PUW1" s="536"/>
      <c r="PUX1" s="536"/>
      <c r="PUY1" s="536"/>
      <c r="PUZ1" s="536"/>
      <c r="PVA1" s="536"/>
      <c r="PVB1" s="536"/>
      <c r="PVC1" s="536"/>
      <c r="PVD1" s="536"/>
      <c r="PVE1" s="536" t="s">
        <v>354</v>
      </c>
      <c r="PVF1" s="536"/>
      <c r="PVG1" s="536"/>
      <c r="PVH1" s="536"/>
      <c r="PVI1" s="536"/>
      <c r="PVJ1" s="536"/>
      <c r="PVK1" s="536"/>
      <c r="PVL1" s="536"/>
      <c r="PVM1" s="536"/>
      <c r="PVN1" s="536"/>
      <c r="PVO1" s="536"/>
      <c r="PVP1" s="536"/>
      <c r="PVQ1" s="536"/>
      <c r="PVR1" s="536"/>
      <c r="PVS1" s="536"/>
      <c r="PVT1" s="536"/>
      <c r="PVU1" s="536"/>
      <c r="PVV1" s="536"/>
      <c r="PVW1" s="536"/>
      <c r="PVX1" s="536"/>
      <c r="PVY1" s="536"/>
      <c r="PVZ1" s="536"/>
      <c r="PWA1" s="536"/>
      <c r="PWB1" s="536"/>
      <c r="PWC1" s="536"/>
      <c r="PWD1" s="536"/>
      <c r="PWE1" s="536"/>
      <c r="PWF1" s="536"/>
      <c r="PWG1" s="536"/>
      <c r="PWH1" s="536"/>
      <c r="PWI1" s="536"/>
      <c r="PWJ1" s="536"/>
      <c r="PWK1" s="536" t="s">
        <v>354</v>
      </c>
      <c r="PWL1" s="536"/>
      <c r="PWM1" s="536"/>
      <c r="PWN1" s="536"/>
      <c r="PWO1" s="536"/>
      <c r="PWP1" s="536"/>
      <c r="PWQ1" s="536"/>
      <c r="PWR1" s="536"/>
      <c r="PWS1" s="536"/>
      <c r="PWT1" s="536"/>
      <c r="PWU1" s="536"/>
      <c r="PWV1" s="536"/>
      <c r="PWW1" s="536"/>
      <c r="PWX1" s="536"/>
      <c r="PWY1" s="536"/>
      <c r="PWZ1" s="536"/>
      <c r="PXA1" s="536"/>
      <c r="PXB1" s="536"/>
      <c r="PXC1" s="536"/>
      <c r="PXD1" s="536"/>
      <c r="PXE1" s="536"/>
      <c r="PXF1" s="536"/>
      <c r="PXG1" s="536"/>
      <c r="PXH1" s="536"/>
      <c r="PXI1" s="536"/>
      <c r="PXJ1" s="536"/>
      <c r="PXK1" s="536"/>
      <c r="PXL1" s="536"/>
      <c r="PXM1" s="536"/>
      <c r="PXN1" s="536"/>
      <c r="PXO1" s="536"/>
      <c r="PXP1" s="536"/>
      <c r="PXQ1" s="536" t="s">
        <v>354</v>
      </c>
      <c r="PXR1" s="536"/>
      <c r="PXS1" s="536"/>
      <c r="PXT1" s="536"/>
      <c r="PXU1" s="536"/>
      <c r="PXV1" s="536"/>
      <c r="PXW1" s="536"/>
      <c r="PXX1" s="536"/>
      <c r="PXY1" s="536"/>
      <c r="PXZ1" s="536"/>
      <c r="PYA1" s="536"/>
      <c r="PYB1" s="536"/>
      <c r="PYC1" s="536"/>
      <c r="PYD1" s="536"/>
      <c r="PYE1" s="536"/>
      <c r="PYF1" s="536"/>
      <c r="PYG1" s="536"/>
      <c r="PYH1" s="536"/>
      <c r="PYI1" s="536"/>
      <c r="PYJ1" s="536"/>
      <c r="PYK1" s="536"/>
      <c r="PYL1" s="536"/>
      <c r="PYM1" s="536"/>
      <c r="PYN1" s="536"/>
      <c r="PYO1" s="536"/>
      <c r="PYP1" s="536"/>
      <c r="PYQ1" s="536"/>
      <c r="PYR1" s="536"/>
      <c r="PYS1" s="536"/>
      <c r="PYT1" s="536"/>
      <c r="PYU1" s="536"/>
      <c r="PYV1" s="536"/>
      <c r="PYW1" s="536" t="s">
        <v>354</v>
      </c>
      <c r="PYX1" s="536"/>
      <c r="PYY1" s="536"/>
      <c r="PYZ1" s="536"/>
      <c r="PZA1" s="536"/>
      <c r="PZB1" s="536"/>
      <c r="PZC1" s="536"/>
      <c r="PZD1" s="536"/>
      <c r="PZE1" s="536"/>
      <c r="PZF1" s="536"/>
      <c r="PZG1" s="536"/>
      <c r="PZH1" s="536"/>
      <c r="PZI1" s="536"/>
      <c r="PZJ1" s="536"/>
      <c r="PZK1" s="536"/>
      <c r="PZL1" s="536"/>
      <c r="PZM1" s="536"/>
      <c r="PZN1" s="536"/>
      <c r="PZO1" s="536"/>
      <c r="PZP1" s="536"/>
      <c r="PZQ1" s="536"/>
      <c r="PZR1" s="536"/>
      <c r="PZS1" s="536"/>
      <c r="PZT1" s="536"/>
      <c r="PZU1" s="536"/>
      <c r="PZV1" s="536"/>
      <c r="PZW1" s="536"/>
      <c r="PZX1" s="536"/>
      <c r="PZY1" s="536"/>
      <c r="PZZ1" s="536"/>
      <c r="QAA1" s="536"/>
      <c r="QAB1" s="536"/>
      <c r="QAC1" s="536" t="s">
        <v>354</v>
      </c>
      <c r="QAD1" s="536"/>
      <c r="QAE1" s="536"/>
      <c r="QAF1" s="536"/>
      <c r="QAG1" s="536"/>
      <c r="QAH1" s="536"/>
      <c r="QAI1" s="536"/>
      <c r="QAJ1" s="536"/>
      <c r="QAK1" s="536"/>
      <c r="QAL1" s="536"/>
      <c r="QAM1" s="536"/>
      <c r="QAN1" s="536"/>
      <c r="QAO1" s="536"/>
      <c r="QAP1" s="536"/>
      <c r="QAQ1" s="536"/>
      <c r="QAR1" s="536"/>
      <c r="QAS1" s="536"/>
      <c r="QAT1" s="536"/>
      <c r="QAU1" s="536"/>
      <c r="QAV1" s="536"/>
      <c r="QAW1" s="536"/>
      <c r="QAX1" s="536"/>
      <c r="QAY1" s="536"/>
      <c r="QAZ1" s="536"/>
      <c r="QBA1" s="536"/>
      <c r="QBB1" s="536"/>
      <c r="QBC1" s="536"/>
      <c r="QBD1" s="536"/>
      <c r="QBE1" s="536"/>
      <c r="QBF1" s="536"/>
      <c r="QBG1" s="536"/>
      <c r="QBH1" s="536"/>
      <c r="QBI1" s="536" t="s">
        <v>354</v>
      </c>
      <c r="QBJ1" s="536"/>
      <c r="QBK1" s="536"/>
      <c r="QBL1" s="536"/>
      <c r="QBM1" s="536"/>
      <c r="QBN1" s="536"/>
      <c r="QBO1" s="536"/>
      <c r="QBP1" s="536"/>
      <c r="QBQ1" s="536"/>
      <c r="QBR1" s="536"/>
      <c r="QBS1" s="536"/>
      <c r="QBT1" s="536"/>
      <c r="QBU1" s="536"/>
      <c r="QBV1" s="536"/>
      <c r="QBW1" s="536"/>
      <c r="QBX1" s="536"/>
      <c r="QBY1" s="536"/>
      <c r="QBZ1" s="536"/>
      <c r="QCA1" s="536"/>
      <c r="QCB1" s="536"/>
      <c r="QCC1" s="536"/>
      <c r="QCD1" s="536"/>
      <c r="QCE1" s="536"/>
      <c r="QCF1" s="536"/>
      <c r="QCG1" s="536"/>
      <c r="QCH1" s="536"/>
      <c r="QCI1" s="536"/>
      <c r="QCJ1" s="536"/>
      <c r="QCK1" s="536"/>
      <c r="QCL1" s="536"/>
      <c r="QCM1" s="536"/>
      <c r="QCN1" s="536"/>
      <c r="QCO1" s="536" t="s">
        <v>354</v>
      </c>
      <c r="QCP1" s="536"/>
      <c r="QCQ1" s="536"/>
      <c r="QCR1" s="536"/>
      <c r="QCS1" s="536"/>
      <c r="QCT1" s="536"/>
      <c r="QCU1" s="536"/>
      <c r="QCV1" s="536"/>
      <c r="QCW1" s="536"/>
      <c r="QCX1" s="536"/>
      <c r="QCY1" s="536"/>
      <c r="QCZ1" s="536"/>
      <c r="QDA1" s="536"/>
      <c r="QDB1" s="536"/>
      <c r="QDC1" s="536"/>
      <c r="QDD1" s="536"/>
      <c r="QDE1" s="536"/>
      <c r="QDF1" s="536"/>
      <c r="QDG1" s="536"/>
      <c r="QDH1" s="536"/>
      <c r="QDI1" s="536"/>
      <c r="QDJ1" s="536"/>
      <c r="QDK1" s="536"/>
      <c r="QDL1" s="536"/>
      <c r="QDM1" s="536"/>
      <c r="QDN1" s="536"/>
      <c r="QDO1" s="536"/>
      <c r="QDP1" s="536"/>
      <c r="QDQ1" s="536"/>
      <c r="QDR1" s="536"/>
      <c r="QDS1" s="536"/>
      <c r="QDT1" s="536"/>
      <c r="QDU1" s="536" t="s">
        <v>354</v>
      </c>
      <c r="QDV1" s="536"/>
      <c r="QDW1" s="536"/>
      <c r="QDX1" s="536"/>
      <c r="QDY1" s="536"/>
      <c r="QDZ1" s="536"/>
      <c r="QEA1" s="536"/>
      <c r="QEB1" s="536"/>
      <c r="QEC1" s="536"/>
      <c r="QED1" s="536"/>
      <c r="QEE1" s="536"/>
      <c r="QEF1" s="536"/>
      <c r="QEG1" s="536"/>
      <c r="QEH1" s="536"/>
      <c r="QEI1" s="536"/>
      <c r="QEJ1" s="536"/>
      <c r="QEK1" s="536"/>
      <c r="QEL1" s="536"/>
      <c r="QEM1" s="536"/>
      <c r="QEN1" s="536"/>
      <c r="QEO1" s="536"/>
      <c r="QEP1" s="536"/>
      <c r="QEQ1" s="536"/>
      <c r="QER1" s="536"/>
      <c r="QES1" s="536"/>
      <c r="QET1" s="536"/>
      <c r="QEU1" s="536"/>
      <c r="QEV1" s="536"/>
      <c r="QEW1" s="536"/>
      <c r="QEX1" s="536"/>
      <c r="QEY1" s="536"/>
      <c r="QEZ1" s="536"/>
      <c r="QFA1" s="536" t="s">
        <v>354</v>
      </c>
      <c r="QFB1" s="536"/>
      <c r="QFC1" s="536"/>
      <c r="QFD1" s="536"/>
      <c r="QFE1" s="536"/>
      <c r="QFF1" s="536"/>
      <c r="QFG1" s="536"/>
      <c r="QFH1" s="536"/>
      <c r="QFI1" s="536"/>
      <c r="QFJ1" s="536"/>
      <c r="QFK1" s="536"/>
      <c r="QFL1" s="536"/>
      <c r="QFM1" s="536"/>
      <c r="QFN1" s="536"/>
      <c r="QFO1" s="536"/>
      <c r="QFP1" s="536"/>
      <c r="QFQ1" s="536"/>
      <c r="QFR1" s="536"/>
      <c r="QFS1" s="536"/>
      <c r="QFT1" s="536"/>
      <c r="QFU1" s="536"/>
      <c r="QFV1" s="536"/>
      <c r="QFW1" s="536"/>
      <c r="QFX1" s="536"/>
      <c r="QFY1" s="536"/>
      <c r="QFZ1" s="536"/>
      <c r="QGA1" s="536"/>
      <c r="QGB1" s="536"/>
      <c r="QGC1" s="536"/>
      <c r="QGD1" s="536"/>
      <c r="QGE1" s="536"/>
      <c r="QGF1" s="536"/>
      <c r="QGG1" s="536" t="s">
        <v>354</v>
      </c>
      <c r="QGH1" s="536"/>
      <c r="QGI1" s="536"/>
      <c r="QGJ1" s="536"/>
      <c r="QGK1" s="536"/>
      <c r="QGL1" s="536"/>
      <c r="QGM1" s="536"/>
      <c r="QGN1" s="536"/>
      <c r="QGO1" s="536"/>
      <c r="QGP1" s="536"/>
      <c r="QGQ1" s="536"/>
      <c r="QGR1" s="536"/>
      <c r="QGS1" s="536"/>
      <c r="QGT1" s="536"/>
      <c r="QGU1" s="536"/>
      <c r="QGV1" s="536"/>
      <c r="QGW1" s="536"/>
      <c r="QGX1" s="536"/>
      <c r="QGY1" s="536"/>
      <c r="QGZ1" s="536"/>
      <c r="QHA1" s="536"/>
      <c r="QHB1" s="536"/>
      <c r="QHC1" s="536"/>
      <c r="QHD1" s="536"/>
      <c r="QHE1" s="536"/>
      <c r="QHF1" s="536"/>
      <c r="QHG1" s="536"/>
      <c r="QHH1" s="536"/>
      <c r="QHI1" s="536"/>
      <c r="QHJ1" s="536"/>
      <c r="QHK1" s="536"/>
      <c r="QHL1" s="536"/>
      <c r="QHM1" s="536" t="s">
        <v>354</v>
      </c>
      <c r="QHN1" s="536"/>
      <c r="QHO1" s="536"/>
      <c r="QHP1" s="536"/>
      <c r="QHQ1" s="536"/>
      <c r="QHR1" s="536"/>
      <c r="QHS1" s="536"/>
      <c r="QHT1" s="536"/>
      <c r="QHU1" s="536"/>
      <c r="QHV1" s="536"/>
      <c r="QHW1" s="536"/>
      <c r="QHX1" s="536"/>
      <c r="QHY1" s="536"/>
      <c r="QHZ1" s="536"/>
      <c r="QIA1" s="536"/>
      <c r="QIB1" s="536"/>
      <c r="QIC1" s="536"/>
      <c r="QID1" s="536"/>
      <c r="QIE1" s="536"/>
      <c r="QIF1" s="536"/>
      <c r="QIG1" s="536"/>
      <c r="QIH1" s="536"/>
      <c r="QII1" s="536"/>
      <c r="QIJ1" s="536"/>
      <c r="QIK1" s="536"/>
      <c r="QIL1" s="536"/>
      <c r="QIM1" s="536"/>
      <c r="QIN1" s="536"/>
      <c r="QIO1" s="536"/>
      <c r="QIP1" s="536"/>
      <c r="QIQ1" s="536"/>
      <c r="QIR1" s="536"/>
      <c r="QIS1" s="536" t="s">
        <v>354</v>
      </c>
      <c r="QIT1" s="536"/>
      <c r="QIU1" s="536"/>
      <c r="QIV1" s="536"/>
      <c r="QIW1" s="536"/>
      <c r="QIX1" s="536"/>
      <c r="QIY1" s="536"/>
      <c r="QIZ1" s="536"/>
      <c r="QJA1" s="536"/>
      <c r="QJB1" s="536"/>
      <c r="QJC1" s="536"/>
      <c r="QJD1" s="536"/>
      <c r="QJE1" s="536"/>
      <c r="QJF1" s="536"/>
      <c r="QJG1" s="536"/>
      <c r="QJH1" s="536"/>
      <c r="QJI1" s="536"/>
      <c r="QJJ1" s="536"/>
      <c r="QJK1" s="536"/>
      <c r="QJL1" s="536"/>
      <c r="QJM1" s="536"/>
      <c r="QJN1" s="536"/>
      <c r="QJO1" s="536"/>
      <c r="QJP1" s="536"/>
      <c r="QJQ1" s="536"/>
      <c r="QJR1" s="536"/>
      <c r="QJS1" s="536"/>
      <c r="QJT1" s="536"/>
      <c r="QJU1" s="536"/>
      <c r="QJV1" s="536"/>
      <c r="QJW1" s="536"/>
      <c r="QJX1" s="536"/>
      <c r="QJY1" s="536" t="s">
        <v>354</v>
      </c>
      <c r="QJZ1" s="536"/>
      <c r="QKA1" s="536"/>
      <c r="QKB1" s="536"/>
      <c r="QKC1" s="536"/>
      <c r="QKD1" s="536"/>
      <c r="QKE1" s="536"/>
      <c r="QKF1" s="536"/>
      <c r="QKG1" s="536"/>
      <c r="QKH1" s="536"/>
      <c r="QKI1" s="536"/>
      <c r="QKJ1" s="536"/>
      <c r="QKK1" s="536"/>
      <c r="QKL1" s="536"/>
      <c r="QKM1" s="536"/>
      <c r="QKN1" s="536"/>
      <c r="QKO1" s="536"/>
      <c r="QKP1" s="536"/>
      <c r="QKQ1" s="536"/>
      <c r="QKR1" s="536"/>
      <c r="QKS1" s="536"/>
      <c r="QKT1" s="536"/>
      <c r="QKU1" s="536"/>
      <c r="QKV1" s="536"/>
      <c r="QKW1" s="536"/>
      <c r="QKX1" s="536"/>
      <c r="QKY1" s="536"/>
      <c r="QKZ1" s="536"/>
      <c r="QLA1" s="536"/>
      <c r="QLB1" s="536"/>
      <c r="QLC1" s="536"/>
      <c r="QLD1" s="536"/>
      <c r="QLE1" s="536" t="s">
        <v>354</v>
      </c>
      <c r="QLF1" s="536"/>
      <c r="QLG1" s="536"/>
      <c r="QLH1" s="536"/>
      <c r="QLI1" s="536"/>
      <c r="QLJ1" s="536"/>
      <c r="QLK1" s="536"/>
      <c r="QLL1" s="536"/>
      <c r="QLM1" s="536"/>
      <c r="QLN1" s="536"/>
      <c r="QLO1" s="536"/>
      <c r="QLP1" s="536"/>
      <c r="QLQ1" s="536"/>
      <c r="QLR1" s="536"/>
      <c r="QLS1" s="536"/>
      <c r="QLT1" s="536"/>
      <c r="QLU1" s="536"/>
      <c r="QLV1" s="536"/>
      <c r="QLW1" s="536"/>
      <c r="QLX1" s="536"/>
      <c r="QLY1" s="536"/>
      <c r="QLZ1" s="536"/>
      <c r="QMA1" s="536"/>
      <c r="QMB1" s="536"/>
      <c r="QMC1" s="536"/>
      <c r="QMD1" s="536"/>
      <c r="QME1" s="536"/>
      <c r="QMF1" s="536"/>
      <c r="QMG1" s="536"/>
      <c r="QMH1" s="536"/>
      <c r="QMI1" s="536"/>
      <c r="QMJ1" s="536"/>
      <c r="QMK1" s="536" t="s">
        <v>354</v>
      </c>
      <c r="QML1" s="536"/>
      <c r="QMM1" s="536"/>
      <c r="QMN1" s="536"/>
      <c r="QMO1" s="536"/>
      <c r="QMP1" s="536"/>
      <c r="QMQ1" s="536"/>
      <c r="QMR1" s="536"/>
      <c r="QMS1" s="536"/>
      <c r="QMT1" s="536"/>
      <c r="QMU1" s="536"/>
      <c r="QMV1" s="536"/>
      <c r="QMW1" s="536"/>
      <c r="QMX1" s="536"/>
      <c r="QMY1" s="536"/>
      <c r="QMZ1" s="536"/>
      <c r="QNA1" s="536"/>
      <c r="QNB1" s="536"/>
      <c r="QNC1" s="536"/>
      <c r="QND1" s="536"/>
      <c r="QNE1" s="536"/>
      <c r="QNF1" s="536"/>
      <c r="QNG1" s="536"/>
      <c r="QNH1" s="536"/>
      <c r="QNI1" s="536"/>
      <c r="QNJ1" s="536"/>
      <c r="QNK1" s="536"/>
      <c r="QNL1" s="536"/>
      <c r="QNM1" s="536"/>
      <c r="QNN1" s="536"/>
      <c r="QNO1" s="536"/>
      <c r="QNP1" s="536"/>
      <c r="QNQ1" s="536" t="s">
        <v>354</v>
      </c>
      <c r="QNR1" s="536"/>
      <c r="QNS1" s="536"/>
      <c r="QNT1" s="536"/>
      <c r="QNU1" s="536"/>
      <c r="QNV1" s="536"/>
      <c r="QNW1" s="536"/>
      <c r="QNX1" s="536"/>
      <c r="QNY1" s="536"/>
      <c r="QNZ1" s="536"/>
      <c r="QOA1" s="536"/>
      <c r="QOB1" s="536"/>
      <c r="QOC1" s="536"/>
      <c r="QOD1" s="536"/>
      <c r="QOE1" s="536"/>
      <c r="QOF1" s="536"/>
      <c r="QOG1" s="536"/>
      <c r="QOH1" s="536"/>
      <c r="QOI1" s="536"/>
      <c r="QOJ1" s="536"/>
      <c r="QOK1" s="536"/>
      <c r="QOL1" s="536"/>
      <c r="QOM1" s="536"/>
      <c r="QON1" s="536"/>
      <c r="QOO1" s="536"/>
      <c r="QOP1" s="536"/>
      <c r="QOQ1" s="536"/>
      <c r="QOR1" s="536"/>
      <c r="QOS1" s="536"/>
      <c r="QOT1" s="536"/>
      <c r="QOU1" s="536"/>
      <c r="QOV1" s="536"/>
      <c r="QOW1" s="536" t="s">
        <v>354</v>
      </c>
      <c r="QOX1" s="536"/>
      <c r="QOY1" s="536"/>
      <c r="QOZ1" s="536"/>
      <c r="QPA1" s="536"/>
      <c r="QPB1" s="536"/>
      <c r="QPC1" s="536"/>
      <c r="QPD1" s="536"/>
      <c r="QPE1" s="536"/>
      <c r="QPF1" s="536"/>
      <c r="QPG1" s="536"/>
      <c r="QPH1" s="536"/>
      <c r="QPI1" s="536"/>
      <c r="QPJ1" s="536"/>
      <c r="QPK1" s="536"/>
      <c r="QPL1" s="536"/>
      <c r="QPM1" s="536"/>
      <c r="QPN1" s="536"/>
      <c r="QPO1" s="536"/>
      <c r="QPP1" s="536"/>
      <c r="QPQ1" s="536"/>
      <c r="QPR1" s="536"/>
      <c r="QPS1" s="536"/>
      <c r="QPT1" s="536"/>
      <c r="QPU1" s="536"/>
      <c r="QPV1" s="536"/>
      <c r="QPW1" s="536"/>
      <c r="QPX1" s="536"/>
      <c r="QPY1" s="536"/>
      <c r="QPZ1" s="536"/>
      <c r="QQA1" s="536"/>
      <c r="QQB1" s="536"/>
      <c r="QQC1" s="536" t="s">
        <v>354</v>
      </c>
      <c r="QQD1" s="536"/>
      <c r="QQE1" s="536"/>
      <c r="QQF1" s="536"/>
      <c r="QQG1" s="536"/>
      <c r="QQH1" s="536"/>
      <c r="QQI1" s="536"/>
      <c r="QQJ1" s="536"/>
      <c r="QQK1" s="536"/>
      <c r="QQL1" s="536"/>
      <c r="QQM1" s="536"/>
      <c r="QQN1" s="536"/>
      <c r="QQO1" s="536"/>
      <c r="QQP1" s="536"/>
      <c r="QQQ1" s="536"/>
      <c r="QQR1" s="536"/>
      <c r="QQS1" s="536"/>
      <c r="QQT1" s="536"/>
      <c r="QQU1" s="536"/>
      <c r="QQV1" s="536"/>
      <c r="QQW1" s="536"/>
      <c r="QQX1" s="536"/>
      <c r="QQY1" s="536"/>
      <c r="QQZ1" s="536"/>
      <c r="QRA1" s="536"/>
      <c r="QRB1" s="536"/>
      <c r="QRC1" s="536"/>
      <c r="QRD1" s="536"/>
      <c r="QRE1" s="536"/>
      <c r="QRF1" s="536"/>
      <c r="QRG1" s="536"/>
      <c r="QRH1" s="536"/>
      <c r="QRI1" s="536" t="s">
        <v>354</v>
      </c>
      <c r="QRJ1" s="536"/>
      <c r="QRK1" s="536"/>
      <c r="QRL1" s="536"/>
      <c r="QRM1" s="536"/>
      <c r="QRN1" s="536"/>
      <c r="QRO1" s="536"/>
      <c r="QRP1" s="536"/>
      <c r="QRQ1" s="536"/>
      <c r="QRR1" s="536"/>
      <c r="QRS1" s="536"/>
      <c r="QRT1" s="536"/>
      <c r="QRU1" s="536"/>
      <c r="QRV1" s="536"/>
      <c r="QRW1" s="536"/>
      <c r="QRX1" s="536"/>
      <c r="QRY1" s="536"/>
      <c r="QRZ1" s="536"/>
      <c r="QSA1" s="536"/>
      <c r="QSB1" s="536"/>
      <c r="QSC1" s="536"/>
      <c r="QSD1" s="536"/>
      <c r="QSE1" s="536"/>
      <c r="QSF1" s="536"/>
      <c r="QSG1" s="536"/>
      <c r="QSH1" s="536"/>
      <c r="QSI1" s="536"/>
      <c r="QSJ1" s="536"/>
      <c r="QSK1" s="536"/>
      <c r="QSL1" s="536"/>
      <c r="QSM1" s="536"/>
      <c r="QSN1" s="536"/>
      <c r="QSO1" s="536" t="s">
        <v>354</v>
      </c>
      <c r="QSP1" s="536"/>
      <c r="QSQ1" s="536"/>
      <c r="QSR1" s="536"/>
      <c r="QSS1" s="536"/>
      <c r="QST1" s="536"/>
      <c r="QSU1" s="536"/>
      <c r="QSV1" s="536"/>
      <c r="QSW1" s="536"/>
      <c r="QSX1" s="536"/>
      <c r="QSY1" s="536"/>
      <c r="QSZ1" s="536"/>
      <c r="QTA1" s="536"/>
      <c r="QTB1" s="536"/>
      <c r="QTC1" s="536"/>
      <c r="QTD1" s="536"/>
      <c r="QTE1" s="536"/>
      <c r="QTF1" s="536"/>
      <c r="QTG1" s="536"/>
      <c r="QTH1" s="536"/>
      <c r="QTI1" s="536"/>
      <c r="QTJ1" s="536"/>
      <c r="QTK1" s="536"/>
      <c r="QTL1" s="536"/>
      <c r="QTM1" s="536"/>
      <c r="QTN1" s="536"/>
      <c r="QTO1" s="536"/>
      <c r="QTP1" s="536"/>
      <c r="QTQ1" s="536"/>
      <c r="QTR1" s="536"/>
      <c r="QTS1" s="536"/>
      <c r="QTT1" s="536"/>
      <c r="QTU1" s="536" t="s">
        <v>354</v>
      </c>
      <c r="QTV1" s="536"/>
      <c r="QTW1" s="536"/>
      <c r="QTX1" s="536"/>
      <c r="QTY1" s="536"/>
      <c r="QTZ1" s="536"/>
      <c r="QUA1" s="536"/>
      <c r="QUB1" s="536"/>
      <c r="QUC1" s="536"/>
      <c r="QUD1" s="536"/>
      <c r="QUE1" s="536"/>
      <c r="QUF1" s="536"/>
      <c r="QUG1" s="536"/>
      <c r="QUH1" s="536"/>
      <c r="QUI1" s="536"/>
      <c r="QUJ1" s="536"/>
      <c r="QUK1" s="536"/>
      <c r="QUL1" s="536"/>
      <c r="QUM1" s="536"/>
      <c r="QUN1" s="536"/>
      <c r="QUO1" s="536"/>
      <c r="QUP1" s="536"/>
      <c r="QUQ1" s="536"/>
      <c r="QUR1" s="536"/>
      <c r="QUS1" s="536"/>
      <c r="QUT1" s="536"/>
      <c r="QUU1" s="536"/>
      <c r="QUV1" s="536"/>
      <c r="QUW1" s="536"/>
      <c r="QUX1" s="536"/>
      <c r="QUY1" s="536"/>
      <c r="QUZ1" s="536"/>
      <c r="QVA1" s="536" t="s">
        <v>354</v>
      </c>
      <c r="QVB1" s="536"/>
      <c r="QVC1" s="536"/>
      <c r="QVD1" s="536"/>
      <c r="QVE1" s="536"/>
      <c r="QVF1" s="536"/>
      <c r="QVG1" s="536"/>
      <c r="QVH1" s="536"/>
      <c r="QVI1" s="536"/>
      <c r="QVJ1" s="536"/>
      <c r="QVK1" s="536"/>
      <c r="QVL1" s="536"/>
      <c r="QVM1" s="536"/>
      <c r="QVN1" s="536"/>
      <c r="QVO1" s="536"/>
      <c r="QVP1" s="536"/>
      <c r="QVQ1" s="536"/>
      <c r="QVR1" s="536"/>
      <c r="QVS1" s="536"/>
      <c r="QVT1" s="536"/>
      <c r="QVU1" s="536"/>
      <c r="QVV1" s="536"/>
      <c r="QVW1" s="536"/>
      <c r="QVX1" s="536"/>
      <c r="QVY1" s="536"/>
      <c r="QVZ1" s="536"/>
      <c r="QWA1" s="536"/>
      <c r="QWB1" s="536"/>
      <c r="QWC1" s="536"/>
      <c r="QWD1" s="536"/>
      <c r="QWE1" s="536"/>
      <c r="QWF1" s="536"/>
      <c r="QWG1" s="536" t="s">
        <v>354</v>
      </c>
      <c r="QWH1" s="536"/>
      <c r="QWI1" s="536"/>
      <c r="QWJ1" s="536"/>
      <c r="QWK1" s="536"/>
      <c r="QWL1" s="536"/>
      <c r="QWM1" s="536"/>
      <c r="QWN1" s="536"/>
      <c r="QWO1" s="536"/>
      <c r="QWP1" s="536"/>
      <c r="QWQ1" s="536"/>
      <c r="QWR1" s="536"/>
      <c r="QWS1" s="536"/>
      <c r="QWT1" s="536"/>
      <c r="QWU1" s="536"/>
      <c r="QWV1" s="536"/>
      <c r="QWW1" s="536"/>
      <c r="QWX1" s="536"/>
      <c r="QWY1" s="536"/>
      <c r="QWZ1" s="536"/>
      <c r="QXA1" s="536"/>
      <c r="QXB1" s="536"/>
      <c r="QXC1" s="536"/>
      <c r="QXD1" s="536"/>
      <c r="QXE1" s="536"/>
      <c r="QXF1" s="536"/>
      <c r="QXG1" s="536"/>
      <c r="QXH1" s="536"/>
      <c r="QXI1" s="536"/>
      <c r="QXJ1" s="536"/>
      <c r="QXK1" s="536"/>
      <c r="QXL1" s="536"/>
      <c r="QXM1" s="536" t="s">
        <v>354</v>
      </c>
      <c r="QXN1" s="536"/>
      <c r="QXO1" s="536"/>
      <c r="QXP1" s="536"/>
      <c r="QXQ1" s="536"/>
      <c r="QXR1" s="536"/>
      <c r="QXS1" s="536"/>
      <c r="QXT1" s="536"/>
      <c r="QXU1" s="536"/>
      <c r="QXV1" s="536"/>
      <c r="QXW1" s="536"/>
      <c r="QXX1" s="536"/>
      <c r="QXY1" s="536"/>
      <c r="QXZ1" s="536"/>
      <c r="QYA1" s="536"/>
      <c r="QYB1" s="536"/>
      <c r="QYC1" s="536"/>
      <c r="QYD1" s="536"/>
      <c r="QYE1" s="536"/>
      <c r="QYF1" s="536"/>
      <c r="QYG1" s="536"/>
      <c r="QYH1" s="536"/>
      <c r="QYI1" s="536"/>
      <c r="QYJ1" s="536"/>
      <c r="QYK1" s="536"/>
      <c r="QYL1" s="536"/>
      <c r="QYM1" s="536"/>
      <c r="QYN1" s="536"/>
      <c r="QYO1" s="536"/>
      <c r="QYP1" s="536"/>
      <c r="QYQ1" s="536"/>
      <c r="QYR1" s="536"/>
      <c r="QYS1" s="536" t="s">
        <v>354</v>
      </c>
      <c r="QYT1" s="536"/>
      <c r="QYU1" s="536"/>
      <c r="QYV1" s="536"/>
      <c r="QYW1" s="536"/>
      <c r="QYX1" s="536"/>
      <c r="QYY1" s="536"/>
      <c r="QYZ1" s="536"/>
      <c r="QZA1" s="536"/>
      <c r="QZB1" s="536"/>
      <c r="QZC1" s="536"/>
      <c r="QZD1" s="536"/>
      <c r="QZE1" s="536"/>
      <c r="QZF1" s="536"/>
      <c r="QZG1" s="536"/>
      <c r="QZH1" s="536"/>
      <c r="QZI1" s="536"/>
      <c r="QZJ1" s="536"/>
      <c r="QZK1" s="536"/>
      <c r="QZL1" s="536"/>
      <c r="QZM1" s="536"/>
      <c r="QZN1" s="536"/>
      <c r="QZO1" s="536"/>
      <c r="QZP1" s="536"/>
      <c r="QZQ1" s="536"/>
      <c r="QZR1" s="536"/>
      <c r="QZS1" s="536"/>
      <c r="QZT1" s="536"/>
      <c r="QZU1" s="536"/>
      <c r="QZV1" s="536"/>
      <c r="QZW1" s="536"/>
      <c r="QZX1" s="536"/>
      <c r="QZY1" s="536" t="s">
        <v>354</v>
      </c>
      <c r="QZZ1" s="536"/>
      <c r="RAA1" s="536"/>
      <c r="RAB1" s="536"/>
      <c r="RAC1" s="536"/>
      <c r="RAD1" s="536"/>
      <c r="RAE1" s="536"/>
      <c r="RAF1" s="536"/>
      <c r="RAG1" s="536"/>
      <c r="RAH1" s="536"/>
      <c r="RAI1" s="536"/>
      <c r="RAJ1" s="536"/>
      <c r="RAK1" s="536"/>
      <c r="RAL1" s="536"/>
      <c r="RAM1" s="536"/>
      <c r="RAN1" s="536"/>
      <c r="RAO1" s="536"/>
      <c r="RAP1" s="536"/>
      <c r="RAQ1" s="536"/>
      <c r="RAR1" s="536"/>
      <c r="RAS1" s="536"/>
      <c r="RAT1" s="536"/>
      <c r="RAU1" s="536"/>
      <c r="RAV1" s="536"/>
      <c r="RAW1" s="536"/>
      <c r="RAX1" s="536"/>
      <c r="RAY1" s="536"/>
      <c r="RAZ1" s="536"/>
      <c r="RBA1" s="536"/>
      <c r="RBB1" s="536"/>
      <c r="RBC1" s="536"/>
      <c r="RBD1" s="536"/>
      <c r="RBE1" s="536" t="s">
        <v>354</v>
      </c>
      <c r="RBF1" s="536"/>
      <c r="RBG1" s="536"/>
      <c r="RBH1" s="536"/>
      <c r="RBI1" s="536"/>
      <c r="RBJ1" s="536"/>
      <c r="RBK1" s="536"/>
      <c r="RBL1" s="536"/>
      <c r="RBM1" s="536"/>
      <c r="RBN1" s="536"/>
      <c r="RBO1" s="536"/>
      <c r="RBP1" s="536"/>
      <c r="RBQ1" s="536"/>
      <c r="RBR1" s="536"/>
      <c r="RBS1" s="536"/>
      <c r="RBT1" s="536"/>
      <c r="RBU1" s="536"/>
      <c r="RBV1" s="536"/>
      <c r="RBW1" s="536"/>
      <c r="RBX1" s="536"/>
      <c r="RBY1" s="536"/>
      <c r="RBZ1" s="536"/>
      <c r="RCA1" s="536"/>
      <c r="RCB1" s="536"/>
      <c r="RCC1" s="536"/>
      <c r="RCD1" s="536"/>
      <c r="RCE1" s="536"/>
      <c r="RCF1" s="536"/>
      <c r="RCG1" s="536"/>
      <c r="RCH1" s="536"/>
      <c r="RCI1" s="536"/>
      <c r="RCJ1" s="536"/>
      <c r="RCK1" s="536" t="s">
        <v>354</v>
      </c>
      <c r="RCL1" s="536"/>
      <c r="RCM1" s="536"/>
      <c r="RCN1" s="536"/>
      <c r="RCO1" s="536"/>
      <c r="RCP1" s="536"/>
      <c r="RCQ1" s="536"/>
      <c r="RCR1" s="536"/>
      <c r="RCS1" s="536"/>
      <c r="RCT1" s="536"/>
      <c r="RCU1" s="536"/>
      <c r="RCV1" s="536"/>
      <c r="RCW1" s="536"/>
      <c r="RCX1" s="536"/>
      <c r="RCY1" s="536"/>
      <c r="RCZ1" s="536"/>
      <c r="RDA1" s="536"/>
      <c r="RDB1" s="536"/>
      <c r="RDC1" s="536"/>
      <c r="RDD1" s="536"/>
      <c r="RDE1" s="536"/>
      <c r="RDF1" s="536"/>
      <c r="RDG1" s="536"/>
      <c r="RDH1" s="536"/>
      <c r="RDI1" s="536"/>
      <c r="RDJ1" s="536"/>
      <c r="RDK1" s="536"/>
      <c r="RDL1" s="536"/>
      <c r="RDM1" s="536"/>
      <c r="RDN1" s="536"/>
      <c r="RDO1" s="536"/>
      <c r="RDP1" s="536"/>
      <c r="RDQ1" s="536" t="s">
        <v>354</v>
      </c>
      <c r="RDR1" s="536"/>
      <c r="RDS1" s="536"/>
      <c r="RDT1" s="536"/>
      <c r="RDU1" s="536"/>
      <c r="RDV1" s="536"/>
      <c r="RDW1" s="536"/>
      <c r="RDX1" s="536"/>
      <c r="RDY1" s="536"/>
      <c r="RDZ1" s="536"/>
      <c r="REA1" s="536"/>
      <c r="REB1" s="536"/>
      <c r="REC1" s="536"/>
      <c r="RED1" s="536"/>
      <c r="REE1" s="536"/>
      <c r="REF1" s="536"/>
      <c r="REG1" s="536"/>
      <c r="REH1" s="536"/>
      <c r="REI1" s="536"/>
      <c r="REJ1" s="536"/>
      <c r="REK1" s="536"/>
      <c r="REL1" s="536"/>
      <c r="REM1" s="536"/>
      <c r="REN1" s="536"/>
      <c r="REO1" s="536"/>
      <c r="REP1" s="536"/>
      <c r="REQ1" s="536"/>
      <c r="RER1" s="536"/>
      <c r="RES1" s="536"/>
      <c r="RET1" s="536"/>
      <c r="REU1" s="536"/>
      <c r="REV1" s="536"/>
      <c r="REW1" s="536" t="s">
        <v>354</v>
      </c>
      <c r="REX1" s="536"/>
      <c r="REY1" s="536"/>
      <c r="REZ1" s="536"/>
      <c r="RFA1" s="536"/>
      <c r="RFB1" s="536"/>
      <c r="RFC1" s="536"/>
      <c r="RFD1" s="536"/>
      <c r="RFE1" s="536"/>
      <c r="RFF1" s="536"/>
      <c r="RFG1" s="536"/>
      <c r="RFH1" s="536"/>
      <c r="RFI1" s="536"/>
      <c r="RFJ1" s="536"/>
      <c r="RFK1" s="536"/>
      <c r="RFL1" s="536"/>
      <c r="RFM1" s="536"/>
      <c r="RFN1" s="536"/>
      <c r="RFO1" s="536"/>
      <c r="RFP1" s="536"/>
      <c r="RFQ1" s="536"/>
      <c r="RFR1" s="536"/>
      <c r="RFS1" s="536"/>
      <c r="RFT1" s="536"/>
      <c r="RFU1" s="536"/>
      <c r="RFV1" s="536"/>
      <c r="RFW1" s="536"/>
      <c r="RFX1" s="536"/>
      <c r="RFY1" s="536"/>
      <c r="RFZ1" s="536"/>
      <c r="RGA1" s="536"/>
      <c r="RGB1" s="536"/>
      <c r="RGC1" s="536" t="s">
        <v>354</v>
      </c>
      <c r="RGD1" s="536"/>
      <c r="RGE1" s="536"/>
      <c r="RGF1" s="536"/>
      <c r="RGG1" s="536"/>
      <c r="RGH1" s="536"/>
      <c r="RGI1" s="536"/>
      <c r="RGJ1" s="536"/>
      <c r="RGK1" s="536"/>
      <c r="RGL1" s="536"/>
      <c r="RGM1" s="536"/>
      <c r="RGN1" s="536"/>
      <c r="RGO1" s="536"/>
      <c r="RGP1" s="536"/>
      <c r="RGQ1" s="536"/>
      <c r="RGR1" s="536"/>
      <c r="RGS1" s="536"/>
      <c r="RGT1" s="536"/>
      <c r="RGU1" s="536"/>
      <c r="RGV1" s="536"/>
      <c r="RGW1" s="536"/>
      <c r="RGX1" s="536"/>
      <c r="RGY1" s="536"/>
      <c r="RGZ1" s="536"/>
      <c r="RHA1" s="536"/>
      <c r="RHB1" s="536"/>
      <c r="RHC1" s="536"/>
      <c r="RHD1" s="536"/>
      <c r="RHE1" s="536"/>
      <c r="RHF1" s="536"/>
      <c r="RHG1" s="536"/>
      <c r="RHH1" s="536"/>
      <c r="RHI1" s="536" t="s">
        <v>354</v>
      </c>
      <c r="RHJ1" s="536"/>
      <c r="RHK1" s="536"/>
      <c r="RHL1" s="536"/>
      <c r="RHM1" s="536"/>
      <c r="RHN1" s="536"/>
      <c r="RHO1" s="536"/>
      <c r="RHP1" s="536"/>
      <c r="RHQ1" s="536"/>
      <c r="RHR1" s="536"/>
      <c r="RHS1" s="536"/>
      <c r="RHT1" s="536"/>
      <c r="RHU1" s="536"/>
      <c r="RHV1" s="536"/>
      <c r="RHW1" s="536"/>
      <c r="RHX1" s="536"/>
      <c r="RHY1" s="536"/>
      <c r="RHZ1" s="536"/>
      <c r="RIA1" s="536"/>
      <c r="RIB1" s="536"/>
      <c r="RIC1" s="536"/>
      <c r="RID1" s="536"/>
      <c r="RIE1" s="536"/>
      <c r="RIF1" s="536"/>
      <c r="RIG1" s="536"/>
      <c r="RIH1" s="536"/>
      <c r="RII1" s="536"/>
      <c r="RIJ1" s="536"/>
      <c r="RIK1" s="536"/>
      <c r="RIL1" s="536"/>
      <c r="RIM1" s="536"/>
      <c r="RIN1" s="536"/>
      <c r="RIO1" s="536" t="s">
        <v>354</v>
      </c>
      <c r="RIP1" s="536"/>
      <c r="RIQ1" s="536"/>
      <c r="RIR1" s="536"/>
      <c r="RIS1" s="536"/>
      <c r="RIT1" s="536"/>
      <c r="RIU1" s="536"/>
      <c r="RIV1" s="536"/>
      <c r="RIW1" s="536"/>
      <c r="RIX1" s="536"/>
      <c r="RIY1" s="536"/>
      <c r="RIZ1" s="536"/>
      <c r="RJA1" s="536"/>
      <c r="RJB1" s="536"/>
      <c r="RJC1" s="536"/>
      <c r="RJD1" s="536"/>
      <c r="RJE1" s="536"/>
      <c r="RJF1" s="536"/>
      <c r="RJG1" s="536"/>
      <c r="RJH1" s="536"/>
      <c r="RJI1" s="536"/>
      <c r="RJJ1" s="536"/>
      <c r="RJK1" s="536"/>
      <c r="RJL1" s="536"/>
      <c r="RJM1" s="536"/>
      <c r="RJN1" s="536"/>
      <c r="RJO1" s="536"/>
      <c r="RJP1" s="536"/>
      <c r="RJQ1" s="536"/>
      <c r="RJR1" s="536"/>
      <c r="RJS1" s="536"/>
      <c r="RJT1" s="536"/>
      <c r="RJU1" s="536" t="s">
        <v>354</v>
      </c>
      <c r="RJV1" s="536"/>
      <c r="RJW1" s="536"/>
      <c r="RJX1" s="536"/>
      <c r="RJY1" s="536"/>
      <c r="RJZ1" s="536"/>
      <c r="RKA1" s="536"/>
      <c r="RKB1" s="536"/>
      <c r="RKC1" s="536"/>
      <c r="RKD1" s="536"/>
      <c r="RKE1" s="536"/>
      <c r="RKF1" s="536"/>
      <c r="RKG1" s="536"/>
      <c r="RKH1" s="536"/>
      <c r="RKI1" s="536"/>
      <c r="RKJ1" s="536"/>
      <c r="RKK1" s="536"/>
      <c r="RKL1" s="536"/>
      <c r="RKM1" s="536"/>
      <c r="RKN1" s="536"/>
      <c r="RKO1" s="536"/>
      <c r="RKP1" s="536"/>
      <c r="RKQ1" s="536"/>
      <c r="RKR1" s="536"/>
      <c r="RKS1" s="536"/>
      <c r="RKT1" s="536"/>
      <c r="RKU1" s="536"/>
      <c r="RKV1" s="536"/>
      <c r="RKW1" s="536"/>
      <c r="RKX1" s="536"/>
      <c r="RKY1" s="536"/>
      <c r="RKZ1" s="536"/>
      <c r="RLA1" s="536" t="s">
        <v>354</v>
      </c>
      <c r="RLB1" s="536"/>
      <c r="RLC1" s="536"/>
      <c r="RLD1" s="536"/>
      <c r="RLE1" s="536"/>
      <c r="RLF1" s="536"/>
      <c r="RLG1" s="536"/>
      <c r="RLH1" s="536"/>
      <c r="RLI1" s="536"/>
      <c r="RLJ1" s="536"/>
      <c r="RLK1" s="536"/>
      <c r="RLL1" s="536"/>
      <c r="RLM1" s="536"/>
      <c r="RLN1" s="536"/>
      <c r="RLO1" s="536"/>
      <c r="RLP1" s="536"/>
      <c r="RLQ1" s="536"/>
      <c r="RLR1" s="536"/>
      <c r="RLS1" s="536"/>
      <c r="RLT1" s="536"/>
      <c r="RLU1" s="536"/>
      <c r="RLV1" s="536"/>
      <c r="RLW1" s="536"/>
      <c r="RLX1" s="536"/>
      <c r="RLY1" s="536"/>
      <c r="RLZ1" s="536"/>
      <c r="RMA1" s="536"/>
      <c r="RMB1" s="536"/>
      <c r="RMC1" s="536"/>
      <c r="RMD1" s="536"/>
      <c r="RME1" s="536"/>
      <c r="RMF1" s="536"/>
      <c r="RMG1" s="536" t="s">
        <v>354</v>
      </c>
      <c r="RMH1" s="536"/>
      <c r="RMI1" s="536"/>
      <c r="RMJ1" s="536"/>
      <c r="RMK1" s="536"/>
      <c r="RML1" s="536"/>
      <c r="RMM1" s="536"/>
      <c r="RMN1" s="536"/>
      <c r="RMO1" s="536"/>
      <c r="RMP1" s="536"/>
      <c r="RMQ1" s="536"/>
      <c r="RMR1" s="536"/>
      <c r="RMS1" s="536"/>
      <c r="RMT1" s="536"/>
      <c r="RMU1" s="536"/>
      <c r="RMV1" s="536"/>
      <c r="RMW1" s="536"/>
      <c r="RMX1" s="536"/>
      <c r="RMY1" s="536"/>
      <c r="RMZ1" s="536"/>
      <c r="RNA1" s="536"/>
      <c r="RNB1" s="536"/>
      <c r="RNC1" s="536"/>
      <c r="RND1" s="536"/>
      <c r="RNE1" s="536"/>
      <c r="RNF1" s="536"/>
      <c r="RNG1" s="536"/>
      <c r="RNH1" s="536"/>
      <c r="RNI1" s="536"/>
      <c r="RNJ1" s="536"/>
      <c r="RNK1" s="536"/>
      <c r="RNL1" s="536"/>
      <c r="RNM1" s="536" t="s">
        <v>354</v>
      </c>
      <c r="RNN1" s="536"/>
      <c r="RNO1" s="536"/>
      <c r="RNP1" s="536"/>
      <c r="RNQ1" s="536"/>
      <c r="RNR1" s="536"/>
      <c r="RNS1" s="536"/>
      <c r="RNT1" s="536"/>
      <c r="RNU1" s="536"/>
      <c r="RNV1" s="536"/>
      <c r="RNW1" s="536"/>
      <c r="RNX1" s="536"/>
      <c r="RNY1" s="536"/>
      <c r="RNZ1" s="536"/>
      <c r="ROA1" s="536"/>
      <c r="ROB1" s="536"/>
      <c r="ROC1" s="536"/>
      <c r="ROD1" s="536"/>
      <c r="ROE1" s="536"/>
      <c r="ROF1" s="536"/>
      <c r="ROG1" s="536"/>
      <c r="ROH1" s="536"/>
      <c r="ROI1" s="536"/>
      <c r="ROJ1" s="536"/>
      <c r="ROK1" s="536"/>
      <c r="ROL1" s="536"/>
      <c r="ROM1" s="536"/>
      <c r="RON1" s="536"/>
      <c r="ROO1" s="536"/>
      <c r="ROP1" s="536"/>
      <c r="ROQ1" s="536"/>
      <c r="ROR1" s="536"/>
      <c r="ROS1" s="536" t="s">
        <v>354</v>
      </c>
      <c r="ROT1" s="536"/>
      <c r="ROU1" s="536"/>
      <c r="ROV1" s="536"/>
      <c r="ROW1" s="536"/>
      <c r="ROX1" s="536"/>
      <c r="ROY1" s="536"/>
      <c r="ROZ1" s="536"/>
      <c r="RPA1" s="536"/>
      <c r="RPB1" s="536"/>
      <c r="RPC1" s="536"/>
      <c r="RPD1" s="536"/>
      <c r="RPE1" s="536"/>
      <c r="RPF1" s="536"/>
      <c r="RPG1" s="536"/>
      <c r="RPH1" s="536"/>
      <c r="RPI1" s="536"/>
      <c r="RPJ1" s="536"/>
      <c r="RPK1" s="536"/>
      <c r="RPL1" s="536"/>
      <c r="RPM1" s="536"/>
      <c r="RPN1" s="536"/>
      <c r="RPO1" s="536"/>
      <c r="RPP1" s="536"/>
      <c r="RPQ1" s="536"/>
      <c r="RPR1" s="536"/>
      <c r="RPS1" s="536"/>
      <c r="RPT1" s="536"/>
      <c r="RPU1" s="536"/>
      <c r="RPV1" s="536"/>
      <c r="RPW1" s="536"/>
      <c r="RPX1" s="536"/>
      <c r="RPY1" s="536" t="s">
        <v>354</v>
      </c>
      <c r="RPZ1" s="536"/>
      <c r="RQA1" s="536"/>
      <c r="RQB1" s="536"/>
      <c r="RQC1" s="536"/>
      <c r="RQD1" s="536"/>
      <c r="RQE1" s="536"/>
      <c r="RQF1" s="536"/>
      <c r="RQG1" s="536"/>
      <c r="RQH1" s="536"/>
      <c r="RQI1" s="536"/>
      <c r="RQJ1" s="536"/>
      <c r="RQK1" s="536"/>
      <c r="RQL1" s="536"/>
      <c r="RQM1" s="536"/>
      <c r="RQN1" s="536"/>
      <c r="RQO1" s="536"/>
      <c r="RQP1" s="536"/>
      <c r="RQQ1" s="536"/>
      <c r="RQR1" s="536"/>
      <c r="RQS1" s="536"/>
      <c r="RQT1" s="536"/>
      <c r="RQU1" s="536"/>
      <c r="RQV1" s="536"/>
      <c r="RQW1" s="536"/>
      <c r="RQX1" s="536"/>
      <c r="RQY1" s="536"/>
      <c r="RQZ1" s="536"/>
      <c r="RRA1" s="536"/>
      <c r="RRB1" s="536"/>
      <c r="RRC1" s="536"/>
      <c r="RRD1" s="536"/>
      <c r="RRE1" s="536" t="s">
        <v>354</v>
      </c>
      <c r="RRF1" s="536"/>
      <c r="RRG1" s="536"/>
      <c r="RRH1" s="536"/>
      <c r="RRI1" s="536"/>
      <c r="RRJ1" s="536"/>
      <c r="RRK1" s="536"/>
      <c r="RRL1" s="536"/>
      <c r="RRM1" s="536"/>
      <c r="RRN1" s="536"/>
      <c r="RRO1" s="536"/>
      <c r="RRP1" s="536"/>
      <c r="RRQ1" s="536"/>
      <c r="RRR1" s="536"/>
      <c r="RRS1" s="536"/>
      <c r="RRT1" s="536"/>
      <c r="RRU1" s="536"/>
      <c r="RRV1" s="536"/>
      <c r="RRW1" s="536"/>
      <c r="RRX1" s="536"/>
      <c r="RRY1" s="536"/>
      <c r="RRZ1" s="536"/>
      <c r="RSA1" s="536"/>
      <c r="RSB1" s="536"/>
      <c r="RSC1" s="536"/>
      <c r="RSD1" s="536"/>
      <c r="RSE1" s="536"/>
      <c r="RSF1" s="536"/>
      <c r="RSG1" s="536"/>
      <c r="RSH1" s="536"/>
      <c r="RSI1" s="536"/>
      <c r="RSJ1" s="536"/>
      <c r="RSK1" s="536" t="s">
        <v>354</v>
      </c>
      <c r="RSL1" s="536"/>
      <c r="RSM1" s="536"/>
      <c r="RSN1" s="536"/>
      <c r="RSO1" s="536"/>
      <c r="RSP1" s="536"/>
      <c r="RSQ1" s="536"/>
      <c r="RSR1" s="536"/>
      <c r="RSS1" s="536"/>
      <c r="RST1" s="536"/>
      <c r="RSU1" s="536"/>
      <c r="RSV1" s="536"/>
      <c r="RSW1" s="536"/>
      <c r="RSX1" s="536"/>
      <c r="RSY1" s="536"/>
      <c r="RSZ1" s="536"/>
      <c r="RTA1" s="536"/>
      <c r="RTB1" s="536"/>
      <c r="RTC1" s="536"/>
      <c r="RTD1" s="536"/>
      <c r="RTE1" s="536"/>
      <c r="RTF1" s="536"/>
      <c r="RTG1" s="536"/>
      <c r="RTH1" s="536"/>
      <c r="RTI1" s="536"/>
      <c r="RTJ1" s="536"/>
      <c r="RTK1" s="536"/>
      <c r="RTL1" s="536"/>
      <c r="RTM1" s="536"/>
      <c r="RTN1" s="536"/>
      <c r="RTO1" s="536"/>
      <c r="RTP1" s="536"/>
      <c r="RTQ1" s="536" t="s">
        <v>354</v>
      </c>
      <c r="RTR1" s="536"/>
      <c r="RTS1" s="536"/>
      <c r="RTT1" s="536"/>
      <c r="RTU1" s="536"/>
      <c r="RTV1" s="536"/>
      <c r="RTW1" s="536"/>
      <c r="RTX1" s="536"/>
      <c r="RTY1" s="536"/>
      <c r="RTZ1" s="536"/>
      <c r="RUA1" s="536"/>
      <c r="RUB1" s="536"/>
      <c r="RUC1" s="536"/>
      <c r="RUD1" s="536"/>
      <c r="RUE1" s="536"/>
      <c r="RUF1" s="536"/>
      <c r="RUG1" s="536"/>
      <c r="RUH1" s="536"/>
      <c r="RUI1" s="536"/>
      <c r="RUJ1" s="536"/>
      <c r="RUK1" s="536"/>
      <c r="RUL1" s="536"/>
      <c r="RUM1" s="536"/>
      <c r="RUN1" s="536"/>
      <c r="RUO1" s="536"/>
      <c r="RUP1" s="536"/>
      <c r="RUQ1" s="536"/>
      <c r="RUR1" s="536"/>
      <c r="RUS1" s="536"/>
      <c r="RUT1" s="536"/>
      <c r="RUU1" s="536"/>
      <c r="RUV1" s="536"/>
      <c r="RUW1" s="536" t="s">
        <v>354</v>
      </c>
      <c r="RUX1" s="536"/>
      <c r="RUY1" s="536"/>
      <c r="RUZ1" s="536"/>
      <c r="RVA1" s="536"/>
      <c r="RVB1" s="536"/>
      <c r="RVC1" s="536"/>
      <c r="RVD1" s="536"/>
      <c r="RVE1" s="536"/>
      <c r="RVF1" s="536"/>
      <c r="RVG1" s="536"/>
      <c r="RVH1" s="536"/>
      <c r="RVI1" s="536"/>
      <c r="RVJ1" s="536"/>
      <c r="RVK1" s="536"/>
      <c r="RVL1" s="536"/>
      <c r="RVM1" s="536"/>
      <c r="RVN1" s="536"/>
      <c r="RVO1" s="536"/>
      <c r="RVP1" s="536"/>
      <c r="RVQ1" s="536"/>
      <c r="RVR1" s="536"/>
      <c r="RVS1" s="536"/>
      <c r="RVT1" s="536"/>
      <c r="RVU1" s="536"/>
      <c r="RVV1" s="536"/>
      <c r="RVW1" s="536"/>
      <c r="RVX1" s="536"/>
      <c r="RVY1" s="536"/>
      <c r="RVZ1" s="536"/>
      <c r="RWA1" s="536"/>
      <c r="RWB1" s="536"/>
      <c r="RWC1" s="536" t="s">
        <v>354</v>
      </c>
      <c r="RWD1" s="536"/>
      <c r="RWE1" s="536"/>
      <c r="RWF1" s="536"/>
      <c r="RWG1" s="536"/>
      <c r="RWH1" s="536"/>
      <c r="RWI1" s="536"/>
      <c r="RWJ1" s="536"/>
      <c r="RWK1" s="536"/>
      <c r="RWL1" s="536"/>
      <c r="RWM1" s="536"/>
      <c r="RWN1" s="536"/>
      <c r="RWO1" s="536"/>
      <c r="RWP1" s="536"/>
      <c r="RWQ1" s="536"/>
      <c r="RWR1" s="536"/>
      <c r="RWS1" s="536"/>
      <c r="RWT1" s="536"/>
      <c r="RWU1" s="536"/>
      <c r="RWV1" s="536"/>
      <c r="RWW1" s="536"/>
      <c r="RWX1" s="536"/>
      <c r="RWY1" s="536"/>
      <c r="RWZ1" s="536"/>
      <c r="RXA1" s="536"/>
      <c r="RXB1" s="536"/>
      <c r="RXC1" s="536"/>
      <c r="RXD1" s="536"/>
      <c r="RXE1" s="536"/>
      <c r="RXF1" s="536"/>
      <c r="RXG1" s="536"/>
      <c r="RXH1" s="536"/>
      <c r="RXI1" s="536" t="s">
        <v>354</v>
      </c>
      <c r="RXJ1" s="536"/>
      <c r="RXK1" s="536"/>
      <c r="RXL1" s="536"/>
      <c r="RXM1" s="536"/>
      <c r="RXN1" s="536"/>
      <c r="RXO1" s="536"/>
      <c r="RXP1" s="536"/>
      <c r="RXQ1" s="536"/>
      <c r="RXR1" s="536"/>
      <c r="RXS1" s="536"/>
      <c r="RXT1" s="536"/>
      <c r="RXU1" s="536"/>
      <c r="RXV1" s="536"/>
      <c r="RXW1" s="536"/>
      <c r="RXX1" s="536"/>
      <c r="RXY1" s="536"/>
      <c r="RXZ1" s="536"/>
      <c r="RYA1" s="536"/>
      <c r="RYB1" s="536"/>
      <c r="RYC1" s="536"/>
      <c r="RYD1" s="536"/>
      <c r="RYE1" s="536"/>
      <c r="RYF1" s="536"/>
      <c r="RYG1" s="536"/>
      <c r="RYH1" s="536"/>
      <c r="RYI1" s="536"/>
      <c r="RYJ1" s="536"/>
      <c r="RYK1" s="536"/>
      <c r="RYL1" s="536"/>
      <c r="RYM1" s="536"/>
      <c r="RYN1" s="536"/>
      <c r="RYO1" s="536" t="s">
        <v>354</v>
      </c>
      <c r="RYP1" s="536"/>
      <c r="RYQ1" s="536"/>
      <c r="RYR1" s="536"/>
      <c r="RYS1" s="536"/>
      <c r="RYT1" s="536"/>
      <c r="RYU1" s="536"/>
      <c r="RYV1" s="536"/>
      <c r="RYW1" s="536"/>
      <c r="RYX1" s="536"/>
      <c r="RYY1" s="536"/>
      <c r="RYZ1" s="536"/>
      <c r="RZA1" s="536"/>
      <c r="RZB1" s="536"/>
      <c r="RZC1" s="536"/>
      <c r="RZD1" s="536"/>
      <c r="RZE1" s="536"/>
      <c r="RZF1" s="536"/>
      <c r="RZG1" s="536"/>
      <c r="RZH1" s="536"/>
      <c r="RZI1" s="536"/>
      <c r="RZJ1" s="536"/>
      <c r="RZK1" s="536"/>
      <c r="RZL1" s="536"/>
      <c r="RZM1" s="536"/>
      <c r="RZN1" s="536"/>
      <c r="RZO1" s="536"/>
      <c r="RZP1" s="536"/>
      <c r="RZQ1" s="536"/>
      <c r="RZR1" s="536"/>
      <c r="RZS1" s="536"/>
      <c r="RZT1" s="536"/>
      <c r="RZU1" s="536" t="s">
        <v>354</v>
      </c>
      <c r="RZV1" s="536"/>
      <c r="RZW1" s="536"/>
      <c r="RZX1" s="536"/>
      <c r="RZY1" s="536"/>
      <c r="RZZ1" s="536"/>
      <c r="SAA1" s="536"/>
      <c r="SAB1" s="536"/>
      <c r="SAC1" s="536"/>
      <c r="SAD1" s="536"/>
      <c r="SAE1" s="536"/>
      <c r="SAF1" s="536"/>
      <c r="SAG1" s="536"/>
      <c r="SAH1" s="536"/>
      <c r="SAI1" s="536"/>
      <c r="SAJ1" s="536"/>
      <c r="SAK1" s="536"/>
      <c r="SAL1" s="536"/>
      <c r="SAM1" s="536"/>
      <c r="SAN1" s="536"/>
      <c r="SAO1" s="536"/>
      <c r="SAP1" s="536"/>
      <c r="SAQ1" s="536"/>
      <c r="SAR1" s="536"/>
      <c r="SAS1" s="536"/>
      <c r="SAT1" s="536"/>
      <c r="SAU1" s="536"/>
      <c r="SAV1" s="536"/>
      <c r="SAW1" s="536"/>
      <c r="SAX1" s="536"/>
      <c r="SAY1" s="536"/>
      <c r="SAZ1" s="536"/>
      <c r="SBA1" s="536" t="s">
        <v>354</v>
      </c>
      <c r="SBB1" s="536"/>
      <c r="SBC1" s="536"/>
      <c r="SBD1" s="536"/>
      <c r="SBE1" s="536"/>
      <c r="SBF1" s="536"/>
      <c r="SBG1" s="536"/>
      <c r="SBH1" s="536"/>
      <c r="SBI1" s="536"/>
      <c r="SBJ1" s="536"/>
      <c r="SBK1" s="536"/>
      <c r="SBL1" s="536"/>
      <c r="SBM1" s="536"/>
      <c r="SBN1" s="536"/>
      <c r="SBO1" s="536"/>
      <c r="SBP1" s="536"/>
      <c r="SBQ1" s="536"/>
      <c r="SBR1" s="536"/>
      <c r="SBS1" s="536"/>
      <c r="SBT1" s="536"/>
      <c r="SBU1" s="536"/>
      <c r="SBV1" s="536"/>
      <c r="SBW1" s="536"/>
      <c r="SBX1" s="536"/>
      <c r="SBY1" s="536"/>
      <c r="SBZ1" s="536"/>
      <c r="SCA1" s="536"/>
      <c r="SCB1" s="536"/>
      <c r="SCC1" s="536"/>
      <c r="SCD1" s="536"/>
      <c r="SCE1" s="536"/>
      <c r="SCF1" s="536"/>
      <c r="SCG1" s="536" t="s">
        <v>354</v>
      </c>
      <c r="SCH1" s="536"/>
      <c r="SCI1" s="536"/>
      <c r="SCJ1" s="536"/>
      <c r="SCK1" s="536"/>
      <c r="SCL1" s="536"/>
      <c r="SCM1" s="536"/>
      <c r="SCN1" s="536"/>
      <c r="SCO1" s="536"/>
      <c r="SCP1" s="536"/>
      <c r="SCQ1" s="536"/>
      <c r="SCR1" s="536"/>
      <c r="SCS1" s="536"/>
      <c r="SCT1" s="536"/>
      <c r="SCU1" s="536"/>
      <c r="SCV1" s="536"/>
      <c r="SCW1" s="536"/>
      <c r="SCX1" s="536"/>
      <c r="SCY1" s="536"/>
      <c r="SCZ1" s="536"/>
      <c r="SDA1" s="536"/>
      <c r="SDB1" s="536"/>
      <c r="SDC1" s="536"/>
      <c r="SDD1" s="536"/>
      <c r="SDE1" s="536"/>
      <c r="SDF1" s="536"/>
      <c r="SDG1" s="536"/>
      <c r="SDH1" s="536"/>
      <c r="SDI1" s="536"/>
      <c r="SDJ1" s="536"/>
      <c r="SDK1" s="536"/>
      <c r="SDL1" s="536"/>
      <c r="SDM1" s="536" t="s">
        <v>354</v>
      </c>
      <c r="SDN1" s="536"/>
      <c r="SDO1" s="536"/>
      <c r="SDP1" s="536"/>
      <c r="SDQ1" s="536"/>
      <c r="SDR1" s="536"/>
      <c r="SDS1" s="536"/>
      <c r="SDT1" s="536"/>
      <c r="SDU1" s="536"/>
      <c r="SDV1" s="536"/>
      <c r="SDW1" s="536"/>
      <c r="SDX1" s="536"/>
      <c r="SDY1" s="536"/>
      <c r="SDZ1" s="536"/>
      <c r="SEA1" s="536"/>
      <c r="SEB1" s="536"/>
      <c r="SEC1" s="536"/>
      <c r="SED1" s="536"/>
      <c r="SEE1" s="536"/>
      <c r="SEF1" s="536"/>
      <c r="SEG1" s="536"/>
      <c r="SEH1" s="536"/>
      <c r="SEI1" s="536"/>
      <c r="SEJ1" s="536"/>
      <c r="SEK1" s="536"/>
      <c r="SEL1" s="536"/>
      <c r="SEM1" s="536"/>
      <c r="SEN1" s="536"/>
      <c r="SEO1" s="536"/>
      <c r="SEP1" s="536"/>
      <c r="SEQ1" s="536"/>
      <c r="SER1" s="536"/>
      <c r="SES1" s="536" t="s">
        <v>354</v>
      </c>
      <c r="SET1" s="536"/>
      <c r="SEU1" s="536"/>
      <c r="SEV1" s="536"/>
      <c r="SEW1" s="536"/>
      <c r="SEX1" s="536"/>
      <c r="SEY1" s="536"/>
      <c r="SEZ1" s="536"/>
      <c r="SFA1" s="536"/>
      <c r="SFB1" s="536"/>
      <c r="SFC1" s="536"/>
      <c r="SFD1" s="536"/>
      <c r="SFE1" s="536"/>
      <c r="SFF1" s="536"/>
      <c r="SFG1" s="536"/>
      <c r="SFH1" s="536"/>
      <c r="SFI1" s="536"/>
      <c r="SFJ1" s="536"/>
      <c r="SFK1" s="536"/>
      <c r="SFL1" s="536"/>
      <c r="SFM1" s="536"/>
      <c r="SFN1" s="536"/>
      <c r="SFO1" s="536"/>
      <c r="SFP1" s="536"/>
      <c r="SFQ1" s="536"/>
      <c r="SFR1" s="536"/>
      <c r="SFS1" s="536"/>
      <c r="SFT1" s="536"/>
      <c r="SFU1" s="536"/>
      <c r="SFV1" s="536"/>
      <c r="SFW1" s="536"/>
      <c r="SFX1" s="536"/>
      <c r="SFY1" s="536" t="s">
        <v>354</v>
      </c>
      <c r="SFZ1" s="536"/>
      <c r="SGA1" s="536"/>
      <c r="SGB1" s="536"/>
      <c r="SGC1" s="536"/>
      <c r="SGD1" s="536"/>
      <c r="SGE1" s="536"/>
      <c r="SGF1" s="536"/>
      <c r="SGG1" s="536"/>
      <c r="SGH1" s="536"/>
      <c r="SGI1" s="536"/>
      <c r="SGJ1" s="536"/>
      <c r="SGK1" s="536"/>
      <c r="SGL1" s="536"/>
      <c r="SGM1" s="536"/>
      <c r="SGN1" s="536"/>
      <c r="SGO1" s="536"/>
      <c r="SGP1" s="536"/>
      <c r="SGQ1" s="536"/>
      <c r="SGR1" s="536"/>
      <c r="SGS1" s="536"/>
      <c r="SGT1" s="536"/>
      <c r="SGU1" s="536"/>
      <c r="SGV1" s="536"/>
      <c r="SGW1" s="536"/>
      <c r="SGX1" s="536"/>
      <c r="SGY1" s="536"/>
      <c r="SGZ1" s="536"/>
      <c r="SHA1" s="536"/>
      <c r="SHB1" s="536"/>
      <c r="SHC1" s="536"/>
      <c r="SHD1" s="536"/>
      <c r="SHE1" s="536" t="s">
        <v>354</v>
      </c>
      <c r="SHF1" s="536"/>
      <c r="SHG1" s="536"/>
      <c r="SHH1" s="536"/>
      <c r="SHI1" s="536"/>
      <c r="SHJ1" s="536"/>
      <c r="SHK1" s="536"/>
      <c r="SHL1" s="536"/>
      <c r="SHM1" s="536"/>
      <c r="SHN1" s="536"/>
      <c r="SHO1" s="536"/>
      <c r="SHP1" s="536"/>
      <c r="SHQ1" s="536"/>
      <c r="SHR1" s="536"/>
      <c r="SHS1" s="536"/>
      <c r="SHT1" s="536"/>
      <c r="SHU1" s="536"/>
      <c r="SHV1" s="536"/>
      <c r="SHW1" s="536"/>
      <c r="SHX1" s="536"/>
      <c r="SHY1" s="536"/>
      <c r="SHZ1" s="536"/>
      <c r="SIA1" s="536"/>
      <c r="SIB1" s="536"/>
      <c r="SIC1" s="536"/>
      <c r="SID1" s="536"/>
      <c r="SIE1" s="536"/>
      <c r="SIF1" s="536"/>
      <c r="SIG1" s="536"/>
      <c r="SIH1" s="536"/>
      <c r="SII1" s="536"/>
      <c r="SIJ1" s="536"/>
      <c r="SIK1" s="536" t="s">
        <v>354</v>
      </c>
      <c r="SIL1" s="536"/>
      <c r="SIM1" s="536"/>
      <c r="SIN1" s="536"/>
      <c r="SIO1" s="536"/>
      <c r="SIP1" s="536"/>
      <c r="SIQ1" s="536"/>
      <c r="SIR1" s="536"/>
      <c r="SIS1" s="536"/>
      <c r="SIT1" s="536"/>
      <c r="SIU1" s="536"/>
      <c r="SIV1" s="536"/>
      <c r="SIW1" s="536"/>
      <c r="SIX1" s="536"/>
      <c r="SIY1" s="536"/>
      <c r="SIZ1" s="536"/>
      <c r="SJA1" s="536"/>
      <c r="SJB1" s="536"/>
      <c r="SJC1" s="536"/>
      <c r="SJD1" s="536"/>
      <c r="SJE1" s="536"/>
      <c r="SJF1" s="536"/>
      <c r="SJG1" s="536"/>
      <c r="SJH1" s="536"/>
      <c r="SJI1" s="536"/>
      <c r="SJJ1" s="536"/>
      <c r="SJK1" s="536"/>
      <c r="SJL1" s="536"/>
      <c r="SJM1" s="536"/>
      <c r="SJN1" s="536"/>
      <c r="SJO1" s="536"/>
      <c r="SJP1" s="536"/>
      <c r="SJQ1" s="536" t="s">
        <v>354</v>
      </c>
      <c r="SJR1" s="536"/>
      <c r="SJS1" s="536"/>
      <c r="SJT1" s="536"/>
      <c r="SJU1" s="536"/>
      <c r="SJV1" s="536"/>
      <c r="SJW1" s="536"/>
      <c r="SJX1" s="536"/>
      <c r="SJY1" s="536"/>
      <c r="SJZ1" s="536"/>
      <c r="SKA1" s="536"/>
      <c r="SKB1" s="536"/>
      <c r="SKC1" s="536"/>
      <c r="SKD1" s="536"/>
      <c r="SKE1" s="536"/>
      <c r="SKF1" s="536"/>
      <c r="SKG1" s="536"/>
      <c r="SKH1" s="536"/>
      <c r="SKI1" s="536"/>
      <c r="SKJ1" s="536"/>
      <c r="SKK1" s="536"/>
      <c r="SKL1" s="536"/>
      <c r="SKM1" s="536"/>
      <c r="SKN1" s="536"/>
      <c r="SKO1" s="536"/>
      <c r="SKP1" s="536"/>
      <c r="SKQ1" s="536"/>
      <c r="SKR1" s="536"/>
      <c r="SKS1" s="536"/>
      <c r="SKT1" s="536"/>
      <c r="SKU1" s="536"/>
      <c r="SKV1" s="536"/>
      <c r="SKW1" s="536" t="s">
        <v>354</v>
      </c>
      <c r="SKX1" s="536"/>
      <c r="SKY1" s="536"/>
      <c r="SKZ1" s="536"/>
      <c r="SLA1" s="536"/>
      <c r="SLB1" s="536"/>
      <c r="SLC1" s="536"/>
      <c r="SLD1" s="536"/>
      <c r="SLE1" s="536"/>
      <c r="SLF1" s="536"/>
      <c r="SLG1" s="536"/>
      <c r="SLH1" s="536"/>
      <c r="SLI1" s="536"/>
      <c r="SLJ1" s="536"/>
      <c r="SLK1" s="536"/>
      <c r="SLL1" s="536"/>
      <c r="SLM1" s="536"/>
      <c r="SLN1" s="536"/>
      <c r="SLO1" s="536"/>
      <c r="SLP1" s="536"/>
      <c r="SLQ1" s="536"/>
      <c r="SLR1" s="536"/>
      <c r="SLS1" s="536"/>
      <c r="SLT1" s="536"/>
      <c r="SLU1" s="536"/>
      <c r="SLV1" s="536"/>
      <c r="SLW1" s="536"/>
      <c r="SLX1" s="536"/>
      <c r="SLY1" s="536"/>
      <c r="SLZ1" s="536"/>
      <c r="SMA1" s="536"/>
      <c r="SMB1" s="536"/>
      <c r="SMC1" s="536" t="s">
        <v>354</v>
      </c>
      <c r="SMD1" s="536"/>
      <c r="SME1" s="536"/>
      <c r="SMF1" s="536"/>
      <c r="SMG1" s="536"/>
      <c r="SMH1" s="536"/>
      <c r="SMI1" s="536"/>
      <c r="SMJ1" s="536"/>
      <c r="SMK1" s="536"/>
      <c r="SML1" s="536"/>
      <c r="SMM1" s="536"/>
      <c r="SMN1" s="536"/>
      <c r="SMO1" s="536"/>
      <c r="SMP1" s="536"/>
      <c r="SMQ1" s="536"/>
      <c r="SMR1" s="536"/>
      <c r="SMS1" s="536"/>
      <c r="SMT1" s="536"/>
      <c r="SMU1" s="536"/>
      <c r="SMV1" s="536"/>
      <c r="SMW1" s="536"/>
      <c r="SMX1" s="536"/>
      <c r="SMY1" s="536"/>
      <c r="SMZ1" s="536"/>
      <c r="SNA1" s="536"/>
      <c r="SNB1" s="536"/>
      <c r="SNC1" s="536"/>
      <c r="SND1" s="536"/>
      <c r="SNE1" s="536"/>
      <c r="SNF1" s="536"/>
      <c r="SNG1" s="536"/>
      <c r="SNH1" s="536"/>
      <c r="SNI1" s="536" t="s">
        <v>354</v>
      </c>
      <c r="SNJ1" s="536"/>
      <c r="SNK1" s="536"/>
      <c r="SNL1" s="536"/>
      <c r="SNM1" s="536"/>
      <c r="SNN1" s="536"/>
      <c r="SNO1" s="536"/>
      <c r="SNP1" s="536"/>
      <c r="SNQ1" s="536"/>
      <c r="SNR1" s="536"/>
      <c r="SNS1" s="536"/>
      <c r="SNT1" s="536"/>
      <c r="SNU1" s="536"/>
      <c r="SNV1" s="536"/>
      <c r="SNW1" s="536"/>
      <c r="SNX1" s="536"/>
      <c r="SNY1" s="536"/>
      <c r="SNZ1" s="536"/>
      <c r="SOA1" s="536"/>
      <c r="SOB1" s="536"/>
      <c r="SOC1" s="536"/>
      <c r="SOD1" s="536"/>
      <c r="SOE1" s="536"/>
      <c r="SOF1" s="536"/>
      <c r="SOG1" s="536"/>
      <c r="SOH1" s="536"/>
      <c r="SOI1" s="536"/>
      <c r="SOJ1" s="536"/>
      <c r="SOK1" s="536"/>
      <c r="SOL1" s="536"/>
      <c r="SOM1" s="536"/>
      <c r="SON1" s="536"/>
      <c r="SOO1" s="536" t="s">
        <v>354</v>
      </c>
      <c r="SOP1" s="536"/>
      <c r="SOQ1" s="536"/>
      <c r="SOR1" s="536"/>
      <c r="SOS1" s="536"/>
      <c r="SOT1" s="536"/>
      <c r="SOU1" s="536"/>
      <c r="SOV1" s="536"/>
      <c r="SOW1" s="536"/>
      <c r="SOX1" s="536"/>
      <c r="SOY1" s="536"/>
      <c r="SOZ1" s="536"/>
      <c r="SPA1" s="536"/>
      <c r="SPB1" s="536"/>
      <c r="SPC1" s="536"/>
      <c r="SPD1" s="536"/>
      <c r="SPE1" s="536"/>
      <c r="SPF1" s="536"/>
      <c r="SPG1" s="536"/>
      <c r="SPH1" s="536"/>
      <c r="SPI1" s="536"/>
      <c r="SPJ1" s="536"/>
      <c r="SPK1" s="536"/>
      <c r="SPL1" s="536"/>
      <c r="SPM1" s="536"/>
      <c r="SPN1" s="536"/>
      <c r="SPO1" s="536"/>
      <c r="SPP1" s="536"/>
      <c r="SPQ1" s="536"/>
      <c r="SPR1" s="536"/>
      <c r="SPS1" s="536"/>
      <c r="SPT1" s="536"/>
      <c r="SPU1" s="536" t="s">
        <v>354</v>
      </c>
      <c r="SPV1" s="536"/>
      <c r="SPW1" s="536"/>
      <c r="SPX1" s="536"/>
      <c r="SPY1" s="536"/>
      <c r="SPZ1" s="536"/>
      <c r="SQA1" s="536"/>
      <c r="SQB1" s="536"/>
      <c r="SQC1" s="536"/>
      <c r="SQD1" s="536"/>
      <c r="SQE1" s="536"/>
      <c r="SQF1" s="536"/>
      <c r="SQG1" s="536"/>
      <c r="SQH1" s="536"/>
      <c r="SQI1" s="536"/>
      <c r="SQJ1" s="536"/>
      <c r="SQK1" s="536"/>
      <c r="SQL1" s="536"/>
      <c r="SQM1" s="536"/>
      <c r="SQN1" s="536"/>
      <c r="SQO1" s="536"/>
      <c r="SQP1" s="536"/>
      <c r="SQQ1" s="536"/>
      <c r="SQR1" s="536"/>
      <c r="SQS1" s="536"/>
      <c r="SQT1" s="536"/>
      <c r="SQU1" s="536"/>
      <c r="SQV1" s="536"/>
      <c r="SQW1" s="536"/>
      <c r="SQX1" s="536"/>
      <c r="SQY1" s="536"/>
      <c r="SQZ1" s="536"/>
      <c r="SRA1" s="536" t="s">
        <v>354</v>
      </c>
      <c r="SRB1" s="536"/>
      <c r="SRC1" s="536"/>
      <c r="SRD1" s="536"/>
      <c r="SRE1" s="536"/>
      <c r="SRF1" s="536"/>
      <c r="SRG1" s="536"/>
      <c r="SRH1" s="536"/>
      <c r="SRI1" s="536"/>
      <c r="SRJ1" s="536"/>
      <c r="SRK1" s="536"/>
      <c r="SRL1" s="536"/>
      <c r="SRM1" s="536"/>
      <c r="SRN1" s="536"/>
      <c r="SRO1" s="536"/>
      <c r="SRP1" s="536"/>
      <c r="SRQ1" s="536"/>
      <c r="SRR1" s="536"/>
      <c r="SRS1" s="536"/>
      <c r="SRT1" s="536"/>
      <c r="SRU1" s="536"/>
      <c r="SRV1" s="536"/>
      <c r="SRW1" s="536"/>
      <c r="SRX1" s="536"/>
      <c r="SRY1" s="536"/>
      <c r="SRZ1" s="536"/>
      <c r="SSA1" s="536"/>
      <c r="SSB1" s="536"/>
      <c r="SSC1" s="536"/>
      <c r="SSD1" s="536"/>
      <c r="SSE1" s="536"/>
      <c r="SSF1" s="536"/>
      <c r="SSG1" s="536" t="s">
        <v>354</v>
      </c>
      <c r="SSH1" s="536"/>
      <c r="SSI1" s="536"/>
      <c r="SSJ1" s="536"/>
      <c r="SSK1" s="536"/>
      <c r="SSL1" s="536"/>
      <c r="SSM1" s="536"/>
      <c r="SSN1" s="536"/>
      <c r="SSO1" s="536"/>
      <c r="SSP1" s="536"/>
      <c r="SSQ1" s="536"/>
      <c r="SSR1" s="536"/>
      <c r="SSS1" s="536"/>
      <c r="SST1" s="536"/>
      <c r="SSU1" s="536"/>
      <c r="SSV1" s="536"/>
      <c r="SSW1" s="536"/>
      <c r="SSX1" s="536"/>
      <c r="SSY1" s="536"/>
      <c r="SSZ1" s="536"/>
      <c r="STA1" s="536"/>
      <c r="STB1" s="536"/>
      <c r="STC1" s="536"/>
      <c r="STD1" s="536"/>
      <c r="STE1" s="536"/>
      <c r="STF1" s="536"/>
      <c r="STG1" s="536"/>
      <c r="STH1" s="536"/>
      <c r="STI1" s="536"/>
      <c r="STJ1" s="536"/>
      <c r="STK1" s="536"/>
      <c r="STL1" s="536"/>
      <c r="STM1" s="536" t="s">
        <v>354</v>
      </c>
      <c r="STN1" s="536"/>
      <c r="STO1" s="536"/>
      <c r="STP1" s="536"/>
      <c r="STQ1" s="536"/>
      <c r="STR1" s="536"/>
      <c r="STS1" s="536"/>
      <c r="STT1" s="536"/>
      <c r="STU1" s="536"/>
      <c r="STV1" s="536"/>
      <c r="STW1" s="536"/>
      <c r="STX1" s="536"/>
      <c r="STY1" s="536"/>
      <c r="STZ1" s="536"/>
      <c r="SUA1" s="536"/>
      <c r="SUB1" s="536"/>
      <c r="SUC1" s="536"/>
      <c r="SUD1" s="536"/>
      <c r="SUE1" s="536"/>
      <c r="SUF1" s="536"/>
      <c r="SUG1" s="536"/>
      <c r="SUH1" s="536"/>
      <c r="SUI1" s="536"/>
      <c r="SUJ1" s="536"/>
      <c r="SUK1" s="536"/>
      <c r="SUL1" s="536"/>
      <c r="SUM1" s="536"/>
      <c r="SUN1" s="536"/>
      <c r="SUO1" s="536"/>
      <c r="SUP1" s="536"/>
      <c r="SUQ1" s="536"/>
      <c r="SUR1" s="536"/>
      <c r="SUS1" s="536" t="s">
        <v>354</v>
      </c>
      <c r="SUT1" s="536"/>
      <c r="SUU1" s="536"/>
      <c r="SUV1" s="536"/>
      <c r="SUW1" s="536"/>
      <c r="SUX1" s="536"/>
      <c r="SUY1" s="536"/>
      <c r="SUZ1" s="536"/>
      <c r="SVA1" s="536"/>
      <c r="SVB1" s="536"/>
      <c r="SVC1" s="536"/>
      <c r="SVD1" s="536"/>
      <c r="SVE1" s="536"/>
      <c r="SVF1" s="536"/>
      <c r="SVG1" s="536"/>
      <c r="SVH1" s="536"/>
      <c r="SVI1" s="536"/>
      <c r="SVJ1" s="536"/>
      <c r="SVK1" s="536"/>
      <c r="SVL1" s="536"/>
      <c r="SVM1" s="536"/>
      <c r="SVN1" s="536"/>
      <c r="SVO1" s="536"/>
      <c r="SVP1" s="536"/>
      <c r="SVQ1" s="536"/>
      <c r="SVR1" s="536"/>
      <c r="SVS1" s="536"/>
      <c r="SVT1" s="536"/>
      <c r="SVU1" s="536"/>
      <c r="SVV1" s="536"/>
      <c r="SVW1" s="536"/>
      <c r="SVX1" s="536"/>
      <c r="SVY1" s="536" t="s">
        <v>354</v>
      </c>
      <c r="SVZ1" s="536"/>
      <c r="SWA1" s="536"/>
      <c r="SWB1" s="536"/>
      <c r="SWC1" s="536"/>
      <c r="SWD1" s="536"/>
      <c r="SWE1" s="536"/>
      <c r="SWF1" s="536"/>
      <c r="SWG1" s="536"/>
      <c r="SWH1" s="536"/>
      <c r="SWI1" s="536"/>
      <c r="SWJ1" s="536"/>
      <c r="SWK1" s="536"/>
      <c r="SWL1" s="536"/>
      <c r="SWM1" s="536"/>
      <c r="SWN1" s="536"/>
      <c r="SWO1" s="536"/>
      <c r="SWP1" s="536"/>
      <c r="SWQ1" s="536"/>
      <c r="SWR1" s="536"/>
      <c r="SWS1" s="536"/>
      <c r="SWT1" s="536"/>
      <c r="SWU1" s="536"/>
      <c r="SWV1" s="536"/>
      <c r="SWW1" s="536"/>
      <c r="SWX1" s="536"/>
      <c r="SWY1" s="536"/>
      <c r="SWZ1" s="536"/>
      <c r="SXA1" s="536"/>
      <c r="SXB1" s="536"/>
      <c r="SXC1" s="536"/>
      <c r="SXD1" s="536"/>
      <c r="SXE1" s="536" t="s">
        <v>354</v>
      </c>
      <c r="SXF1" s="536"/>
      <c r="SXG1" s="536"/>
      <c r="SXH1" s="536"/>
      <c r="SXI1" s="536"/>
      <c r="SXJ1" s="536"/>
      <c r="SXK1" s="536"/>
      <c r="SXL1" s="536"/>
      <c r="SXM1" s="536"/>
      <c r="SXN1" s="536"/>
      <c r="SXO1" s="536"/>
      <c r="SXP1" s="536"/>
      <c r="SXQ1" s="536"/>
      <c r="SXR1" s="536"/>
      <c r="SXS1" s="536"/>
      <c r="SXT1" s="536"/>
      <c r="SXU1" s="536"/>
      <c r="SXV1" s="536"/>
      <c r="SXW1" s="536"/>
      <c r="SXX1" s="536"/>
      <c r="SXY1" s="536"/>
      <c r="SXZ1" s="536"/>
      <c r="SYA1" s="536"/>
      <c r="SYB1" s="536"/>
      <c r="SYC1" s="536"/>
      <c r="SYD1" s="536"/>
      <c r="SYE1" s="536"/>
      <c r="SYF1" s="536"/>
      <c r="SYG1" s="536"/>
      <c r="SYH1" s="536"/>
      <c r="SYI1" s="536"/>
      <c r="SYJ1" s="536"/>
      <c r="SYK1" s="536" t="s">
        <v>354</v>
      </c>
      <c r="SYL1" s="536"/>
      <c r="SYM1" s="536"/>
      <c r="SYN1" s="536"/>
      <c r="SYO1" s="536"/>
      <c r="SYP1" s="536"/>
      <c r="SYQ1" s="536"/>
      <c r="SYR1" s="536"/>
      <c r="SYS1" s="536"/>
      <c r="SYT1" s="536"/>
      <c r="SYU1" s="536"/>
      <c r="SYV1" s="536"/>
      <c r="SYW1" s="536"/>
      <c r="SYX1" s="536"/>
      <c r="SYY1" s="536"/>
      <c r="SYZ1" s="536"/>
      <c r="SZA1" s="536"/>
      <c r="SZB1" s="536"/>
      <c r="SZC1" s="536"/>
      <c r="SZD1" s="536"/>
      <c r="SZE1" s="536"/>
      <c r="SZF1" s="536"/>
      <c r="SZG1" s="536"/>
      <c r="SZH1" s="536"/>
      <c r="SZI1" s="536"/>
      <c r="SZJ1" s="536"/>
      <c r="SZK1" s="536"/>
      <c r="SZL1" s="536"/>
      <c r="SZM1" s="536"/>
      <c r="SZN1" s="536"/>
      <c r="SZO1" s="536"/>
      <c r="SZP1" s="536"/>
      <c r="SZQ1" s="536" t="s">
        <v>354</v>
      </c>
      <c r="SZR1" s="536"/>
      <c r="SZS1" s="536"/>
      <c r="SZT1" s="536"/>
      <c r="SZU1" s="536"/>
      <c r="SZV1" s="536"/>
      <c r="SZW1" s="536"/>
      <c r="SZX1" s="536"/>
      <c r="SZY1" s="536"/>
      <c r="SZZ1" s="536"/>
      <c r="TAA1" s="536"/>
      <c r="TAB1" s="536"/>
      <c r="TAC1" s="536"/>
      <c r="TAD1" s="536"/>
      <c r="TAE1" s="536"/>
      <c r="TAF1" s="536"/>
      <c r="TAG1" s="536"/>
      <c r="TAH1" s="536"/>
      <c r="TAI1" s="536"/>
      <c r="TAJ1" s="536"/>
      <c r="TAK1" s="536"/>
      <c r="TAL1" s="536"/>
      <c r="TAM1" s="536"/>
      <c r="TAN1" s="536"/>
      <c r="TAO1" s="536"/>
      <c r="TAP1" s="536"/>
      <c r="TAQ1" s="536"/>
      <c r="TAR1" s="536"/>
      <c r="TAS1" s="536"/>
      <c r="TAT1" s="536"/>
      <c r="TAU1" s="536"/>
      <c r="TAV1" s="536"/>
      <c r="TAW1" s="536" t="s">
        <v>354</v>
      </c>
      <c r="TAX1" s="536"/>
      <c r="TAY1" s="536"/>
      <c r="TAZ1" s="536"/>
      <c r="TBA1" s="536"/>
      <c r="TBB1" s="536"/>
      <c r="TBC1" s="536"/>
      <c r="TBD1" s="536"/>
      <c r="TBE1" s="536"/>
      <c r="TBF1" s="536"/>
      <c r="TBG1" s="536"/>
      <c r="TBH1" s="536"/>
      <c r="TBI1" s="536"/>
      <c r="TBJ1" s="536"/>
      <c r="TBK1" s="536"/>
      <c r="TBL1" s="536"/>
      <c r="TBM1" s="536"/>
      <c r="TBN1" s="536"/>
      <c r="TBO1" s="536"/>
      <c r="TBP1" s="536"/>
      <c r="TBQ1" s="536"/>
      <c r="TBR1" s="536"/>
      <c r="TBS1" s="536"/>
      <c r="TBT1" s="536"/>
      <c r="TBU1" s="536"/>
      <c r="TBV1" s="536"/>
      <c r="TBW1" s="536"/>
      <c r="TBX1" s="536"/>
      <c r="TBY1" s="536"/>
      <c r="TBZ1" s="536"/>
      <c r="TCA1" s="536"/>
      <c r="TCB1" s="536"/>
      <c r="TCC1" s="536" t="s">
        <v>354</v>
      </c>
      <c r="TCD1" s="536"/>
      <c r="TCE1" s="536"/>
      <c r="TCF1" s="536"/>
      <c r="TCG1" s="536"/>
      <c r="TCH1" s="536"/>
      <c r="TCI1" s="536"/>
      <c r="TCJ1" s="536"/>
      <c r="TCK1" s="536"/>
      <c r="TCL1" s="536"/>
      <c r="TCM1" s="536"/>
      <c r="TCN1" s="536"/>
      <c r="TCO1" s="536"/>
      <c r="TCP1" s="536"/>
      <c r="TCQ1" s="536"/>
      <c r="TCR1" s="536"/>
      <c r="TCS1" s="536"/>
      <c r="TCT1" s="536"/>
      <c r="TCU1" s="536"/>
      <c r="TCV1" s="536"/>
      <c r="TCW1" s="536"/>
      <c r="TCX1" s="536"/>
      <c r="TCY1" s="536"/>
      <c r="TCZ1" s="536"/>
      <c r="TDA1" s="536"/>
      <c r="TDB1" s="536"/>
      <c r="TDC1" s="536"/>
      <c r="TDD1" s="536"/>
      <c r="TDE1" s="536"/>
      <c r="TDF1" s="536"/>
      <c r="TDG1" s="536"/>
      <c r="TDH1" s="536"/>
      <c r="TDI1" s="536" t="s">
        <v>354</v>
      </c>
      <c r="TDJ1" s="536"/>
      <c r="TDK1" s="536"/>
      <c r="TDL1" s="536"/>
      <c r="TDM1" s="536"/>
      <c r="TDN1" s="536"/>
      <c r="TDO1" s="536"/>
      <c r="TDP1" s="536"/>
      <c r="TDQ1" s="536"/>
      <c r="TDR1" s="536"/>
      <c r="TDS1" s="536"/>
      <c r="TDT1" s="536"/>
      <c r="TDU1" s="536"/>
      <c r="TDV1" s="536"/>
      <c r="TDW1" s="536"/>
      <c r="TDX1" s="536"/>
      <c r="TDY1" s="536"/>
      <c r="TDZ1" s="536"/>
      <c r="TEA1" s="536"/>
      <c r="TEB1" s="536"/>
      <c r="TEC1" s="536"/>
      <c r="TED1" s="536"/>
      <c r="TEE1" s="536"/>
      <c r="TEF1" s="536"/>
      <c r="TEG1" s="536"/>
      <c r="TEH1" s="536"/>
      <c r="TEI1" s="536"/>
      <c r="TEJ1" s="536"/>
      <c r="TEK1" s="536"/>
      <c r="TEL1" s="536"/>
      <c r="TEM1" s="536"/>
      <c r="TEN1" s="536"/>
      <c r="TEO1" s="536" t="s">
        <v>354</v>
      </c>
      <c r="TEP1" s="536"/>
      <c r="TEQ1" s="536"/>
      <c r="TER1" s="536"/>
      <c r="TES1" s="536"/>
      <c r="TET1" s="536"/>
      <c r="TEU1" s="536"/>
      <c r="TEV1" s="536"/>
      <c r="TEW1" s="536"/>
      <c r="TEX1" s="536"/>
      <c r="TEY1" s="536"/>
      <c r="TEZ1" s="536"/>
      <c r="TFA1" s="536"/>
      <c r="TFB1" s="536"/>
      <c r="TFC1" s="536"/>
      <c r="TFD1" s="536"/>
      <c r="TFE1" s="536"/>
      <c r="TFF1" s="536"/>
      <c r="TFG1" s="536"/>
      <c r="TFH1" s="536"/>
      <c r="TFI1" s="536"/>
      <c r="TFJ1" s="536"/>
      <c r="TFK1" s="536"/>
      <c r="TFL1" s="536"/>
      <c r="TFM1" s="536"/>
      <c r="TFN1" s="536"/>
      <c r="TFO1" s="536"/>
      <c r="TFP1" s="536"/>
      <c r="TFQ1" s="536"/>
      <c r="TFR1" s="536"/>
      <c r="TFS1" s="536"/>
      <c r="TFT1" s="536"/>
      <c r="TFU1" s="536" t="s">
        <v>354</v>
      </c>
      <c r="TFV1" s="536"/>
      <c r="TFW1" s="536"/>
      <c r="TFX1" s="536"/>
      <c r="TFY1" s="536"/>
      <c r="TFZ1" s="536"/>
      <c r="TGA1" s="536"/>
      <c r="TGB1" s="536"/>
      <c r="TGC1" s="536"/>
      <c r="TGD1" s="536"/>
      <c r="TGE1" s="536"/>
      <c r="TGF1" s="536"/>
      <c r="TGG1" s="536"/>
      <c r="TGH1" s="536"/>
      <c r="TGI1" s="536"/>
      <c r="TGJ1" s="536"/>
      <c r="TGK1" s="536"/>
      <c r="TGL1" s="536"/>
      <c r="TGM1" s="536"/>
      <c r="TGN1" s="536"/>
      <c r="TGO1" s="536"/>
      <c r="TGP1" s="536"/>
      <c r="TGQ1" s="536"/>
      <c r="TGR1" s="536"/>
      <c r="TGS1" s="536"/>
      <c r="TGT1" s="536"/>
      <c r="TGU1" s="536"/>
      <c r="TGV1" s="536"/>
      <c r="TGW1" s="536"/>
      <c r="TGX1" s="536"/>
      <c r="TGY1" s="536"/>
      <c r="TGZ1" s="536"/>
      <c r="THA1" s="536" t="s">
        <v>354</v>
      </c>
      <c r="THB1" s="536"/>
      <c r="THC1" s="536"/>
      <c r="THD1" s="536"/>
      <c r="THE1" s="536"/>
      <c r="THF1" s="536"/>
      <c r="THG1" s="536"/>
      <c r="THH1" s="536"/>
      <c r="THI1" s="536"/>
      <c r="THJ1" s="536"/>
      <c r="THK1" s="536"/>
      <c r="THL1" s="536"/>
      <c r="THM1" s="536"/>
      <c r="THN1" s="536"/>
      <c r="THO1" s="536"/>
      <c r="THP1" s="536"/>
      <c r="THQ1" s="536"/>
      <c r="THR1" s="536"/>
      <c r="THS1" s="536"/>
      <c r="THT1" s="536"/>
      <c r="THU1" s="536"/>
      <c r="THV1" s="536"/>
      <c r="THW1" s="536"/>
      <c r="THX1" s="536"/>
      <c r="THY1" s="536"/>
      <c r="THZ1" s="536"/>
      <c r="TIA1" s="536"/>
      <c r="TIB1" s="536"/>
      <c r="TIC1" s="536"/>
      <c r="TID1" s="536"/>
      <c r="TIE1" s="536"/>
      <c r="TIF1" s="536"/>
      <c r="TIG1" s="536" t="s">
        <v>354</v>
      </c>
      <c r="TIH1" s="536"/>
      <c r="TII1" s="536"/>
      <c r="TIJ1" s="536"/>
      <c r="TIK1" s="536"/>
      <c r="TIL1" s="536"/>
      <c r="TIM1" s="536"/>
      <c r="TIN1" s="536"/>
      <c r="TIO1" s="536"/>
      <c r="TIP1" s="536"/>
      <c r="TIQ1" s="536"/>
      <c r="TIR1" s="536"/>
      <c r="TIS1" s="536"/>
      <c r="TIT1" s="536"/>
      <c r="TIU1" s="536"/>
      <c r="TIV1" s="536"/>
      <c r="TIW1" s="536"/>
      <c r="TIX1" s="536"/>
      <c r="TIY1" s="536"/>
      <c r="TIZ1" s="536"/>
      <c r="TJA1" s="536"/>
      <c r="TJB1" s="536"/>
      <c r="TJC1" s="536"/>
      <c r="TJD1" s="536"/>
      <c r="TJE1" s="536"/>
      <c r="TJF1" s="536"/>
      <c r="TJG1" s="536"/>
      <c r="TJH1" s="536"/>
      <c r="TJI1" s="536"/>
      <c r="TJJ1" s="536"/>
      <c r="TJK1" s="536"/>
      <c r="TJL1" s="536"/>
      <c r="TJM1" s="536" t="s">
        <v>354</v>
      </c>
      <c r="TJN1" s="536"/>
      <c r="TJO1" s="536"/>
      <c r="TJP1" s="536"/>
      <c r="TJQ1" s="536"/>
      <c r="TJR1" s="536"/>
      <c r="TJS1" s="536"/>
      <c r="TJT1" s="536"/>
      <c r="TJU1" s="536"/>
      <c r="TJV1" s="536"/>
      <c r="TJW1" s="536"/>
      <c r="TJX1" s="536"/>
      <c r="TJY1" s="536"/>
      <c r="TJZ1" s="536"/>
      <c r="TKA1" s="536"/>
      <c r="TKB1" s="536"/>
      <c r="TKC1" s="536"/>
      <c r="TKD1" s="536"/>
      <c r="TKE1" s="536"/>
      <c r="TKF1" s="536"/>
      <c r="TKG1" s="536"/>
      <c r="TKH1" s="536"/>
      <c r="TKI1" s="536"/>
      <c r="TKJ1" s="536"/>
      <c r="TKK1" s="536"/>
      <c r="TKL1" s="536"/>
      <c r="TKM1" s="536"/>
      <c r="TKN1" s="536"/>
      <c r="TKO1" s="536"/>
      <c r="TKP1" s="536"/>
      <c r="TKQ1" s="536"/>
      <c r="TKR1" s="536"/>
      <c r="TKS1" s="536" t="s">
        <v>354</v>
      </c>
      <c r="TKT1" s="536"/>
      <c r="TKU1" s="536"/>
      <c r="TKV1" s="536"/>
      <c r="TKW1" s="536"/>
      <c r="TKX1" s="536"/>
      <c r="TKY1" s="536"/>
      <c r="TKZ1" s="536"/>
      <c r="TLA1" s="536"/>
      <c r="TLB1" s="536"/>
      <c r="TLC1" s="536"/>
      <c r="TLD1" s="536"/>
      <c r="TLE1" s="536"/>
      <c r="TLF1" s="536"/>
      <c r="TLG1" s="536"/>
      <c r="TLH1" s="536"/>
      <c r="TLI1" s="536"/>
      <c r="TLJ1" s="536"/>
      <c r="TLK1" s="536"/>
      <c r="TLL1" s="536"/>
      <c r="TLM1" s="536"/>
      <c r="TLN1" s="536"/>
      <c r="TLO1" s="536"/>
      <c r="TLP1" s="536"/>
      <c r="TLQ1" s="536"/>
      <c r="TLR1" s="536"/>
      <c r="TLS1" s="536"/>
      <c r="TLT1" s="536"/>
      <c r="TLU1" s="536"/>
      <c r="TLV1" s="536"/>
      <c r="TLW1" s="536"/>
      <c r="TLX1" s="536"/>
      <c r="TLY1" s="536" t="s">
        <v>354</v>
      </c>
      <c r="TLZ1" s="536"/>
      <c r="TMA1" s="536"/>
      <c r="TMB1" s="536"/>
      <c r="TMC1" s="536"/>
      <c r="TMD1" s="536"/>
      <c r="TME1" s="536"/>
      <c r="TMF1" s="536"/>
      <c r="TMG1" s="536"/>
      <c r="TMH1" s="536"/>
      <c r="TMI1" s="536"/>
      <c r="TMJ1" s="536"/>
      <c r="TMK1" s="536"/>
      <c r="TML1" s="536"/>
      <c r="TMM1" s="536"/>
      <c r="TMN1" s="536"/>
      <c r="TMO1" s="536"/>
      <c r="TMP1" s="536"/>
      <c r="TMQ1" s="536"/>
      <c r="TMR1" s="536"/>
      <c r="TMS1" s="536"/>
      <c r="TMT1" s="536"/>
      <c r="TMU1" s="536"/>
      <c r="TMV1" s="536"/>
      <c r="TMW1" s="536"/>
      <c r="TMX1" s="536"/>
      <c r="TMY1" s="536"/>
      <c r="TMZ1" s="536"/>
      <c r="TNA1" s="536"/>
      <c r="TNB1" s="536"/>
      <c r="TNC1" s="536"/>
      <c r="TND1" s="536"/>
      <c r="TNE1" s="536" t="s">
        <v>354</v>
      </c>
      <c r="TNF1" s="536"/>
      <c r="TNG1" s="536"/>
      <c r="TNH1" s="536"/>
      <c r="TNI1" s="536"/>
      <c r="TNJ1" s="536"/>
      <c r="TNK1" s="536"/>
      <c r="TNL1" s="536"/>
      <c r="TNM1" s="536"/>
      <c r="TNN1" s="536"/>
      <c r="TNO1" s="536"/>
      <c r="TNP1" s="536"/>
      <c r="TNQ1" s="536"/>
      <c r="TNR1" s="536"/>
      <c r="TNS1" s="536"/>
      <c r="TNT1" s="536"/>
      <c r="TNU1" s="536"/>
      <c r="TNV1" s="536"/>
      <c r="TNW1" s="536"/>
      <c r="TNX1" s="536"/>
      <c r="TNY1" s="536"/>
      <c r="TNZ1" s="536"/>
      <c r="TOA1" s="536"/>
      <c r="TOB1" s="536"/>
      <c r="TOC1" s="536"/>
      <c r="TOD1" s="536"/>
      <c r="TOE1" s="536"/>
      <c r="TOF1" s="536"/>
      <c r="TOG1" s="536"/>
      <c r="TOH1" s="536"/>
      <c r="TOI1" s="536"/>
      <c r="TOJ1" s="536"/>
      <c r="TOK1" s="536" t="s">
        <v>354</v>
      </c>
      <c r="TOL1" s="536"/>
      <c r="TOM1" s="536"/>
      <c r="TON1" s="536"/>
      <c r="TOO1" s="536"/>
      <c r="TOP1" s="536"/>
      <c r="TOQ1" s="536"/>
      <c r="TOR1" s="536"/>
      <c r="TOS1" s="536"/>
      <c r="TOT1" s="536"/>
      <c r="TOU1" s="536"/>
      <c r="TOV1" s="536"/>
      <c r="TOW1" s="536"/>
      <c r="TOX1" s="536"/>
      <c r="TOY1" s="536"/>
      <c r="TOZ1" s="536"/>
      <c r="TPA1" s="536"/>
      <c r="TPB1" s="536"/>
      <c r="TPC1" s="536"/>
      <c r="TPD1" s="536"/>
      <c r="TPE1" s="536"/>
      <c r="TPF1" s="536"/>
      <c r="TPG1" s="536"/>
      <c r="TPH1" s="536"/>
      <c r="TPI1" s="536"/>
      <c r="TPJ1" s="536"/>
      <c r="TPK1" s="536"/>
      <c r="TPL1" s="536"/>
      <c r="TPM1" s="536"/>
      <c r="TPN1" s="536"/>
      <c r="TPO1" s="536"/>
      <c r="TPP1" s="536"/>
      <c r="TPQ1" s="536" t="s">
        <v>354</v>
      </c>
      <c r="TPR1" s="536"/>
      <c r="TPS1" s="536"/>
      <c r="TPT1" s="536"/>
      <c r="TPU1" s="536"/>
      <c r="TPV1" s="536"/>
      <c r="TPW1" s="536"/>
      <c r="TPX1" s="536"/>
      <c r="TPY1" s="536"/>
      <c r="TPZ1" s="536"/>
      <c r="TQA1" s="536"/>
      <c r="TQB1" s="536"/>
      <c r="TQC1" s="536"/>
      <c r="TQD1" s="536"/>
      <c r="TQE1" s="536"/>
      <c r="TQF1" s="536"/>
      <c r="TQG1" s="536"/>
      <c r="TQH1" s="536"/>
      <c r="TQI1" s="536"/>
      <c r="TQJ1" s="536"/>
      <c r="TQK1" s="536"/>
      <c r="TQL1" s="536"/>
      <c r="TQM1" s="536"/>
      <c r="TQN1" s="536"/>
      <c r="TQO1" s="536"/>
      <c r="TQP1" s="536"/>
      <c r="TQQ1" s="536"/>
      <c r="TQR1" s="536"/>
      <c r="TQS1" s="536"/>
      <c r="TQT1" s="536"/>
      <c r="TQU1" s="536"/>
      <c r="TQV1" s="536"/>
      <c r="TQW1" s="536" t="s">
        <v>354</v>
      </c>
      <c r="TQX1" s="536"/>
      <c r="TQY1" s="536"/>
      <c r="TQZ1" s="536"/>
      <c r="TRA1" s="536"/>
      <c r="TRB1" s="536"/>
      <c r="TRC1" s="536"/>
      <c r="TRD1" s="536"/>
      <c r="TRE1" s="536"/>
      <c r="TRF1" s="536"/>
      <c r="TRG1" s="536"/>
      <c r="TRH1" s="536"/>
      <c r="TRI1" s="536"/>
      <c r="TRJ1" s="536"/>
      <c r="TRK1" s="536"/>
      <c r="TRL1" s="536"/>
      <c r="TRM1" s="536"/>
      <c r="TRN1" s="536"/>
      <c r="TRO1" s="536"/>
      <c r="TRP1" s="536"/>
      <c r="TRQ1" s="536"/>
      <c r="TRR1" s="536"/>
      <c r="TRS1" s="536"/>
      <c r="TRT1" s="536"/>
      <c r="TRU1" s="536"/>
      <c r="TRV1" s="536"/>
      <c r="TRW1" s="536"/>
      <c r="TRX1" s="536"/>
      <c r="TRY1" s="536"/>
      <c r="TRZ1" s="536"/>
      <c r="TSA1" s="536"/>
      <c r="TSB1" s="536"/>
      <c r="TSC1" s="536" t="s">
        <v>354</v>
      </c>
      <c r="TSD1" s="536"/>
      <c r="TSE1" s="536"/>
      <c r="TSF1" s="536"/>
      <c r="TSG1" s="536"/>
      <c r="TSH1" s="536"/>
      <c r="TSI1" s="536"/>
      <c r="TSJ1" s="536"/>
      <c r="TSK1" s="536"/>
      <c r="TSL1" s="536"/>
      <c r="TSM1" s="536"/>
      <c r="TSN1" s="536"/>
      <c r="TSO1" s="536"/>
      <c r="TSP1" s="536"/>
      <c r="TSQ1" s="536"/>
      <c r="TSR1" s="536"/>
      <c r="TSS1" s="536"/>
      <c r="TST1" s="536"/>
      <c r="TSU1" s="536"/>
      <c r="TSV1" s="536"/>
      <c r="TSW1" s="536"/>
      <c r="TSX1" s="536"/>
      <c r="TSY1" s="536"/>
      <c r="TSZ1" s="536"/>
      <c r="TTA1" s="536"/>
      <c r="TTB1" s="536"/>
      <c r="TTC1" s="536"/>
      <c r="TTD1" s="536"/>
      <c r="TTE1" s="536"/>
      <c r="TTF1" s="536"/>
      <c r="TTG1" s="536"/>
      <c r="TTH1" s="536"/>
      <c r="TTI1" s="536" t="s">
        <v>354</v>
      </c>
      <c r="TTJ1" s="536"/>
      <c r="TTK1" s="536"/>
      <c r="TTL1" s="536"/>
      <c r="TTM1" s="536"/>
      <c r="TTN1" s="536"/>
      <c r="TTO1" s="536"/>
      <c r="TTP1" s="536"/>
      <c r="TTQ1" s="536"/>
      <c r="TTR1" s="536"/>
      <c r="TTS1" s="536"/>
      <c r="TTT1" s="536"/>
      <c r="TTU1" s="536"/>
      <c r="TTV1" s="536"/>
      <c r="TTW1" s="536"/>
      <c r="TTX1" s="536"/>
      <c r="TTY1" s="536"/>
      <c r="TTZ1" s="536"/>
      <c r="TUA1" s="536"/>
      <c r="TUB1" s="536"/>
      <c r="TUC1" s="536"/>
      <c r="TUD1" s="536"/>
      <c r="TUE1" s="536"/>
      <c r="TUF1" s="536"/>
      <c r="TUG1" s="536"/>
      <c r="TUH1" s="536"/>
      <c r="TUI1" s="536"/>
      <c r="TUJ1" s="536"/>
      <c r="TUK1" s="536"/>
      <c r="TUL1" s="536"/>
      <c r="TUM1" s="536"/>
      <c r="TUN1" s="536"/>
      <c r="TUO1" s="536" t="s">
        <v>354</v>
      </c>
      <c r="TUP1" s="536"/>
      <c r="TUQ1" s="536"/>
      <c r="TUR1" s="536"/>
      <c r="TUS1" s="536"/>
      <c r="TUT1" s="536"/>
      <c r="TUU1" s="536"/>
      <c r="TUV1" s="536"/>
      <c r="TUW1" s="536"/>
      <c r="TUX1" s="536"/>
      <c r="TUY1" s="536"/>
      <c r="TUZ1" s="536"/>
      <c r="TVA1" s="536"/>
      <c r="TVB1" s="536"/>
      <c r="TVC1" s="536"/>
      <c r="TVD1" s="536"/>
      <c r="TVE1" s="536"/>
      <c r="TVF1" s="536"/>
      <c r="TVG1" s="536"/>
      <c r="TVH1" s="536"/>
      <c r="TVI1" s="536"/>
      <c r="TVJ1" s="536"/>
      <c r="TVK1" s="536"/>
      <c r="TVL1" s="536"/>
      <c r="TVM1" s="536"/>
      <c r="TVN1" s="536"/>
      <c r="TVO1" s="536"/>
      <c r="TVP1" s="536"/>
      <c r="TVQ1" s="536"/>
      <c r="TVR1" s="536"/>
      <c r="TVS1" s="536"/>
      <c r="TVT1" s="536"/>
      <c r="TVU1" s="536" t="s">
        <v>354</v>
      </c>
      <c r="TVV1" s="536"/>
      <c r="TVW1" s="536"/>
      <c r="TVX1" s="536"/>
      <c r="TVY1" s="536"/>
      <c r="TVZ1" s="536"/>
      <c r="TWA1" s="536"/>
      <c r="TWB1" s="536"/>
      <c r="TWC1" s="536"/>
      <c r="TWD1" s="536"/>
      <c r="TWE1" s="536"/>
      <c r="TWF1" s="536"/>
      <c r="TWG1" s="536"/>
      <c r="TWH1" s="536"/>
      <c r="TWI1" s="536"/>
      <c r="TWJ1" s="536"/>
      <c r="TWK1" s="536"/>
      <c r="TWL1" s="536"/>
      <c r="TWM1" s="536"/>
      <c r="TWN1" s="536"/>
      <c r="TWO1" s="536"/>
      <c r="TWP1" s="536"/>
      <c r="TWQ1" s="536"/>
      <c r="TWR1" s="536"/>
      <c r="TWS1" s="536"/>
      <c r="TWT1" s="536"/>
      <c r="TWU1" s="536"/>
      <c r="TWV1" s="536"/>
      <c r="TWW1" s="536"/>
      <c r="TWX1" s="536"/>
      <c r="TWY1" s="536"/>
      <c r="TWZ1" s="536"/>
      <c r="TXA1" s="536" t="s">
        <v>354</v>
      </c>
      <c r="TXB1" s="536"/>
      <c r="TXC1" s="536"/>
      <c r="TXD1" s="536"/>
      <c r="TXE1" s="536"/>
      <c r="TXF1" s="536"/>
      <c r="TXG1" s="536"/>
      <c r="TXH1" s="536"/>
      <c r="TXI1" s="536"/>
      <c r="TXJ1" s="536"/>
      <c r="TXK1" s="536"/>
      <c r="TXL1" s="536"/>
      <c r="TXM1" s="536"/>
      <c r="TXN1" s="536"/>
      <c r="TXO1" s="536"/>
      <c r="TXP1" s="536"/>
      <c r="TXQ1" s="536"/>
      <c r="TXR1" s="536"/>
      <c r="TXS1" s="536"/>
      <c r="TXT1" s="536"/>
      <c r="TXU1" s="536"/>
      <c r="TXV1" s="536"/>
      <c r="TXW1" s="536"/>
      <c r="TXX1" s="536"/>
      <c r="TXY1" s="536"/>
      <c r="TXZ1" s="536"/>
      <c r="TYA1" s="536"/>
      <c r="TYB1" s="536"/>
      <c r="TYC1" s="536"/>
      <c r="TYD1" s="536"/>
      <c r="TYE1" s="536"/>
      <c r="TYF1" s="536"/>
      <c r="TYG1" s="536" t="s">
        <v>354</v>
      </c>
      <c r="TYH1" s="536"/>
      <c r="TYI1" s="536"/>
      <c r="TYJ1" s="536"/>
      <c r="TYK1" s="536"/>
      <c r="TYL1" s="536"/>
      <c r="TYM1" s="536"/>
      <c r="TYN1" s="536"/>
      <c r="TYO1" s="536"/>
      <c r="TYP1" s="536"/>
      <c r="TYQ1" s="536"/>
      <c r="TYR1" s="536"/>
      <c r="TYS1" s="536"/>
      <c r="TYT1" s="536"/>
      <c r="TYU1" s="536"/>
      <c r="TYV1" s="536"/>
      <c r="TYW1" s="536"/>
      <c r="TYX1" s="536"/>
      <c r="TYY1" s="536"/>
      <c r="TYZ1" s="536"/>
      <c r="TZA1" s="536"/>
      <c r="TZB1" s="536"/>
      <c r="TZC1" s="536"/>
      <c r="TZD1" s="536"/>
      <c r="TZE1" s="536"/>
      <c r="TZF1" s="536"/>
      <c r="TZG1" s="536"/>
      <c r="TZH1" s="536"/>
      <c r="TZI1" s="536"/>
      <c r="TZJ1" s="536"/>
      <c r="TZK1" s="536"/>
      <c r="TZL1" s="536"/>
      <c r="TZM1" s="536" t="s">
        <v>354</v>
      </c>
      <c r="TZN1" s="536"/>
      <c r="TZO1" s="536"/>
      <c r="TZP1" s="536"/>
      <c r="TZQ1" s="536"/>
      <c r="TZR1" s="536"/>
      <c r="TZS1" s="536"/>
      <c r="TZT1" s="536"/>
      <c r="TZU1" s="536"/>
      <c r="TZV1" s="536"/>
      <c r="TZW1" s="536"/>
      <c r="TZX1" s="536"/>
      <c r="TZY1" s="536"/>
      <c r="TZZ1" s="536"/>
      <c r="UAA1" s="536"/>
      <c r="UAB1" s="536"/>
      <c r="UAC1" s="536"/>
      <c r="UAD1" s="536"/>
      <c r="UAE1" s="536"/>
      <c r="UAF1" s="536"/>
      <c r="UAG1" s="536"/>
      <c r="UAH1" s="536"/>
      <c r="UAI1" s="536"/>
      <c r="UAJ1" s="536"/>
      <c r="UAK1" s="536"/>
      <c r="UAL1" s="536"/>
      <c r="UAM1" s="536"/>
      <c r="UAN1" s="536"/>
      <c r="UAO1" s="536"/>
      <c r="UAP1" s="536"/>
      <c r="UAQ1" s="536"/>
      <c r="UAR1" s="536"/>
      <c r="UAS1" s="536" t="s">
        <v>354</v>
      </c>
      <c r="UAT1" s="536"/>
      <c r="UAU1" s="536"/>
      <c r="UAV1" s="536"/>
      <c r="UAW1" s="536"/>
      <c r="UAX1" s="536"/>
      <c r="UAY1" s="536"/>
      <c r="UAZ1" s="536"/>
      <c r="UBA1" s="536"/>
      <c r="UBB1" s="536"/>
      <c r="UBC1" s="536"/>
      <c r="UBD1" s="536"/>
      <c r="UBE1" s="536"/>
      <c r="UBF1" s="536"/>
      <c r="UBG1" s="536"/>
      <c r="UBH1" s="536"/>
      <c r="UBI1" s="536"/>
      <c r="UBJ1" s="536"/>
      <c r="UBK1" s="536"/>
      <c r="UBL1" s="536"/>
      <c r="UBM1" s="536"/>
      <c r="UBN1" s="536"/>
      <c r="UBO1" s="536"/>
      <c r="UBP1" s="536"/>
      <c r="UBQ1" s="536"/>
      <c r="UBR1" s="536"/>
      <c r="UBS1" s="536"/>
      <c r="UBT1" s="536"/>
      <c r="UBU1" s="536"/>
      <c r="UBV1" s="536"/>
      <c r="UBW1" s="536"/>
      <c r="UBX1" s="536"/>
      <c r="UBY1" s="536" t="s">
        <v>354</v>
      </c>
      <c r="UBZ1" s="536"/>
      <c r="UCA1" s="536"/>
      <c r="UCB1" s="536"/>
      <c r="UCC1" s="536"/>
      <c r="UCD1" s="536"/>
      <c r="UCE1" s="536"/>
      <c r="UCF1" s="536"/>
      <c r="UCG1" s="536"/>
      <c r="UCH1" s="536"/>
      <c r="UCI1" s="536"/>
      <c r="UCJ1" s="536"/>
      <c r="UCK1" s="536"/>
      <c r="UCL1" s="536"/>
      <c r="UCM1" s="536"/>
      <c r="UCN1" s="536"/>
      <c r="UCO1" s="536"/>
      <c r="UCP1" s="536"/>
      <c r="UCQ1" s="536"/>
      <c r="UCR1" s="536"/>
      <c r="UCS1" s="536"/>
      <c r="UCT1" s="536"/>
      <c r="UCU1" s="536"/>
      <c r="UCV1" s="536"/>
      <c r="UCW1" s="536"/>
      <c r="UCX1" s="536"/>
      <c r="UCY1" s="536"/>
      <c r="UCZ1" s="536"/>
      <c r="UDA1" s="536"/>
      <c r="UDB1" s="536"/>
      <c r="UDC1" s="536"/>
      <c r="UDD1" s="536"/>
      <c r="UDE1" s="536" t="s">
        <v>354</v>
      </c>
      <c r="UDF1" s="536"/>
      <c r="UDG1" s="536"/>
      <c r="UDH1" s="536"/>
      <c r="UDI1" s="536"/>
      <c r="UDJ1" s="536"/>
      <c r="UDK1" s="536"/>
      <c r="UDL1" s="536"/>
      <c r="UDM1" s="536"/>
      <c r="UDN1" s="536"/>
      <c r="UDO1" s="536"/>
      <c r="UDP1" s="536"/>
      <c r="UDQ1" s="536"/>
      <c r="UDR1" s="536"/>
      <c r="UDS1" s="536"/>
      <c r="UDT1" s="536"/>
      <c r="UDU1" s="536"/>
      <c r="UDV1" s="536"/>
      <c r="UDW1" s="536"/>
      <c r="UDX1" s="536"/>
      <c r="UDY1" s="536"/>
      <c r="UDZ1" s="536"/>
      <c r="UEA1" s="536"/>
      <c r="UEB1" s="536"/>
      <c r="UEC1" s="536"/>
      <c r="UED1" s="536"/>
      <c r="UEE1" s="536"/>
      <c r="UEF1" s="536"/>
      <c r="UEG1" s="536"/>
      <c r="UEH1" s="536"/>
      <c r="UEI1" s="536"/>
      <c r="UEJ1" s="536"/>
      <c r="UEK1" s="536" t="s">
        <v>354</v>
      </c>
      <c r="UEL1" s="536"/>
      <c r="UEM1" s="536"/>
      <c r="UEN1" s="536"/>
      <c r="UEO1" s="536"/>
      <c r="UEP1" s="536"/>
      <c r="UEQ1" s="536"/>
      <c r="UER1" s="536"/>
      <c r="UES1" s="536"/>
      <c r="UET1" s="536"/>
      <c r="UEU1" s="536"/>
      <c r="UEV1" s="536"/>
      <c r="UEW1" s="536"/>
      <c r="UEX1" s="536"/>
      <c r="UEY1" s="536"/>
      <c r="UEZ1" s="536"/>
      <c r="UFA1" s="536"/>
      <c r="UFB1" s="536"/>
      <c r="UFC1" s="536"/>
      <c r="UFD1" s="536"/>
      <c r="UFE1" s="536"/>
      <c r="UFF1" s="536"/>
      <c r="UFG1" s="536"/>
      <c r="UFH1" s="536"/>
      <c r="UFI1" s="536"/>
      <c r="UFJ1" s="536"/>
      <c r="UFK1" s="536"/>
      <c r="UFL1" s="536"/>
      <c r="UFM1" s="536"/>
      <c r="UFN1" s="536"/>
      <c r="UFO1" s="536"/>
      <c r="UFP1" s="536"/>
      <c r="UFQ1" s="536" t="s">
        <v>354</v>
      </c>
      <c r="UFR1" s="536"/>
      <c r="UFS1" s="536"/>
      <c r="UFT1" s="536"/>
      <c r="UFU1" s="536"/>
      <c r="UFV1" s="536"/>
      <c r="UFW1" s="536"/>
      <c r="UFX1" s="536"/>
      <c r="UFY1" s="536"/>
      <c r="UFZ1" s="536"/>
      <c r="UGA1" s="536"/>
      <c r="UGB1" s="536"/>
      <c r="UGC1" s="536"/>
      <c r="UGD1" s="536"/>
      <c r="UGE1" s="536"/>
      <c r="UGF1" s="536"/>
      <c r="UGG1" s="536"/>
      <c r="UGH1" s="536"/>
      <c r="UGI1" s="536"/>
      <c r="UGJ1" s="536"/>
      <c r="UGK1" s="536"/>
      <c r="UGL1" s="536"/>
      <c r="UGM1" s="536"/>
      <c r="UGN1" s="536"/>
      <c r="UGO1" s="536"/>
      <c r="UGP1" s="536"/>
      <c r="UGQ1" s="536"/>
      <c r="UGR1" s="536"/>
      <c r="UGS1" s="536"/>
      <c r="UGT1" s="536"/>
      <c r="UGU1" s="536"/>
      <c r="UGV1" s="536"/>
      <c r="UGW1" s="536" t="s">
        <v>354</v>
      </c>
      <c r="UGX1" s="536"/>
      <c r="UGY1" s="536"/>
      <c r="UGZ1" s="536"/>
      <c r="UHA1" s="536"/>
      <c r="UHB1" s="536"/>
      <c r="UHC1" s="536"/>
      <c r="UHD1" s="536"/>
      <c r="UHE1" s="536"/>
      <c r="UHF1" s="536"/>
      <c r="UHG1" s="536"/>
      <c r="UHH1" s="536"/>
      <c r="UHI1" s="536"/>
      <c r="UHJ1" s="536"/>
      <c r="UHK1" s="536"/>
      <c r="UHL1" s="536"/>
      <c r="UHM1" s="536"/>
      <c r="UHN1" s="536"/>
      <c r="UHO1" s="536"/>
      <c r="UHP1" s="536"/>
      <c r="UHQ1" s="536"/>
      <c r="UHR1" s="536"/>
      <c r="UHS1" s="536"/>
      <c r="UHT1" s="536"/>
      <c r="UHU1" s="536"/>
      <c r="UHV1" s="536"/>
      <c r="UHW1" s="536"/>
      <c r="UHX1" s="536"/>
      <c r="UHY1" s="536"/>
      <c r="UHZ1" s="536"/>
      <c r="UIA1" s="536"/>
      <c r="UIB1" s="536"/>
      <c r="UIC1" s="536" t="s">
        <v>354</v>
      </c>
      <c r="UID1" s="536"/>
      <c r="UIE1" s="536"/>
      <c r="UIF1" s="536"/>
      <c r="UIG1" s="536"/>
      <c r="UIH1" s="536"/>
      <c r="UII1" s="536"/>
      <c r="UIJ1" s="536"/>
      <c r="UIK1" s="536"/>
      <c r="UIL1" s="536"/>
      <c r="UIM1" s="536"/>
      <c r="UIN1" s="536"/>
      <c r="UIO1" s="536"/>
      <c r="UIP1" s="536"/>
      <c r="UIQ1" s="536"/>
      <c r="UIR1" s="536"/>
      <c r="UIS1" s="536"/>
      <c r="UIT1" s="536"/>
      <c r="UIU1" s="536"/>
      <c r="UIV1" s="536"/>
      <c r="UIW1" s="536"/>
      <c r="UIX1" s="536"/>
      <c r="UIY1" s="536"/>
      <c r="UIZ1" s="536"/>
      <c r="UJA1" s="536"/>
      <c r="UJB1" s="536"/>
      <c r="UJC1" s="536"/>
      <c r="UJD1" s="536"/>
      <c r="UJE1" s="536"/>
      <c r="UJF1" s="536"/>
      <c r="UJG1" s="536"/>
      <c r="UJH1" s="536"/>
      <c r="UJI1" s="536" t="s">
        <v>354</v>
      </c>
      <c r="UJJ1" s="536"/>
      <c r="UJK1" s="536"/>
      <c r="UJL1" s="536"/>
      <c r="UJM1" s="536"/>
      <c r="UJN1" s="536"/>
      <c r="UJO1" s="536"/>
      <c r="UJP1" s="536"/>
      <c r="UJQ1" s="536"/>
      <c r="UJR1" s="536"/>
      <c r="UJS1" s="536"/>
      <c r="UJT1" s="536"/>
      <c r="UJU1" s="536"/>
      <c r="UJV1" s="536"/>
      <c r="UJW1" s="536"/>
      <c r="UJX1" s="536"/>
      <c r="UJY1" s="536"/>
      <c r="UJZ1" s="536"/>
      <c r="UKA1" s="536"/>
      <c r="UKB1" s="536"/>
      <c r="UKC1" s="536"/>
      <c r="UKD1" s="536"/>
      <c r="UKE1" s="536"/>
      <c r="UKF1" s="536"/>
      <c r="UKG1" s="536"/>
      <c r="UKH1" s="536"/>
      <c r="UKI1" s="536"/>
      <c r="UKJ1" s="536"/>
      <c r="UKK1" s="536"/>
      <c r="UKL1" s="536"/>
      <c r="UKM1" s="536"/>
      <c r="UKN1" s="536"/>
      <c r="UKO1" s="536" t="s">
        <v>354</v>
      </c>
      <c r="UKP1" s="536"/>
      <c r="UKQ1" s="536"/>
      <c r="UKR1" s="536"/>
      <c r="UKS1" s="536"/>
      <c r="UKT1" s="536"/>
      <c r="UKU1" s="536"/>
      <c r="UKV1" s="536"/>
      <c r="UKW1" s="536"/>
      <c r="UKX1" s="536"/>
      <c r="UKY1" s="536"/>
      <c r="UKZ1" s="536"/>
      <c r="ULA1" s="536"/>
      <c r="ULB1" s="536"/>
      <c r="ULC1" s="536"/>
      <c r="ULD1" s="536"/>
      <c r="ULE1" s="536"/>
      <c r="ULF1" s="536"/>
      <c r="ULG1" s="536"/>
      <c r="ULH1" s="536"/>
      <c r="ULI1" s="536"/>
      <c r="ULJ1" s="536"/>
      <c r="ULK1" s="536"/>
      <c r="ULL1" s="536"/>
      <c r="ULM1" s="536"/>
      <c r="ULN1" s="536"/>
      <c r="ULO1" s="536"/>
      <c r="ULP1" s="536"/>
      <c r="ULQ1" s="536"/>
      <c r="ULR1" s="536"/>
      <c r="ULS1" s="536"/>
      <c r="ULT1" s="536"/>
      <c r="ULU1" s="536" t="s">
        <v>354</v>
      </c>
      <c r="ULV1" s="536"/>
      <c r="ULW1" s="536"/>
      <c r="ULX1" s="536"/>
      <c r="ULY1" s="536"/>
      <c r="ULZ1" s="536"/>
      <c r="UMA1" s="536"/>
      <c r="UMB1" s="536"/>
      <c r="UMC1" s="536"/>
      <c r="UMD1" s="536"/>
      <c r="UME1" s="536"/>
      <c r="UMF1" s="536"/>
      <c r="UMG1" s="536"/>
      <c r="UMH1" s="536"/>
      <c r="UMI1" s="536"/>
      <c r="UMJ1" s="536"/>
      <c r="UMK1" s="536"/>
      <c r="UML1" s="536"/>
      <c r="UMM1" s="536"/>
      <c r="UMN1" s="536"/>
      <c r="UMO1" s="536"/>
      <c r="UMP1" s="536"/>
      <c r="UMQ1" s="536"/>
      <c r="UMR1" s="536"/>
      <c r="UMS1" s="536"/>
      <c r="UMT1" s="536"/>
      <c r="UMU1" s="536"/>
      <c r="UMV1" s="536"/>
      <c r="UMW1" s="536"/>
      <c r="UMX1" s="536"/>
      <c r="UMY1" s="536"/>
      <c r="UMZ1" s="536"/>
      <c r="UNA1" s="536" t="s">
        <v>354</v>
      </c>
      <c r="UNB1" s="536"/>
      <c r="UNC1" s="536"/>
      <c r="UND1" s="536"/>
      <c r="UNE1" s="536"/>
      <c r="UNF1" s="536"/>
      <c r="UNG1" s="536"/>
      <c r="UNH1" s="536"/>
      <c r="UNI1" s="536"/>
      <c r="UNJ1" s="536"/>
      <c r="UNK1" s="536"/>
      <c r="UNL1" s="536"/>
      <c r="UNM1" s="536"/>
      <c r="UNN1" s="536"/>
      <c r="UNO1" s="536"/>
      <c r="UNP1" s="536"/>
      <c r="UNQ1" s="536"/>
      <c r="UNR1" s="536"/>
      <c r="UNS1" s="536"/>
      <c r="UNT1" s="536"/>
      <c r="UNU1" s="536"/>
      <c r="UNV1" s="536"/>
      <c r="UNW1" s="536"/>
      <c r="UNX1" s="536"/>
      <c r="UNY1" s="536"/>
      <c r="UNZ1" s="536"/>
      <c r="UOA1" s="536"/>
      <c r="UOB1" s="536"/>
      <c r="UOC1" s="536"/>
      <c r="UOD1" s="536"/>
      <c r="UOE1" s="536"/>
      <c r="UOF1" s="536"/>
      <c r="UOG1" s="536" t="s">
        <v>354</v>
      </c>
      <c r="UOH1" s="536"/>
      <c r="UOI1" s="536"/>
      <c r="UOJ1" s="536"/>
      <c r="UOK1" s="536"/>
      <c r="UOL1" s="536"/>
      <c r="UOM1" s="536"/>
      <c r="UON1" s="536"/>
      <c r="UOO1" s="536"/>
      <c r="UOP1" s="536"/>
      <c r="UOQ1" s="536"/>
      <c r="UOR1" s="536"/>
      <c r="UOS1" s="536"/>
      <c r="UOT1" s="536"/>
      <c r="UOU1" s="536"/>
      <c r="UOV1" s="536"/>
      <c r="UOW1" s="536"/>
      <c r="UOX1" s="536"/>
      <c r="UOY1" s="536"/>
      <c r="UOZ1" s="536"/>
      <c r="UPA1" s="536"/>
      <c r="UPB1" s="536"/>
      <c r="UPC1" s="536"/>
      <c r="UPD1" s="536"/>
      <c r="UPE1" s="536"/>
      <c r="UPF1" s="536"/>
      <c r="UPG1" s="536"/>
      <c r="UPH1" s="536"/>
      <c r="UPI1" s="536"/>
      <c r="UPJ1" s="536"/>
      <c r="UPK1" s="536"/>
      <c r="UPL1" s="536"/>
      <c r="UPM1" s="536" t="s">
        <v>354</v>
      </c>
      <c r="UPN1" s="536"/>
      <c r="UPO1" s="536"/>
      <c r="UPP1" s="536"/>
      <c r="UPQ1" s="536"/>
      <c r="UPR1" s="536"/>
      <c r="UPS1" s="536"/>
      <c r="UPT1" s="536"/>
      <c r="UPU1" s="536"/>
      <c r="UPV1" s="536"/>
      <c r="UPW1" s="536"/>
      <c r="UPX1" s="536"/>
      <c r="UPY1" s="536"/>
      <c r="UPZ1" s="536"/>
      <c r="UQA1" s="536"/>
      <c r="UQB1" s="536"/>
      <c r="UQC1" s="536"/>
      <c r="UQD1" s="536"/>
      <c r="UQE1" s="536"/>
      <c r="UQF1" s="536"/>
      <c r="UQG1" s="536"/>
      <c r="UQH1" s="536"/>
      <c r="UQI1" s="536"/>
      <c r="UQJ1" s="536"/>
      <c r="UQK1" s="536"/>
      <c r="UQL1" s="536"/>
      <c r="UQM1" s="536"/>
      <c r="UQN1" s="536"/>
      <c r="UQO1" s="536"/>
      <c r="UQP1" s="536"/>
      <c r="UQQ1" s="536"/>
      <c r="UQR1" s="536"/>
      <c r="UQS1" s="536" t="s">
        <v>354</v>
      </c>
      <c r="UQT1" s="536"/>
      <c r="UQU1" s="536"/>
      <c r="UQV1" s="536"/>
      <c r="UQW1" s="536"/>
      <c r="UQX1" s="536"/>
      <c r="UQY1" s="536"/>
      <c r="UQZ1" s="536"/>
      <c r="URA1" s="536"/>
      <c r="URB1" s="536"/>
      <c r="URC1" s="536"/>
      <c r="URD1" s="536"/>
      <c r="URE1" s="536"/>
      <c r="URF1" s="536"/>
      <c r="URG1" s="536"/>
      <c r="URH1" s="536"/>
      <c r="URI1" s="536"/>
      <c r="URJ1" s="536"/>
      <c r="URK1" s="536"/>
      <c r="URL1" s="536"/>
      <c r="URM1" s="536"/>
      <c r="URN1" s="536"/>
      <c r="URO1" s="536"/>
      <c r="URP1" s="536"/>
      <c r="URQ1" s="536"/>
      <c r="URR1" s="536"/>
      <c r="URS1" s="536"/>
      <c r="URT1" s="536"/>
      <c r="URU1" s="536"/>
      <c r="URV1" s="536"/>
      <c r="URW1" s="536"/>
      <c r="URX1" s="536"/>
      <c r="URY1" s="536" t="s">
        <v>354</v>
      </c>
      <c r="URZ1" s="536"/>
      <c r="USA1" s="536"/>
      <c r="USB1" s="536"/>
      <c r="USC1" s="536"/>
      <c r="USD1" s="536"/>
      <c r="USE1" s="536"/>
      <c r="USF1" s="536"/>
      <c r="USG1" s="536"/>
      <c r="USH1" s="536"/>
      <c r="USI1" s="536"/>
      <c r="USJ1" s="536"/>
      <c r="USK1" s="536"/>
      <c r="USL1" s="536"/>
      <c r="USM1" s="536"/>
      <c r="USN1" s="536"/>
      <c r="USO1" s="536"/>
      <c r="USP1" s="536"/>
      <c r="USQ1" s="536"/>
      <c r="USR1" s="536"/>
      <c r="USS1" s="536"/>
      <c r="UST1" s="536"/>
      <c r="USU1" s="536"/>
      <c r="USV1" s="536"/>
      <c r="USW1" s="536"/>
      <c r="USX1" s="536"/>
      <c r="USY1" s="536"/>
      <c r="USZ1" s="536"/>
      <c r="UTA1" s="536"/>
      <c r="UTB1" s="536"/>
      <c r="UTC1" s="536"/>
      <c r="UTD1" s="536"/>
      <c r="UTE1" s="536" t="s">
        <v>354</v>
      </c>
      <c r="UTF1" s="536"/>
      <c r="UTG1" s="536"/>
      <c r="UTH1" s="536"/>
      <c r="UTI1" s="536"/>
      <c r="UTJ1" s="536"/>
      <c r="UTK1" s="536"/>
      <c r="UTL1" s="536"/>
      <c r="UTM1" s="536"/>
      <c r="UTN1" s="536"/>
      <c r="UTO1" s="536"/>
      <c r="UTP1" s="536"/>
      <c r="UTQ1" s="536"/>
      <c r="UTR1" s="536"/>
      <c r="UTS1" s="536"/>
      <c r="UTT1" s="536"/>
      <c r="UTU1" s="536"/>
      <c r="UTV1" s="536"/>
      <c r="UTW1" s="536"/>
      <c r="UTX1" s="536"/>
      <c r="UTY1" s="536"/>
      <c r="UTZ1" s="536"/>
      <c r="UUA1" s="536"/>
      <c r="UUB1" s="536"/>
      <c r="UUC1" s="536"/>
      <c r="UUD1" s="536"/>
      <c r="UUE1" s="536"/>
      <c r="UUF1" s="536"/>
      <c r="UUG1" s="536"/>
      <c r="UUH1" s="536"/>
      <c r="UUI1" s="536"/>
      <c r="UUJ1" s="536"/>
      <c r="UUK1" s="536" t="s">
        <v>354</v>
      </c>
      <c r="UUL1" s="536"/>
      <c r="UUM1" s="536"/>
      <c r="UUN1" s="536"/>
      <c r="UUO1" s="536"/>
      <c r="UUP1" s="536"/>
      <c r="UUQ1" s="536"/>
      <c r="UUR1" s="536"/>
      <c r="UUS1" s="536"/>
      <c r="UUT1" s="536"/>
      <c r="UUU1" s="536"/>
      <c r="UUV1" s="536"/>
      <c r="UUW1" s="536"/>
      <c r="UUX1" s="536"/>
      <c r="UUY1" s="536"/>
      <c r="UUZ1" s="536"/>
      <c r="UVA1" s="536"/>
      <c r="UVB1" s="536"/>
      <c r="UVC1" s="536"/>
      <c r="UVD1" s="536"/>
      <c r="UVE1" s="536"/>
      <c r="UVF1" s="536"/>
      <c r="UVG1" s="536"/>
      <c r="UVH1" s="536"/>
      <c r="UVI1" s="536"/>
      <c r="UVJ1" s="536"/>
      <c r="UVK1" s="536"/>
      <c r="UVL1" s="536"/>
      <c r="UVM1" s="536"/>
      <c r="UVN1" s="536"/>
      <c r="UVO1" s="536"/>
      <c r="UVP1" s="536"/>
      <c r="UVQ1" s="536" t="s">
        <v>354</v>
      </c>
      <c r="UVR1" s="536"/>
      <c r="UVS1" s="536"/>
      <c r="UVT1" s="536"/>
      <c r="UVU1" s="536"/>
      <c r="UVV1" s="536"/>
      <c r="UVW1" s="536"/>
      <c r="UVX1" s="536"/>
      <c r="UVY1" s="536"/>
      <c r="UVZ1" s="536"/>
      <c r="UWA1" s="536"/>
      <c r="UWB1" s="536"/>
      <c r="UWC1" s="536"/>
      <c r="UWD1" s="536"/>
      <c r="UWE1" s="536"/>
      <c r="UWF1" s="536"/>
      <c r="UWG1" s="536"/>
      <c r="UWH1" s="536"/>
      <c r="UWI1" s="536"/>
      <c r="UWJ1" s="536"/>
      <c r="UWK1" s="536"/>
      <c r="UWL1" s="536"/>
      <c r="UWM1" s="536"/>
      <c r="UWN1" s="536"/>
      <c r="UWO1" s="536"/>
      <c r="UWP1" s="536"/>
      <c r="UWQ1" s="536"/>
      <c r="UWR1" s="536"/>
      <c r="UWS1" s="536"/>
      <c r="UWT1" s="536"/>
      <c r="UWU1" s="536"/>
      <c r="UWV1" s="536"/>
      <c r="UWW1" s="536" t="s">
        <v>354</v>
      </c>
      <c r="UWX1" s="536"/>
      <c r="UWY1" s="536"/>
      <c r="UWZ1" s="536"/>
      <c r="UXA1" s="536"/>
      <c r="UXB1" s="536"/>
      <c r="UXC1" s="536"/>
      <c r="UXD1" s="536"/>
      <c r="UXE1" s="536"/>
      <c r="UXF1" s="536"/>
      <c r="UXG1" s="536"/>
      <c r="UXH1" s="536"/>
      <c r="UXI1" s="536"/>
      <c r="UXJ1" s="536"/>
      <c r="UXK1" s="536"/>
      <c r="UXL1" s="536"/>
      <c r="UXM1" s="536"/>
      <c r="UXN1" s="536"/>
      <c r="UXO1" s="536"/>
      <c r="UXP1" s="536"/>
      <c r="UXQ1" s="536"/>
      <c r="UXR1" s="536"/>
      <c r="UXS1" s="536"/>
      <c r="UXT1" s="536"/>
      <c r="UXU1" s="536"/>
      <c r="UXV1" s="536"/>
      <c r="UXW1" s="536"/>
      <c r="UXX1" s="536"/>
      <c r="UXY1" s="536"/>
      <c r="UXZ1" s="536"/>
      <c r="UYA1" s="536"/>
      <c r="UYB1" s="536"/>
      <c r="UYC1" s="536" t="s">
        <v>354</v>
      </c>
      <c r="UYD1" s="536"/>
      <c r="UYE1" s="536"/>
      <c r="UYF1" s="536"/>
      <c r="UYG1" s="536"/>
      <c r="UYH1" s="536"/>
      <c r="UYI1" s="536"/>
      <c r="UYJ1" s="536"/>
      <c r="UYK1" s="536"/>
      <c r="UYL1" s="536"/>
      <c r="UYM1" s="536"/>
      <c r="UYN1" s="536"/>
      <c r="UYO1" s="536"/>
      <c r="UYP1" s="536"/>
      <c r="UYQ1" s="536"/>
      <c r="UYR1" s="536"/>
      <c r="UYS1" s="536"/>
      <c r="UYT1" s="536"/>
      <c r="UYU1" s="536"/>
      <c r="UYV1" s="536"/>
      <c r="UYW1" s="536"/>
      <c r="UYX1" s="536"/>
      <c r="UYY1" s="536"/>
      <c r="UYZ1" s="536"/>
      <c r="UZA1" s="536"/>
      <c r="UZB1" s="536"/>
      <c r="UZC1" s="536"/>
      <c r="UZD1" s="536"/>
      <c r="UZE1" s="536"/>
      <c r="UZF1" s="536"/>
      <c r="UZG1" s="536"/>
      <c r="UZH1" s="536"/>
      <c r="UZI1" s="536" t="s">
        <v>354</v>
      </c>
      <c r="UZJ1" s="536"/>
      <c r="UZK1" s="536"/>
      <c r="UZL1" s="536"/>
      <c r="UZM1" s="536"/>
      <c r="UZN1" s="536"/>
      <c r="UZO1" s="536"/>
      <c r="UZP1" s="536"/>
      <c r="UZQ1" s="536"/>
      <c r="UZR1" s="536"/>
      <c r="UZS1" s="536"/>
      <c r="UZT1" s="536"/>
      <c r="UZU1" s="536"/>
      <c r="UZV1" s="536"/>
      <c r="UZW1" s="536"/>
      <c r="UZX1" s="536"/>
      <c r="UZY1" s="536"/>
      <c r="UZZ1" s="536"/>
      <c r="VAA1" s="536"/>
      <c r="VAB1" s="536"/>
      <c r="VAC1" s="536"/>
      <c r="VAD1" s="536"/>
      <c r="VAE1" s="536"/>
      <c r="VAF1" s="536"/>
      <c r="VAG1" s="536"/>
      <c r="VAH1" s="536"/>
      <c r="VAI1" s="536"/>
      <c r="VAJ1" s="536"/>
      <c r="VAK1" s="536"/>
      <c r="VAL1" s="536"/>
      <c r="VAM1" s="536"/>
      <c r="VAN1" s="536"/>
      <c r="VAO1" s="536" t="s">
        <v>354</v>
      </c>
      <c r="VAP1" s="536"/>
      <c r="VAQ1" s="536"/>
      <c r="VAR1" s="536"/>
      <c r="VAS1" s="536"/>
      <c r="VAT1" s="536"/>
      <c r="VAU1" s="536"/>
      <c r="VAV1" s="536"/>
      <c r="VAW1" s="536"/>
      <c r="VAX1" s="536"/>
      <c r="VAY1" s="536"/>
      <c r="VAZ1" s="536"/>
      <c r="VBA1" s="536"/>
      <c r="VBB1" s="536"/>
      <c r="VBC1" s="536"/>
      <c r="VBD1" s="536"/>
      <c r="VBE1" s="536"/>
      <c r="VBF1" s="536"/>
      <c r="VBG1" s="536"/>
      <c r="VBH1" s="536"/>
      <c r="VBI1" s="536"/>
      <c r="VBJ1" s="536"/>
      <c r="VBK1" s="536"/>
      <c r="VBL1" s="536"/>
      <c r="VBM1" s="536"/>
      <c r="VBN1" s="536"/>
      <c r="VBO1" s="536"/>
      <c r="VBP1" s="536"/>
      <c r="VBQ1" s="536"/>
      <c r="VBR1" s="536"/>
      <c r="VBS1" s="536"/>
      <c r="VBT1" s="536"/>
      <c r="VBU1" s="536" t="s">
        <v>354</v>
      </c>
      <c r="VBV1" s="536"/>
      <c r="VBW1" s="536"/>
      <c r="VBX1" s="536"/>
      <c r="VBY1" s="536"/>
      <c r="VBZ1" s="536"/>
      <c r="VCA1" s="536"/>
      <c r="VCB1" s="536"/>
      <c r="VCC1" s="536"/>
      <c r="VCD1" s="536"/>
      <c r="VCE1" s="536"/>
      <c r="VCF1" s="536"/>
      <c r="VCG1" s="536"/>
      <c r="VCH1" s="536"/>
      <c r="VCI1" s="536"/>
      <c r="VCJ1" s="536"/>
      <c r="VCK1" s="536"/>
      <c r="VCL1" s="536"/>
      <c r="VCM1" s="536"/>
      <c r="VCN1" s="536"/>
      <c r="VCO1" s="536"/>
      <c r="VCP1" s="536"/>
      <c r="VCQ1" s="536"/>
      <c r="VCR1" s="536"/>
      <c r="VCS1" s="536"/>
      <c r="VCT1" s="536"/>
      <c r="VCU1" s="536"/>
      <c r="VCV1" s="536"/>
      <c r="VCW1" s="536"/>
      <c r="VCX1" s="536"/>
      <c r="VCY1" s="536"/>
      <c r="VCZ1" s="536"/>
      <c r="VDA1" s="536" t="s">
        <v>354</v>
      </c>
      <c r="VDB1" s="536"/>
      <c r="VDC1" s="536"/>
      <c r="VDD1" s="536"/>
      <c r="VDE1" s="536"/>
      <c r="VDF1" s="536"/>
      <c r="VDG1" s="536"/>
      <c r="VDH1" s="536"/>
      <c r="VDI1" s="536"/>
      <c r="VDJ1" s="536"/>
      <c r="VDK1" s="536"/>
      <c r="VDL1" s="536"/>
      <c r="VDM1" s="536"/>
      <c r="VDN1" s="536"/>
      <c r="VDO1" s="536"/>
      <c r="VDP1" s="536"/>
      <c r="VDQ1" s="536"/>
      <c r="VDR1" s="536"/>
      <c r="VDS1" s="536"/>
      <c r="VDT1" s="536"/>
      <c r="VDU1" s="536"/>
      <c r="VDV1" s="536"/>
      <c r="VDW1" s="536"/>
      <c r="VDX1" s="536"/>
      <c r="VDY1" s="536"/>
      <c r="VDZ1" s="536"/>
      <c r="VEA1" s="536"/>
      <c r="VEB1" s="536"/>
      <c r="VEC1" s="536"/>
      <c r="VED1" s="536"/>
      <c r="VEE1" s="536"/>
      <c r="VEF1" s="536"/>
      <c r="VEG1" s="536" t="s">
        <v>354</v>
      </c>
      <c r="VEH1" s="536"/>
      <c r="VEI1" s="536"/>
      <c r="VEJ1" s="536"/>
      <c r="VEK1" s="536"/>
      <c r="VEL1" s="536"/>
      <c r="VEM1" s="536"/>
      <c r="VEN1" s="536"/>
      <c r="VEO1" s="536"/>
      <c r="VEP1" s="536"/>
      <c r="VEQ1" s="536"/>
      <c r="VER1" s="536"/>
      <c r="VES1" s="536"/>
      <c r="VET1" s="536"/>
      <c r="VEU1" s="536"/>
      <c r="VEV1" s="536"/>
      <c r="VEW1" s="536"/>
      <c r="VEX1" s="536"/>
      <c r="VEY1" s="536"/>
      <c r="VEZ1" s="536"/>
      <c r="VFA1" s="536"/>
      <c r="VFB1" s="536"/>
      <c r="VFC1" s="536"/>
      <c r="VFD1" s="536"/>
      <c r="VFE1" s="536"/>
      <c r="VFF1" s="536"/>
      <c r="VFG1" s="536"/>
      <c r="VFH1" s="536"/>
      <c r="VFI1" s="536"/>
      <c r="VFJ1" s="536"/>
      <c r="VFK1" s="536"/>
      <c r="VFL1" s="536"/>
      <c r="VFM1" s="536" t="s">
        <v>354</v>
      </c>
      <c r="VFN1" s="536"/>
      <c r="VFO1" s="536"/>
      <c r="VFP1" s="536"/>
      <c r="VFQ1" s="536"/>
      <c r="VFR1" s="536"/>
      <c r="VFS1" s="536"/>
      <c r="VFT1" s="536"/>
      <c r="VFU1" s="536"/>
      <c r="VFV1" s="536"/>
      <c r="VFW1" s="536"/>
      <c r="VFX1" s="536"/>
      <c r="VFY1" s="536"/>
      <c r="VFZ1" s="536"/>
      <c r="VGA1" s="536"/>
      <c r="VGB1" s="536"/>
      <c r="VGC1" s="536"/>
      <c r="VGD1" s="536"/>
      <c r="VGE1" s="536"/>
      <c r="VGF1" s="536"/>
      <c r="VGG1" s="536"/>
      <c r="VGH1" s="536"/>
      <c r="VGI1" s="536"/>
      <c r="VGJ1" s="536"/>
      <c r="VGK1" s="536"/>
      <c r="VGL1" s="536"/>
      <c r="VGM1" s="536"/>
      <c r="VGN1" s="536"/>
      <c r="VGO1" s="536"/>
      <c r="VGP1" s="536"/>
      <c r="VGQ1" s="536"/>
      <c r="VGR1" s="536"/>
      <c r="VGS1" s="536" t="s">
        <v>354</v>
      </c>
      <c r="VGT1" s="536"/>
      <c r="VGU1" s="536"/>
      <c r="VGV1" s="536"/>
      <c r="VGW1" s="536"/>
      <c r="VGX1" s="536"/>
      <c r="VGY1" s="536"/>
      <c r="VGZ1" s="536"/>
      <c r="VHA1" s="536"/>
      <c r="VHB1" s="536"/>
      <c r="VHC1" s="536"/>
      <c r="VHD1" s="536"/>
      <c r="VHE1" s="536"/>
      <c r="VHF1" s="536"/>
      <c r="VHG1" s="536"/>
      <c r="VHH1" s="536"/>
      <c r="VHI1" s="536"/>
      <c r="VHJ1" s="536"/>
      <c r="VHK1" s="536"/>
      <c r="VHL1" s="536"/>
      <c r="VHM1" s="536"/>
      <c r="VHN1" s="536"/>
      <c r="VHO1" s="536"/>
      <c r="VHP1" s="536"/>
      <c r="VHQ1" s="536"/>
      <c r="VHR1" s="536"/>
      <c r="VHS1" s="536"/>
      <c r="VHT1" s="536"/>
      <c r="VHU1" s="536"/>
      <c r="VHV1" s="536"/>
      <c r="VHW1" s="536"/>
      <c r="VHX1" s="536"/>
      <c r="VHY1" s="536" t="s">
        <v>354</v>
      </c>
      <c r="VHZ1" s="536"/>
      <c r="VIA1" s="536"/>
      <c r="VIB1" s="536"/>
      <c r="VIC1" s="536"/>
      <c r="VID1" s="536"/>
      <c r="VIE1" s="536"/>
      <c r="VIF1" s="536"/>
      <c r="VIG1" s="536"/>
      <c r="VIH1" s="536"/>
      <c r="VII1" s="536"/>
      <c r="VIJ1" s="536"/>
      <c r="VIK1" s="536"/>
      <c r="VIL1" s="536"/>
      <c r="VIM1" s="536"/>
      <c r="VIN1" s="536"/>
      <c r="VIO1" s="536"/>
      <c r="VIP1" s="536"/>
      <c r="VIQ1" s="536"/>
      <c r="VIR1" s="536"/>
      <c r="VIS1" s="536"/>
      <c r="VIT1" s="536"/>
      <c r="VIU1" s="536"/>
      <c r="VIV1" s="536"/>
      <c r="VIW1" s="536"/>
      <c r="VIX1" s="536"/>
      <c r="VIY1" s="536"/>
      <c r="VIZ1" s="536"/>
      <c r="VJA1" s="536"/>
      <c r="VJB1" s="536"/>
      <c r="VJC1" s="536"/>
      <c r="VJD1" s="536"/>
      <c r="VJE1" s="536" t="s">
        <v>354</v>
      </c>
      <c r="VJF1" s="536"/>
      <c r="VJG1" s="536"/>
      <c r="VJH1" s="536"/>
      <c r="VJI1" s="536"/>
      <c r="VJJ1" s="536"/>
      <c r="VJK1" s="536"/>
      <c r="VJL1" s="536"/>
      <c r="VJM1" s="536"/>
      <c r="VJN1" s="536"/>
      <c r="VJO1" s="536"/>
      <c r="VJP1" s="536"/>
      <c r="VJQ1" s="536"/>
      <c r="VJR1" s="536"/>
      <c r="VJS1" s="536"/>
      <c r="VJT1" s="536"/>
      <c r="VJU1" s="536"/>
      <c r="VJV1" s="536"/>
      <c r="VJW1" s="536"/>
      <c r="VJX1" s="536"/>
      <c r="VJY1" s="536"/>
      <c r="VJZ1" s="536"/>
      <c r="VKA1" s="536"/>
      <c r="VKB1" s="536"/>
      <c r="VKC1" s="536"/>
      <c r="VKD1" s="536"/>
      <c r="VKE1" s="536"/>
      <c r="VKF1" s="536"/>
      <c r="VKG1" s="536"/>
      <c r="VKH1" s="536"/>
      <c r="VKI1" s="536"/>
      <c r="VKJ1" s="536"/>
      <c r="VKK1" s="536" t="s">
        <v>354</v>
      </c>
      <c r="VKL1" s="536"/>
      <c r="VKM1" s="536"/>
      <c r="VKN1" s="536"/>
      <c r="VKO1" s="536"/>
      <c r="VKP1" s="536"/>
      <c r="VKQ1" s="536"/>
      <c r="VKR1" s="536"/>
      <c r="VKS1" s="536"/>
      <c r="VKT1" s="536"/>
      <c r="VKU1" s="536"/>
      <c r="VKV1" s="536"/>
      <c r="VKW1" s="536"/>
      <c r="VKX1" s="536"/>
      <c r="VKY1" s="536"/>
      <c r="VKZ1" s="536"/>
      <c r="VLA1" s="536"/>
      <c r="VLB1" s="536"/>
      <c r="VLC1" s="536"/>
      <c r="VLD1" s="536"/>
      <c r="VLE1" s="536"/>
      <c r="VLF1" s="536"/>
      <c r="VLG1" s="536"/>
      <c r="VLH1" s="536"/>
      <c r="VLI1" s="536"/>
      <c r="VLJ1" s="536"/>
      <c r="VLK1" s="536"/>
      <c r="VLL1" s="536"/>
      <c r="VLM1" s="536"/>
      <c r="VLN1" s="536"/>
      <c r="VLO1" s="536"/>
      <c r="VLP1" s="536"/>
      <c r="VLQ1" s="536" t="s">
        <v>354</v>
      </c>
      <c r="VLR1" s="536"/>
      <c r="VLS1" s="536"/>
      <c r="VLT1" s="536"/>
      <c r="VLU1" s="536"/>
      <c r="VLV1" s="536"/>
      <c r="VLW1" s="536"/>
      <c r="VLX1" s="536"/>
      <c r="VLY1" s="536"/>
      <c r="VLZ1" s="536"/>
      <c r="VMA1" s="536"/>
      <c r="VMB1" s="536"/>
      <c r="VMC1" s="536"/>
      <c r="VMD1" s="536"/>
      <c r="VME1" s="536"/>
      <c r="VMF1" s="536"/>
      <c r="VMG1" s="536"/>
      <c r="VMH1" s="536"/>
      <c r="VMI1" s="536"/>
      <c r="VMJ1" s="536"/>
      <c r="VMK1" s="536"/>
      <c r="VML1" s="536"/>
      <c r="VMM1" s="536"/>
      <c r="VMN1" s="536"/>
      <c r="VMO1" s="536"/>
      <c r="VMP1" s="536"/>
      <c r="VMQ1" s="536"/>
      <c r="VMR1" s="536"/>
      <c r="VMS1" s="536"/>
      <c r="VMT1" s="536"/>
      <c r="VMU1" s="536"/>
      <c r="VMV1" s="536"/>
      <c r="VMW1" s="536" t="s">
        <v>354</v>
      </c>
      <c r="VMX1" s="536"/>
      <c r="VMY1" s="536"/>
      <c r="VMZ1" s="536"/>
      <c r="VNA1" s="536"/>
      <c r="VNB1" s="536"/>
      <c r="VNC1" s="536"/>
      <c r="VND1" s="536"/>
      <c r="VNE1" s="536"/>
      <c r="VNF1" s="536"/>
      <c r="VNG1" s="536"/>
      <c r="VNH1" s="536"/>
      <c r="VNI1" s="536"/>
      <c r="VNJ1" s="536"/>
      <c r="VNK1" s="536"/>
      <c r="VNL1" s="536"/>
      <c r="VNM1" s="536"/>
      <c r="VNN1" s="536"/>
      <c r="VNO1" s="536"/>
      <c r="VNP1" s="536"/>
      <c r="VNQ1" s="536"/>
      <c r="VNR1" s="536"/>
      <c r="VNS1" s="536"/>
      <c r="VNT1" s="536"/>
      <c r="VNU1" s="536"/>
      <c r="VNV1" s="536"/>
      <c r="VNW1" s="536"/>
      <c r="VNX1" s="536"/>
      <c r="VNY1" s="536"/>
      <c r="VNZ1" s="536"/>
      <c r="VOA1" s="536"/>
      <c r="VOB1" s="536"/>
      <c r="VOC1" s="536" t="s">
        <v>354</v>
      </c>
      <c r="VOD1" s="536"/>
      <c r="VOE1" s="536"/>
      <c r="VOF1" s="536"/>
      <c r="VOG1" s="536"/>
      <c r="VOH1" s="536"/>
      <c r="VOI1" s="536"/>
      <c r="VOJ1" s="536"/>
      <c r="VOK1" s="536"/>
      <c r="VOL1" s="536"/>
      <c r="VOM1" s="536"/>
      <c r="VON1" s="536"/>
      <c r="VOO1" s="536"/>
      <c r="VOP1" s="536"/>
      <c r="VOQ1" s="536"/>
      <c r="VOR1" s="536"/>
      <c r="VOS1" s="536"/>
      <c r="VOT1" s="536"/>
      <c r="VOU1" s="536"/>
      <c r="VOV1" s="536"/>
      <c r="VOW1" s="536"/>
      <c r="VOX1" s="536"/>
      <c r="VOY1" s="536"/>
      <c r="VOZ1" s="536"/>
      <c r="VPA1" s="536"/>
      <c r="VPB1" s="536"/>
      <c r="VPC1" s="536"/>
      <c r="VPD1" s="536"/>
      <c r="VPE1" s="536"/>
      <c r="VPF1" s="536"/>
      <c r="VPG1" s="536"/>
      <c r="VPH1" s="536"/>
      <c r="VPI1" s="536" t="s">
        <v>354</v>
      </c>
      <c r="VPJ1" s="536"/>
      <c r="VPK1" s="536"/>
      <c r="VPL1" s="536"/>
      <c r="VPM1" s="536"/>
      <c r="VPN1" s="536"/>
      <c r="VPO1" s="536"/>
      <c r="VPP1" s="536"/>
      <c r="VPQ1" s="536"/>
      <c r="VPR1" s="536"/>
      <c r="VPS1" s="536"/>
      <c r="VPT1" s="536"/>
      <c r="VPU1" s="536"/>
      <c r="VPV1" s="536"/>
      <c r="VPW1" s="536"/>
      <c r="VPX1" s="536"/>
      <c r="VPY1" s="536"/>
      <c r="VPZ1" s="536"/>
      <c r="VQA1" s="536"/>
      <c r="VQB1" s="536"/>
      <c r="VQC1" s="536"/>
      <c r="VQD1" s="536"/>
      <c r="VQE1" s="536"/>
      <c r="VQF1" s="536"/>
      <c r="VQG1" s="536"/>
      <c r="VQH1" s="536"/>
      <c r="VQI1" s="536"/>
      <c r="VQJ1" s="536"/>
      <c r="VQK1" s="536"/>
      <c r="VQL1" s="536"/>
      <c r="VQM1" s="536"/>
      <c r="VQN1" s="536"/>
      <c r="VQO1" s="536" t="s">
        <v>354</v>
      </c>
      <c r="VQP1" s="536"/>
      <c r="VQQ1" s="536"/>
      <c r="VQR1" s="536"/>
      <c r="VQS1" s="536"/>
      <c r="VQT1" s="536"/>
      <c r="VQU1" s="536"/>
      <c r="VQV1" s="536"/>
      <c r="VQW1" s="536"/>
      <c r="VQX1" s="536"/>
      <c r="VQY1" s="536"/>
      <c r="VQZ1" s="536"/>
      <c r="VRA1" s="536"/>
      <c r="VRB1" s="536"/>
      <c r="VRC1" s="536"/>
      <c r="VRD1" s="536"/>
      <c r="VRE1" s="536"/>
      <c r="VRF1" s="536"/>
      <c r="VRG1" s="536"/>
      <c r="VRH1" s="536"/>
      <c r="VRI1" s="536"/>
      <c r="VRJ1" s="536"/>
      <c r="VRK1" s="536"/>
      <c r="VRL1" s="536"/>
      <c r="VRM1" s="536"/>
      <c r="VRN1" s="536"/>
      <c r="VRO1" s="536"/>
      <c r="VRP1" s="536"/>
      <c r="VRQ1" s="536"/>
      <c r="VRR1" s="536"/>
      <c r="VRS1" s="536"/>
      <c r="VRT1" s="536"/>
      <c r="VRU1" s="536" t="s">
        <v>354</v>
      </c>
      <c r="VRV1" s="536"/>
      <c r="VRW1" s="536"/>
      <c r="VRX1" s="536"/>
      <c r="VRY1" s="536"/>
      <c r="VRZ1" s="536"/>
      <c r="VSA1" s="536"/>
      <c r="VSB1" s="536"/>
      <c r="VSC1" s="536"/>
      <c r="VSD1" s="536"/>
      <c r="VSE1" s="536"/>
      <c r="VSF1" s="536"/>
      <c r="VSG1" s="536"/>
      <c r="VSH1" s="536"/>
      <c r="VSI1" s="536"/>
      <c r="VSJ1" s="536"/>
      <c r="VSK1" s="536"/>
      <c r="VSL1" s="536"/>
      <c r="VSM1" s="536"/>
      <c r="VSN1" s="536"/>
      <c r="VSO1" s="536"/>
      <c r="VSP1" s="536"/>
      <c r="VSQ1" s="536"/>
      <c r="VSR1" s="536"/>
      <c r="VSS1" s="536"/>
      <c r="VST1" s="536"/>
      <c r="VSU1" s="536"/>
      <c r="VSV1" s="536"/>
      <c r="VSW1" s="536"/>
      <c r="VSX1" s="536"/>
      <c r="VSY1" s="536"/>
      <c r="VSZ1" s="536"/>
      <c r="VTA1" s="536" t="s">
        <v>354</v>
      </c>
      <c r="VTB1" s="536"/>
      <c r="VTC1" s="536"/>
      <c r="VTD1" s="536"/>
      <c r="VTE1" s="536"/>
      <c r="VTF1" s="536"/>
      <c r="VTG1" s="536"/>
      <c r="VTH1" s="536"/>
      <c r="VTI1" s="536"/>
      <c r="VTJ1" s="536"/>
      <c r="VTK1" s="536"/>
      <c r="VTL1" s="536"/>
      <c r="VTM1" s="536"/>
      <c r="VTN1" s="536"/>
      <c r="VTO1" s="536"/>
      <c r="VTP1" s="536"/>
      <c r="VTQ1" s="536"/>
      <c r="VTR1" s="536"/>
      <c r="VTS1" s="536"/>
      <c r="VTT1" s="536"/>
      <c r="VTU1" s="536"/>
      <c r="VTV1" s="536"/>
      <c r="VTW1" s="536"/>
      <c r="VTX1" s="536"/>
      <c r="VTY1" s="536"/>
      <c r="VTZ1" s="536"/>
      <c r="VUA1" s="536"/>
      <c r="VUB1" s="536"/>
      <c r="VUC1" s="536"/>
      <c r="VUD1" s="536"/>
      <c r="VUE1" s="536"/>
      <c r="VUF1" s="536"/>
      <c r="VUG1" s="536" t="s">
        <v>354</v>
      </c>
      <c r="VUH1" s="536"/>
      <c r="VUI1" s="536"/>
      <c r="VUJ1" s="536"/>
      <c r="VUK1" s="536"/>
      <c r="VUL1" s="536"/>
      <c r="VUM1" s="536"/>
      <c r="VUN1" s="536"/>
      <c r="VUO1" s="536"/>
      <c r="VUP1" s="536"/>
      <c r="VUQ1" s="536"/>
      <c r="VUR1" s="536"/>
      <c r="VUS1" s="536"/>
      <c r="VUT1" s="536"/>
      <c r="VUU1" s="536"/>
      <c r="VUV1" s="536"/>
      <c r="VUW1" s="536"/>
      <c r="VUX1" s="536"/>
      <c r="VUY1" s="536"/>
      <c r="VUZ1" s="536"/>
      <c r="VVA1" s="536"/>
      <c r="VVB1" s="536"/>
      <c r="VVC1" s="536"/>
      <c r="VVD1" s="536"/>
      <c r="VVE1" s="536"/>
      <c r="VVF1" s="536"/>
      <c r="VVG1" s="536"/>
      <c r="VVH1" s="536"/>
      <c r="VVI1" s="536"/>
      <c r="VVJ1" s="536"/>
      <c r="VVK1" s="536"/>
      <c r="VVL1" s="536"/>
      <c r="VVM1" s="536" t="s">
        <v>354</v>
      </c>
      <c r="VVN1" s="536"/>
      <c r="VVO1" s="536"/>
      <c r="VVP1" s="536"/>
      <c r="VVQ1" s="536"/>
      <c r="VVR1" s="536"/>
      <c r="VVS1" s="536"/>
      <c r="VVT1" s="536"/>
      <c r="VVU1" s="536"/>
      <c r="VVV1" s="536"/>
      <c r="VVW1" s="536"/>
      <c r="VVX1" s="536"/>
      <c r="VVY1" s="536"/>
      <c r="VVZ1" s="536"/>
      <c r="VWA1" s="536"/>
      <c r="VWB1" s="536"/>
      <c r="VWC1" s="536"/>
      <c r="VWD1" s="536"/>
      <c r="VWE1" s="536"/>
      <c r="VWF1" s="536"/>
      <c r="VWG1" s="536"/>
      <c r="VWH1" s="536"/>
      <c r="VWI1" s="536"/>
      <c r="VWJ1" s="536"/>
      <c r="VWK1" s="536"/>
      <c r="VWL1" s="536"/>
      <c r="VWM1" s="536"/>
      <c r="VWN1" s="536"/>
      <c r="VWO1" s="536"/>
      <c r="VWP1" s="536"/>
      <c r="VWQ1" s="536"/>
      <c r="VWR1" s="536"/>
      <c r="VWS1" s="536" t="s">
        <v>354</v>
      </c>
      <c r="VWT1" s="536"/>
      <c r="VWU1" s="536"/>
      <c r="VWV1" s="536"/>
      <c r="VWW1" s="536"/>
      <c r="VWX1" s="536"/>
      <c r="VWY1" s="536"/>
      <c r="VWZ1" s="536"/>
      <c r="VXA1" s="536"/>
      <c r="VXB1" s="536"/>
      <c r="VXC1" s="536"/>
      <c r="VXD1" s="536"/>
      <c r="VXE1" s="536"/>
      <c r="VXF1" s="536"/>
      <c r="VXG1" s="536"/>
      <c r="VXH1" s="536"/>
      <c r="VXI1" s="536"/>
      <c r="VXJ1" s="536"/>
      <c r="VXK1" s="536"/>
      <c r="VXL1" s="536"/>
      <c r="VXM1" s="536"/>
      <c r="VXN1" s="536"/>
      <c r="VXO1" s="536"/>
      <c r="VXP1" s="536"/>
      <c r="VXQ1" s="536"/>
      <c r="VXR1" s="536"/>
      <c r="VXS1" s="536"/>
      <c r="VXT1" s="536"/>
      <c r="VXU1" s="536"/>
      <c r="VXV1" s="536"/>
      <c r="VXW1" s="536"/>
      <c r="VXX1" s="536"/>
      <c r="VXY1" s="536" t="s">
        <v>354</v>
      </c>
      <c r="VXZ1" s="536"/>
      <c r="VYA1" s="536"/>
      <c r="VYB1" s="536"/>
      <c r="VYC1" s="536"/>
      <c r="VYD1" s="536"/>
      <c r="VYE1" s="536"/>
      <c r="VYF1" s="536"/>
      <c r="VYG1" s="536"/>
      <c r="VYH1" s="536"/>
      <c r="VYI1" s="536"/>
      <c r="VYJ1" s="536"/>
      <c r="VYK1" s="536"/>
      <c r="VYL1" s="536"/>
      <c r="VYM1" s="536"/>
      <c r="VYN1" s="536"/>
      <c r="VYO1" s="536"/>
      <c r="VYP1" s="536"/>
      <c r="VYQ1" s="536"/>
      <c r="VYR1" s="536"/>
      <c r="VYS1" s="536"/>
      <c r="VYT1" s="536"/>
      <c r="VYU1" s="536"/>
      <c r="VYV1" s="536"/>
      <c r="VYW1" s="536"/>
      <c r="VYX1" s="536"/>
      <c r="VYY1" s="536"/>
      <c r="VYZ1" s="536"/>
      <c r="VZA1" s="536"/>
      <c r="VZB1" s="536"/>
      <c r="VZC1" s="536"/>
      <c r="VZD1" s="536"/>
      <c r="VZE1" s="536" t="s">
        <v>354</v>
      </c>
      <c r="VZF1" s="536"/>
      <c r="VZG1" s="536"/>
      <c r="VZH1" s="536"/>
      <c r="VZI1" s="536"/>
      <c r="VZJ1" s="536"/>
      <c r="VZK1" s="536"/>
      <c r="VZL1" s="536"/>
      <c r="VZM1" s="536"/>
      <c r="VZN1" s="536"/>
      <c r="VZO1" s="536"/>
      <c r="VZP1" s="536"/>
      <c r="VZQ1" s="536"/>
      <c r="VZR1" s="536"/>
      <c r="VZS1" s="536"/>
      <c r="VZT1" s="536"/>
      <c r="VZU1" s="536"/>
      <c r="VZV1" s="536"/>
      <c r="VZW1" s="536"/>
      <c r="VZX1" s="536"/>
      <c r="VZY1" s="536"/>
      <c r="VZZ1" s="536"/>
      <c r="WAA1" s="536"/>
      <c r="WAB1" s="536"/>
      <c r="WAC1" s="536"/>
      <c r="WAD1" s="536"/>
      <c r="WAE1" s="536"/>
      <c r="WAF1" s="536"/>
      <c r="WAG1" s="536"/>
      <c r="WAH1" s="536"/>
      <c r="WAI1" s="536"/>
      <c r="WAJ1" s="536"/>
      <c r="WAK1" s="536" t="s">
        <v>354</v>
      </c>
      <c r="WAL1" s="536"/>
      <c r="WAM1" s="536"/>
      <c r="WAN1" s="536"/>
      <c r="WAO1" s="536"/>
      <c r="WAP1" s="536"/>
      <c r="WAQ1" s="536"/>
      <c r="WAR1" s="536"/>
      <c r="WAS1" s="536"/>
      <c r="WAT1" s="536"/>
      <c r="WAU1" s="536"/>
      <c r="WAV1" s="536"/>
      <c r="WAW1" s="536"/>
      <c r="WAX1" s="536"/>
      <c r="WAY1" s="536"/>
      <c r="WAZ1" s="536"/>
      <c r="WBA1" s="536"/>
      <c r="WBB1" s="536"/>
      <c r="WBC1" s="536"/>
      <c r="WBD1" s="536"/>
      <c r="WBE1" s="536"/>
      <c r="WBF1" s="536"/>
      <c r="WBG1" s="536"/>
      <c r="WBH1" s="536"/>
      <c r="WBI1" s="536"/>
      <c r="WBJ1" s="536"/>
      <c r="WBK1" s="536"/>
      <c r="WBL1" s="536"/>
      <c r="WBM1" s="536"/>
      <c r="WBN1" s="536"/>
      <c r="WBO1" s="536"/>
      <c r="WBP1" s="536"/>
      <c r="WBQ1" s="536" t="s">
        <v>354</v>
      </c>
      <c r="WBR1" s="536"/>
      <c r="WBS1" s="536"/>
      <c r="WBT1" s="536"/>
      <c r="WBU1" s="536"/>
      <c r="WBV1" s="536"/>
      <c r="WBW1" s="536"/>
      <c r="WBX1" s="536"/>
      <c r="WBY1" s="536"/>
      <c r="WBZ1" s="536"/>
      <c r="WCA1" s="536"/>
      <c r="WCB1" s="536"/>
      <c r="WCC1" s="536"/>
      <c r="WCD1" s="536"/>
      <c r="WCE1" s="536"/>
      <c r="WCF1" s="536"/>
      <c r="WCG1" s="536"/>
      <c r="WCH1" s="536"/>
      <c r="WCI1" s="536"/>
      <c r="WCJ1" s="536"/>
      <c r="WCK1" s="536"/>
      <c r="WCL1" s="536"/>
      <c r="WCM1" s="536"/>
      <c r="WCN1" s="536"/>
      <c r="WCO1" s="536"/>
      <c r="WCP1" s="536"/>
      <c r="WCQ1" s="536"/>
      <c r="WCR1" s="536"/>
      <c r="WCS1" s="536"/>
      <c r="WCT1" s="536"/>
      <c r="WCU1" s="536"/>
      <c r="WCV1" s="536"/>
      <c r="WCW1" s="536" t="s">
        <v>354</v>
      </c>
      <c r="WCX1" s="536"/>
      <c r="WCY1" s="536"/>
      <c r="WCZ1" s="536"/>
      <c r="WDA1" s="536"/>
      <c r="WDB1" s="536"/>
      <c r="WDC1" s="536"/>
      <c r="WDD1" s="536"/>
      <c r="WDE1" s="536"/>
      <c r="WDF1" s="536"/>
      <c r="WDG1" s="536"/>
      <c r="WDH1" s="536"/>
      <c r="WDI1" s="536"/>
      <c r="WDJ1" s="536"/>
      <c r="WDK1" s="536"/>
      <c r="WDL1" s="536"/>
      <c r="WDM1" s="536"/>
      <c r="WDN1" s="536"/>
      <c r="WDO1" s="536"/>
      <c r="WDP1" s="536"/>
      <c r="WDQ1" s="536"/>
      <c r="WDR1" s="536"/>
      <c r="WDS1" s="536"/>
      <c r="WDT1" s="536"/>
      <c r="WDU1" s="536"/>
      <c r="WDV1" s="536"/>
      <c r="WDW1" s="536"/>
      <c r="WDX1" s="536"/>
      <c r="WDY1" s="536"/>
      <c r="WDZ1" s="536"/>
      <c r="WEA1" s="536"/>
      <c r="WEB1" s="536"/>
      <c r="WEC1" s="536" t="s">
        <v>354</v>
      </c>
      <c r="WED1" s="536"/>
      <c r="WEE1" s="536"/>
      <c r="WEF1" s="536"/>
      <c r="WEG1" s="536"/>
      <c r="WEH1" s="536"/>
      <c r="WEI1" s="536"/>
      <c r="WEJ1" s="536"/>
      <c r="WEK1" s="536"/>
      <c r="WEL1" s="536"/>
      <c r="WEM1" s="536"/>
      <c r="WEN1" s="536"/>
      <c r="WEO1" s="536"/>
      <c r="WEP1" s="536"/>
      <c r="WEQ1" s="536"/>
      <c r="WER1" s="536"/>
      <c r="WES1" s="536"/>
      <c r="WET1" s="536"/>
      <c r="WEU1" s="536"/>
      <c r="WEV1" s="536"/>
      <c r="WEW1" s="536"/>
      <c r="WEX1" s="536"/>
      <c r="WEY1" s="536"/>
      <c r="WEZ1" s="536"/>
      <c r="WFA1" s="536"/>
      <c r="WFB1" s="536"/>
      <c r="WFC1" s="536"/>
      <c r="WFD1" s="536"/>
      <c r="WFE1" s="536"/>
      <c r="WFF1" s="536"/>
      <c r="WFG1" s="536"/>
      <c r="WFH1" s="536"/>
      <c r="WFI1" s="536" t="s">
        <v>354</v>
      </c>
      <c r="WFJ1" s="536"/>
      <c r="WFK1" s="536"/>
      <c r="WFL1" s="536"/>
      <c r="WFM1" s="536"/>
      <c r="WFN1" s="536"/>
      <c r="WFO1" s="536"/>
      <c r="WFP1" s="536"/>
      <c r="WFQ1" s="536"/>
      <c r="WFR1" s="536"/>
      <c r="WFS1" s="536"/>
      <c r="WFT1" s="536"/>
      <c r="WFU1" s="536"/>
      <c r="WFV1" s="536"/>
      <c r="WFW1" s="536"/>
      <c r="WFX1" s="536"/>
      <c r="WFY1" s="536"/>
      <c r="WFZ1" s="536"/>
      <c r="WGA1" s="536"/>
      <c r="WGB1" s="536"/>
      <c r="WGC1" s="536"/>
      <c r="WGD1" s="536"/>
      <c r="WGE1" s="536"/>
      <c r="WGF1" s="536"/>
      <c r="WGG1" s="536"/>
      <c r="WGH1" s="536"/>
      <c r="WGI1" s="536"/>
      <c r="WGJ1" s="536"/>
      <c r="WGK1" s="536"/>
      <c r="WGL1" s="536"/>
      <c r="WGM1" s="536"/>
      <c r="WGN1" s="536"/>
      <c r="WGO1" s="536" t="s">
        <v>354</v>
      </c>
      <c r="WGP1" s="536"/>
      <c r="WGQ1" s="536"/>
      <c r="WGR1" s="536"/>
      <c r="WGS1" s="536"/>
      <c r="WGT1" s="536"/>
      <c r="WGU1" s="536"/>
      <c r="WGV1" s="536"/>
      <c r="WGW1" s="536"/>
      <c r="WGX1" s="536"/>
      <c r="WGY1" s="536"/>
      <c r="WGZ1" s="536"/>
      <c r="WHA1" s="536"/>
      <c r="WHB1" s="536"/>
      <c r="WHC1" s="536"/>
      <c r="WHD1" s="536"/>
      <c r="WHE1" s="536"/>
      <c r="WHF1" s="536"/>
      <c r="WHG1" s="536"/>
      <c r="WHH1" s="536"/>
      <c r="WHI1" s="536"/>
      <c r="WHJ1" s="536"/>
      <c r="WHK1" s="536"/>
      <c r="WHL1" s="536"/>
      <c r="WHM1" s="536"/>
      <c r="WHN1" s="536"/>
      <c r="WHO1" s="536"/>
      <c r="WHP1" s="536"/>
      <c r="WHQ1" s="536"/>
      <c r="WHR1" s="536"/>
      <c r="WHS1" s="536"/>
      <c r="WHT1" s="536"/>
      <c r="WHU1" s="536" t="s">
        <v>354</v>
      </c>
      <c r="WHV1" s="536"/>
      <c r="WHW1" s="536"/>
      <c r="WHX1" s="536"/>
      <c r="WHY1" s="536"/>
      <c r="WHZ1" s="536"/>
      <c r="WIA1" s="536"/>
      <c r="WIB1" s="536"/>
      <c r="WIC1" s="536"/>
      <c r="WID1" s="536"/>
      <c r="WIE1" s="536"/>
      <c r="WIF1" s="536"/>
      <c r="WIG1" s="536"/>
      <c r="WIH1" s="536"/>
      <c r="WII1" s="536"/>
      <c r="WIJ1" s="536"/>
      <c r="WIK1" s="536"/>
      <c r="WIL1" s="536"/>
      <c r="WIM1" s="536"/>
      <c r="WIN1" s="536"/>
      <c r="WIO1" s="536"/>
      <c r="WIP1" s="536"/>
      <c r="WIQ1" s="536"/>
      <c r="WIR1" s="536"/>
      <c r="WIS1" s="536"/>
      <c r="WIT1" s="536"/>
      <c r="WIU1" s="536"/>
      <c r="WIV1" s="536"/>
      <c r="WIW1" s="536"/>
      <c r="WIX1" s="536"/>
      <c r="WIY1" s="536"/>
      <c r="WIZ1" s="536"/>
      <c r="WJA1" s="536" t="s">
        <v>354</v>
      </c>
      <c r="WJB1" s="536"/>
      <c r="WJC1" s="536"/>
      <c r="WJD1" s="536"/>
      <c r="WJE1" s="536"/>
      <c r="WJF1" s="536"/>
      <c r="WJG1" s="536"/>
      <c r="WJH1" s="536"/>
      <c r="WJI1" s="536"/>
      <c r="WJJ1" s="536"/>
      <c r="WJK1" s="536"/>
      <c r="WJL1" s="536"/>
      <c r="WJM1" s="536"/>
      <c r="WJN1" s="536"/>
      <c r="WJO1" s="536"/>
      <c r="WJP1" s="536"/>
      <c r="WJQ1" s="536"/>
      <c r="WJR1" s="536"/>
      <c r="WJS1" s="536"/>
      <c r="WJT1" s="536"/>
      <c r="WJU1" s="536"/>
      <c r="WJV1" s="536"/>
      <c r="WJW1" s="536"/>
      <c r="WJX1" s="536"/>
      <c r="WJY1" s="536"/>
      <c r="WJZ1" s="536"/>
      <c r="WKA1" s="536"/>
      <c r="WKB1" s="536"/>
      <c r="WKC1" s="536"/>
      <c r="WKD1" s="536"/>
      <c r="WKE1" s="536"/>
      <c r="WKF1" s="536"/>
      <c r="WKG1" s="536" t="s">
        <v>354</v>
      </c>
      <c r="WKH1" s="536"/>
      <c r="WKI1" s="536"/>
      <c r="WKJ1" s="536"/>
      <c r="WKK1" s="536"/>
      <c r="WKL1" s="536"/>
      <c r="WKM1" s="536"/>
      <c r="WKN1" s="536"/>
      <c r="WKO1" s="536"/>
      <c r="WKP1" s="536"/>
      <c r="WKQ1" s="536"/>
      <c r="WKR1" s="536"/>
      <c r="WKS1" s="536"/>
      <c r="WKT1" s="536"/>
      <c r="WKU1" s="536"/>
      <c r="WKV1" s="536"/>
      <c r="WKW1" s="536"/>
      <c r="WKX1" s="536"/>
      <c r="WKY1" s="536"/>
      <c r="WKZ1" s="536"/>
      <c r="WLA1" s="536"/>
      <c r="WLB1" s="536"/>
      <c r="WLC1" s="536"/>
      <c r="WLD1" s="536"/>
      <c r="WLE1" s="536"/>
      <c r="WLF1" s="536"/>
      <c r="WLG1" s="536"/>
      <c r="WLH1" s="536"/>
      <c r="WLI1" s="536"/>
      <c r="WLJ1" s="536"/>
      <c r="WLK1" s="536"/>
      <c r="WLL1" s="536"/>
      <c r="WLM1" s="536" t="s">
        <v>354</v>
      </c>
      <c r="WLN1" s="536"/>
      <c r="WLO1" s="536"/>
      <c r="WLP1" s="536"/>
      <c r="WLQ1" s="536"/>
      <c r="WLR1" s="536"/>
      <c r="WLS1" s="536"/>
      <c r="WLT1" s="536"/>
      <c r="WLU1" s="536"/>
      <c r="WLV1" s="536"/>
      <c r="WLW1" s="536"/>
      <c r="WLX1" s="536"/>
      <c r="WLY1" s="536"/>
      <c r="WLZ1" s="536"/>
      <c r="WMA1" s="536"/>
      <c r="WMB1" s="536"/>
      <c r="WMC1" s="536"/>
      <c r="WMD1" s="536"/>
      <c r="WME1" s="536"/>
      <c r="WMF1" s="536"/>
      <c r="WMG1" s="536"/>
      <c r="WMH1" s="536"/>
      <c r="WMI1" s="536"/>
      <c r="WMJ1" s="536"/>
      <c r="WMK1" s="536"/>
      <c r="WML1" s="536"/>
      <c r="WMM1" s="536"/>
      <c r="WMN1" s="536"/>
      <c r="WMO1" s="536"/>
      <c r="WMP1" s="536"/>
      <c r="WMQ1" s="536"/>
      <c r="WMR1" s="536"/>
      <c r="WMS1" s="536" t="s">
        <v>354</v>
      </c>
      <c r="WMT1" s="536"/>
      <c r="WMU1" s="536"/>
      <c r="WMV1" s="536"/>
      <c r="WMW1" s="536"/>
      <c r="WMX1" s="536"/>
      <c r="WMY1" s="536"/>
      <c r="WMZ1" s="536"/>
      <c r="WNA1" s="536"/>
      <c r="WNB1" s="536"/>
      <c r="WNC1" s="536"/>
      <c r="WND1" s="536"/>
      <c r="WNE1" s="536"/>
      <c r="WNF1" s="536"/>
      <c r="WNG1" s="536"/>
      <c r="WNH1" s="536"/>
      <c r="WNI1" s="536"/>
      <c r="WNJ1" s="536"/>
      <c r="WNK1" s="536"/>
      <c r="WNL1" s="536"/>
      <c r="WNM1" s="536"/>
      <c r="WNN1" s="536"/>
      <c r="WNO1" s="536"/>
      <c r="WNP1" s="536"/>
      <c r="WNQ1" s="536"/>
      <c r="WNR1" s="536"/>
      <c r="WNS1" s="536"/>
      <c r="WNT1" s="536"/>
      <c r="WNU1" s="536"/>
      <c r="WNV1" s="536"/>
      <c r="WNW1" s="536"/>
      <c r="WNX1" s="536"/>
      <c r="WNY1" s="536" t="s">
        <v>354</v>
      </c>
      <c r="WNZ1" s="536"/>
      <c r="WOA1" s="536"/>
      <c r="WOB1" s="536"/>
      <c r="WOC1" s="536"/>
      <c r="WOD1" s="536"/>
      <c r="WOE1" s="536"/>
      <c r="WOF1" s="536"/>
      <c r="WOG1" s="536"/>
      <c r="WOH1" s="536"/>
      <c r="WOI1" s="536"/>
      <c r="WOJ1" s="536"/>
      <c r="WOK1" s="536"/>
      <c r="WOL1" s="536"/>
      <c r="WOM1" s="536"/>
      <c r="WON1" s="536"/>
      <c r="WOO1" s="536"/>
      <c r="WOP1" s="536"/>
      <c r="WOQ1" s="536"/>
      <c r="WOR1" s="536"/>
      <c r="WOS1" s="536"/>
      <c r="WOT1" s="536"/>
      <c r="WOU1" s="536"/>
      <c r="WOV1" s="536"/>
      <c r="WOW1" s="536"/>
      <c r="WOX1" s="536"/>
      <c r="WOY1" s="536"/>
      <c r="WOZ1" s="536"/>
      <c r="WPA1" s="536"/>
      <c r="WPB1" s="536"/>
      <c r="WPC1" s="536"/>
      <c r="WPD1" s="536"/>
      <c r="WPE1" s="536" t="s">
        <v>354</v>
      </c>
      <c r="WPF1" s="536"/>
      <c r="WPG1" s="536"/>
      <c r="WPH1" s="536"/>
      <c r="WPI1" s="536"/>
      <c r="WPJ1" s="536"/>
      <c r="WPK1" s="536"/>
      <c r="WPL1" s="536"/>
      <c r="WPM1" s="536"/>
      <c r="WPN1" s="536"/>
      <c r="WPO1" s="536"/>
      <c r="WPP1" s="536"/>
      <c r="WPQ1" s="536"/>
      <c r="WPR1" s="536"/>
      <c r="WPS1" s="536"/>
      <c r="WPT1" s="536"/>
      <c r="WPU1" s="536"/>
      <c r="WPV1" s="536"/>
      <c r="WPW1" s="536"/>
      <c r="WPX1" s="536"/>
      <c r="WPY1" s="536"/>
      <c r="WPZ1" s="536"/>
      <c r="WQA1" s="536"/>
      <c r="WQB1" s="536"/>
      <c r="WQC1" s="536"/>
      <c r="WQD1" s="536"/>
      <c r="WQE1" s="536"/>
      <c r="WQF1" s="536"/>
      <c r="WQG1" s="536"/>
      <c r="WQH1" s="536"/>
      <c r="WQI1" s="536"/>
      <c r="WQJ1" s="536"/>
      <c r="WQK1" s="536" t="s">
        <v>354</v>
      </c>
      <c r="WQL1" s="536"/>
      <c r="WQM1" s="536"/>
      <c r="WQN1" s="536"/>
      <c r="WQO1" s="536"/>
      <c r="WQP1" s="536"/>
      <c r="WQQ1" s="536"/>
      <c r="WQR1" s="536"/>
      <c r="WQS1" s="536"/>
      <c r="WQT1" s="536"/>
      <c r="WQU1" s="536"/>
      <c r="WQV1" s="536"/>
      <c r="WQW1" s="536"/>
      <c r="WQX1" s="536"/>
      <c r="WQY1" s="536"/>
      <c r="WQZ1" s="536"/>
      <c r="WRA1" s="536"/>
      <c r="WRB1" s="536"/>
      <c r="WRC1" s="536"/>
      <c r="WRD1" s="536"/>
      <c r="WRE1" s="536"/>
      <c r="WRF1" s="536"/>
      <c r="WRG1" s="536"/>
      <c r="WRH1" s="536"/>
      <c r="WRI1" s="536"/>
      <c r="WRJ1" s="536"/>
      <c r="WRK1" s="536"/>
      <c r="WRL1" s="536"/>
      <c r="WRM1" s="536"/>
      <c r="WRN1" s="536"/>
      <c r="WRO1" s="536"/>
      <c r="WRP1" s="536"/>
      <c r="WRQ1" s="536" t="s">
        <v>354</v>
      </c>
      <c r="WRR1" s="536"/>
      <c r="WRS1" s="536"/>
      <c r="WRT1" s="536"/>
      <c r="WRU1" s="536"/>
      <c r="WRV1" s="536"/>
      <c r="WRW1" s="536"/>
      <c r="WRX1" s="536"/>
      <c r="WRY1" s="536"/>
      <c r="WRZ1" s="536"/>
      <c r="WSA1" s="536"/>
      <c r="WSB1" s="536"/>
      <c r="WSC1" s="536"/>
      <c r="WSD1" s="536"/>
      <c r="WSE1" s="536"/>
      <c r="WSF1" s="536"/>
      <c r="WSG1" s="536"/>
      <c r="WSH1" s="536"/>
      <c r="WSI1" s="536"/>
      <c r="WSJ1" s="536"/>
      <c r="WSK1" s="536"/>
      <c r="WSL1" s="536"/>
      <c r="WSM1" s="536"/>
      <c r="WSN1" s="536"/>
      <c r="WSO1" s="536"/>
      <c r="WSP1" s="536"/>
      <c r="WSQ1" s="536"/>
      <c r="WSR1" s="536"/>
      <c r="WSS1" s="536"/>
      <c r="WST1" s="536"/>
      <c r="WSU1" s="536"/>
      <c r="WSV1" s="536"/>
      <c r="WSW1" s="536" t="s">
        <v>354</v>
      </c>
      <c r="WSX1" s="536"/>
      <c r="WSY1" s="536"/>
      <c r="WSZ1" s="536"/>
      <c r="WTA1" s="536"/>
      <c r="WTB1" s="536"/>
      <c r="WTC1" s="536"/>
      <c r="WTD1" s="536"/>
      <c r="WTE1" s="536"/>
      <c r="WTF1" s="536"/>
      <c r="WTG1" s="536"/>
      <c r="WTH1" s="536"/>
      <c r="WTI1" s="536"/>
      <c r="WTJ1" s="536"/>
      <c r="WTK1" s="536"/>
      <c r="WTL1" s="536"/>
      <c r="WTM1" s="536"/>
      <c r="WTN1" s="536"/>
      <c r="WTO1" s="536"/>
      <c r="WTP1" s="536"/>
      <c r="WTQ1" s="536"/>
      <c r="WTR1" s="536"/>
      <c r="WTS1" s="536"/>
      <c r="WTT1" s="536"/>
      <c r="WTU1" s="536"/>
      <c r="WTV1" s="536"/>
      <c r="WTW1" s="536"/>
      <c r="WTX1" s="536"/>
      <c r="WTY1" s="536"/>
      <c r="WTZ1" s="536"/>
      <c r="WUA1" s="536"/>
      <c r="WUB1" s="536"/>
      <c r="WUC1" s="536" t="s">
        <v>354</v>
      </c>
      <c r="WUD1" s="536"/>
      <c r="WUE1" s="536"/>
      <c r="WUF1" s="536"/>
      <c r="WUG1" s="536"/>
      <c r="WUH1" s="536"/>
      <c r="WUI1" s="536"/>
      <c r="WUJ1" s="536"/>
      <c r="WUK1" s="536"/>
      <c r="WUL1" s="536"/>
      <c r="WUM1" s="536"/>
      <c r="WUN1" s="536"/>
      <c r="WUO1" s="536"/>
      <c r="WUP1" s="536"/>
      <c r="WUQ1" s="536"/>
      <c r="WUR1" s="536"/>
      <c r="WUS1" s="536"/>
      <c r="WUT1" s="536"/>
      <c r="WUU1" s="536"/>
      <c r="WUV1" s="536"/>
      <c r="WUW1" s="536"/>
      <c r="WUX1" s="536"/>
      <c r="WUY1" s="536"/>
      <c r="WUZ1" s="536"/>
      <c r="WVA1" s="536"/>
      <c r="WVB1" s="536"/>
      <c r="WVC1" s="536"/>
      <c r="WVD1" s="536"/>
      <c r="WVE1" s="536"/>
      <c r="WVF1" s="536"/>
      <c r="WVG1" s="536"/>
      <c r="WVH1" s="536"/>
      <c r="WVI1" s="536" t="s">
        <v>354</v>
      </c>
      <c r="WVJ1" s="536"/>
      <c r="WVK1" s="536"/>
      <c r="WVL1" s="536"/>
      <c r="WVM1" s="536"/>
      <c r="WVN1" s="536"/>
      <c r="WVO1" s="536"/>
      <c r="WVP1" s="536"/>
      <c r="WVQ1" s="536"/>
      <c r="WVR1" s="536"/>
      <c r="WVS1" s="536"/>
      <c r="WVT1" s="536"/>
      <c r="WVU1" s="536"/>
      <c r="WVV1" s="536"/>
      <c r="WVW1" s="536"/>
      <c r="WVX1" s="536"/>
      <c r="WVY1" s="536"/>
      <c r="WVZ1" s="536"/>
      <c r="WWA1" s="536"/>
      <c r="WWB1" s="536"/>
      <c r="WWC1" s="536"/>
      <c r="WWD1" s="536"/>
      <c r="WWE1" s="536"/>
      <c r="WWF1" s="536"/>
      <c r="WWG1" s="536"/>
      <c r="WWH1" s="536"/>
      <c r="WWI1" s="536"/>
      <c r="WWJ1" s="536"/>
      <c r="WWK1" s="536"/>
      <c r="WWL1" s="536"/>
      <c r="WWM1" s="536"/>
      <c r="WWN1" s="536"/>
      <c r="WWO1" s="536" t="s">
        <v>354</v>
      </c>
      <c r="WWP1" s="536"/>
      <c r="WWQ1" s="536"/>
      <c r="WWR1" s="536"/>
      <c r="WWS1" s="536"/>
      <c r="WWT1" s="536"/>
      <c r="WWU1" s="536"/>
      <c r="WWV1" s="536"/>
      <c r="WWW1" s="536"/>
      <c r="WWX1" s="536"/>
      <c r="WWY1" s="536"/>
      <c r="WWZ1" s="536"/>
      <c r="WXA1" s="536"/>
      <c r="WXB1" s="536"/>
      <c r="WXC1" s="536"/>
      <c r="WXD1" s="536"/>
      <c r="WXE1" s="536"/>
      <c r="WXF1" s="536"/>
      <c r="WXG1" s="536"/>
      <c r="WXH1" s="536"/>
      <c r="WXI1" s="536"/>
      <c r="WXJ1" s="536"/>
      <c r="WXK1" s="536"/>
      <c r="WXL1" s="536"/>
      <c r="WXM1" s="536"/>
      <c r="WXN1" s="536"/>
      <c r="WXO1" s="536"/>
      <c r="WXP1" s="536"/>
      <c r="WXQ1" s="536"/>
      <c r="WXR1" s="536"/>
      <c r="WXS1" s="536"/>
      <c r="WXT1" s="536"/>
      <c r="WXU1" s="536" t="s">
        <v>354</v>
      </c>
      <c r="WXV1" s="536"/>
      <c r="WXW1" s="536"/>
      <c r="WXX1" s="536"/>
      <c r="WXY1" s="536"/>
      <c r="WXZ1" s="536"/>
      <c r="WYA1" s="536"/>
      <c r="WYB1" s="536"/>
      <c r="WYC1" s="536"/>
      <c r="WYD1" s="536"/>
      <c r="WYE1" s="536"/>
      <c r="WYF1" s="536"/>
      <c r="WYG1" s="536"/>
      <c r="WYH1" s="536"/>
      <c r="WYI1" s="536"/>
      <c r="WYJ1" s="536"/>
      <c r="WYK1" s="536"/>
      <c r="WYL1" s="536"/>
      <c r="WYM1" s="536"/>
      <c r="WYN1" s="536"/>
      <c r="WYO1" s="536"/>
      <c r="WYP1" s="536"/>
      <c r="WYQ1" s="536"/>
      <c r="WYR1" s="536"/>
      <c r="WYS1" s="536"/>
      <c r="WYT1" s="536"/>
      <c r="WYU1" s="536"/>
      <c r="WYV1" s="536"/>
      <c r="WYW1" s="536"/>
      <c r="WYX1" s="536"/>
      <c r="WYY1" s="536"/>
      <c r="WYZ1" s="536"/>
      <c r="WZA1" s="536" t="s">
        <v>354</v>
      </c>
      <c r="WZB1" s="536"/>
      <c r="WZC1" s="536"/>
      <c r="WZD1" s="536"/>
      <c r="WZE1" s="536"/>
      <c r="WZF1" s="536"/>
      <c r="WZG1" s="536"/>
      <c r="WZH1" s="536"/>
      <c r="WZI1" s="536"/>
      <c r="WZJ1" s="536"/>
      <c r="WZK1" s="536"/>
      <c r="WZL1" s="536"/>
      <c r="WZM1" s="536"/>
      <c r="WZN1" s="536"/>
      <c r="WZO1" s="536"/>
      <c r="WZP1" s="536"/>
      <c r="WZQ1" s="536"/>
      <c r="WZR1" s="536"/>
      <c r="WZS1" s="536"/>
      <c r="WZT1" s="536"/>
      <c r="WZU1" s="536"/>
      <c r="WZV1" s="536"/>
      <c r="WZW1" s="536"/>
      <c r="WZX1" s="536"/>
      <c r="WZY1" s="536"/>
      <c r="WZZ1" s="536"/>
      <c r="XAA1" s="536"/>
      <c r="XAB1" s="536"/>
      <c r="XAC1" s="536"/>
      <c r="XAD1" s="536"/>
      <c r="XAE1" s="536"/>
      <c r="XAF1" s="536"/>
      <c r="XAG1" s="536" t="s">
        <v>354</v>
      </c>
      <c r="XAH1" s="536"/>
      <c r="XAI1" s="536"/>
      <c r="XAJ1" s="536"/>
      <c r="XAK1" s="536"/>
      <c r="XAL1" s="536"/>
      <c r="XAM1" s="536"/>
      <c r="XAN1" s="536"/>
      <c r="XAO1" s="536"/>
      <c r="XAP1" s="536"/>
      <c r="XAQ1" s="536"/>
      <c r="XAR1" s="536"/>
      <c r="XAS1" s="536"/>
      <c r="XAT1" s="536"/>
      <c r="XAU1" s="536"/>
      <c r="XAV1" s="536"/>
      <c r="XAW1" s="536"/>
      <c r="XAX1" s="536"/>
      <c r="XAY1" s="536"/>
      <c r="XAZ1" s="536"/>
      <c r="XBA1" s="536"/>
      <c r="XBB1" s="536"/>
      <c r="XBC1" s="536"/>
      <c r="XBD1" s="536"/>
      <c r="XBE1" s="536"/>
      <c r="XBF1" s="536"/>
      <c r="XBG1" s="536"/>
      <c r="XBH1" s="536"/>
      <c r="XBI1" s="536"/>
      <c r="XBJ1" s="536"/>
      <c r="XBK1" s="536"/>
      <c r="XBL1" s="536"/>
      <c r="XBM1" s="536" t="s">
        <v>354</v>
      </c>
      <c r="XBN1" s="536"/>
      <c r="XBO1" s="536"/>
      <c r="XBP1" s="536"/>
      <c r="XBQ1" s="536"/>
      <c r="XBR1" s="536"/>
      <c r="XBS1" s="536"/>
      <c r="XBT1" s="536"/>
      <c r="XBU1" s="536"/>
      <c r="XBV1" s="536"/>
      <c r="XBW1" s="536"/>
      <c r="XBX1" s="536"/>
      <c r="XBY1" s="536"/>
      <c r="XBZ1" s="536"/>
      <c r="XCA1" s="536"/>
      <c r="XCB1" s="536"/>
      <c r="XCC1" s="536"/>
      <c r="XCD1" s="536"/>
      <c r="XCE1" s="536"/>
      <c r="XCF1" s="536"/>
      <c r="XCG1" s="536"/>
      <c r="XCH1" s="536"/>
      <c r="XCI1" s="536"/>
      <c r="XCJ1" s="536"/>
      <c r="XCK1" s="536"/>
      <c r="XCL1" s="536"/>
      <c r="XCM1" s="536"/>
      <c r="XCN1" s="536"/>
      <c r="XCO1" s="536"/>
      <c r="XCP1" s="536"/>
      <c r="XCQ1" s="536"/>
      <c r="XCR1" s="536"/>
      <c r="XCS1" s="536" t="s">
        <v>354</v>
      </c>
      <c r="XCT1" s="536"/>
      <c r="XCU1" s="536"/>
      <c r="XCV1" s="536"/>
      <c r="XCW1" s="536"/>
      <c r="XCX1" s="536"/>
      <c r="XCY1" s="536"/>
      <c r="XCZ1" s="536"/>
      <c r="XDA1" s="536"/>
      <c r="XDB1" s="536"/>
      <c r="XDC1" s="536"/>
      <c r="XDD1" s="536"/>
      <c r="XDE1" s="536"/>
      <c r="XDF1" s="536"/>
      <c r="XDG1" s="536"/>
      <c r="XDH1" s="536"/>
      <c r="XDI1" s="536"/>
      <c r="XDJ1" s="536"/>
      <c r="XDK1" s="536"/>
      <c r="XDL1" s="536"/>
      <c r="XDM1" s="536"/>
      <c r="XDN1" s="536"/>
      <c r="XDO1" s="536"/>
      <c r="XDP1" s="536"/>
      <c r="XDQ1" s="536"/>
      <c r="XDR1" s="536"/>
      <c r="XDS1" s="536"/>
      <c r="XDT1" s="536"/>
      <c r="XDU1" s="536"/>
      <c r="XDV1" s="536"/>
      <c r="XDW1" s="536"/>
      <c r="XDX1" s="536"/>
      <c r="XDY1" s="536" t="s">
        <v>354</v>
      </c>
      <c r="XDZ1" s="536"/>
      <c r="XEA1" s="536"/>
      <c r="XEB1" s="536"/>
      <c r="XEC1" s="536"/>
      <c r="XED1" s="536"/>
      <c r="XEE1" s="536"/>
      <c r="XEF1" s="536"/>
      <c r="XEG1" s="536"/>
      <c r="XEH1" s="536"/>
      <c r="XEI1" s="536"/>
      <c r="XEJ1" s="536"/>
      <c r="XEK1" s="536"/>
      <c r="XEL1" s="536"/>
      <c r="XEM1" s="536"/>
      <c r="XEN1" s="536"/>
      <c r="XEO1" s="536"/>
      <c r="XEP1" s="536"/>
      <c r="XEQ1" s="536"/>
      <c r="XER1" s="536"/>
      <c r="XES1" s="536"/>
      <c r="XET1" s="536"/>
      <c r="XEU1" s="536"/>
      <c r="XEV1" s="536"/>
      <c r="XEW1" s="536"/>
      <c r="XEX1" s="536"/>
      <c r="XEY1" s="536"/>
      <c r="XEZ1" s="536"/>
      <c r="XFA1" s="536"/>
      <c r="XFB1" s="536"/>
      <c r="XFC1" s="536"/>
      <c r="XFD1" s="536"/>
    </row>
    <row r="2" spans="1:16384" ht="18" customHeight="1">
      <c r="A2" s="578" t="s">
        <v>428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578"/>
      <c r="AG2" s="578"/>
      <c r="AI2" s="268"/>
      <c r="AJ2" s="268"/>
      <c r="AK2" s="268"/>
      <c r="AL2" s="161"/>
      <c r="AM2" s="161"/>
      <c r="AN2" s="269"/>
      <c r="AO2" s="610" t="s">
        <v>71</v>
      </c>
      <c r="AP2" s="611"/>
      <c r="AQ2" s="270">
        <f>SUM(MAX(L6:L59)*2)</f>
        <v>22</v>
      </c>
      <c r="AR2" s="612" t="s">
        <v>72</v>
      </c>
      <c r="AS2" s="613"/>
      <c r="AT2" s="614"/>
      <c r="AU2" s="271">
        <f>SUM(ROUND(AQ2/100*65,0))</f>
        <v>14</v>
      </c>
      <c r="AV2" s="610" t="s">
        <v>73</v>
      </c>
      <c r="AW2" s="611"/>
      <c r="AX2" s="271">
        <f>MAX(L6:L59)</f>
        <v>11</v>
      </c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</row>
    <row r="3" spans="1:16384" ht="5.25" hidden="1" customHeight="1">
      <c r="A3" s="578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162"/>
      <c r="AI3" s="162"/>
      <c r="AJ3" s="162"/>
      <c r="AK3" s="162"/>
      <c r="AL3" s="268"/>
      <c r="AM3" s="268"/>
      <c r="AN3" s="268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</row>
    <row r="4" spans="1:16384" ht="16.5" customHeight="1">
      <c r="A4" s="617">
        <v>45073</v>
      </c>
      <c r="B4" s="606"/>
      <c r="C4" s="615" t="s">
        <v>44</v>
      </c>
      <c r="D4" s="616"/>
      <c r="E4" s="616"/>
      <c r="F4" s="616"/>
      <c r="G4" s="616"/>
      <c r="H4" s="273"/>
      <c r="I4" s="274"/>
      <c r="J4" s="274"/>
      <c r="K4" s="274"/>
      <c r="L4" s="274"/>
      <c r="M4" s="607" t="s">
        <v>25</v>
      </c>
      <c r="N4" s="607"/>
      <c r="O4" s="607"/>
      <c r="P4" s="607"/>
      <c r="Q4" s="608" t="s">
        <v>297</v>
      </c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  <c r="AC4" s="608"/>
      <c r="AD4" s="608"/>
      <c r="AE4" s="608"/>
      <c r="AF4" s="608"/>
      <c r="AG4" s="608"/>
      <c r="AH4" s="608"/>
      <c r="AI4" s="608"/>
      <c r="AJ4" s="608"/>
      <c r="AK4" s="608"/>
      <c r="AL4" s="9"/>
      <c r="AM4" s="9"/>
      <c r="AN4" s="9"/>
      <c r="AO4" s="577" t="s">
        <v>17</v>
      </c>
      <c r="AP4" s="577"/>
      <c r="AQ4" s="577"/>
      <c r="AR4" s="577"/>
      <c r="AS4" s="577"/>
      <c r="AT4" s="577"/>
      <c r="AU4" s="577"/>
      <c r="AV4" s="577"/>
      <c r="AW4" s="577"/>
      <c r="AX4" s="577"/>
      <c r="AY4" s="577"/>
      <c r="AZ4" s="268"/>
      <c r="BA4" s="577" t="s">
        <v>26</v>
      </c>
      <c r="BB4" s="577"/>
      <c r="BC4" s="577"/>
      <c r="BD4" s="577"/>
      <c r="BE4" s="577"/>
      <c r="BF4" s="577"/>
      <c r="BG4" s="577"/>
      <c r="BH4" s="577"/>
      <c r="BI4" s="577"/>
      <c r="BJ4" s="577"/>
      <c r="BK4" s="577"/>
      <c r="BL4" s="577"/>
      <c r="BM4" s="577"/>
      <c r="BN4" s="577"/>
      <c r="BO4" s="577"/>
    </row>
    <row r="5" spans="1:16384" ht="48">
      <c r="A5" s="275" t="s">
        <v>7</v>
      </c>
      <c r="B5" s="276" t="s">
        <v>18</v>
      </c>
      <c r="C5" s="277" t="s">
        <v>42</v>
      </c>
      <c r="D5" s="413" t="s">
        <v>27</v>
      </c>
      <c r="E5" s="278" t="s">
        <v>19</v>
      </c>
      <c r="F5" s="279" t="s">
        <v>20</v>
      </c>
      <c r="G5" s="279" t="s">
        <v>28</v>
      </c>
      <c r="H5" s="279" t="s">
        <v>29</v>
      </c>
      <c r="I5" s="279" t="s">
        <v>30</v>
      </c>
      <c r="J5" s="279" t="s">
        <v>21</v>
      </c>
      <c r="K5" s="279" t="s">
        <v>22</v>
      </c>
      <c r="L5" s="279" t="s">
        <v>31</v>
      </c>
      <c r="M5" s="279" t="s">
        <v>23</v>
      </c>
      <c r="N5" s="279" t="s">
        <v>24</v>
      </c>
      <c r="O5" s="280" t="s">
        <v>32</v>
      </c>
      <c r="P5" s="585">
        <v>1</v>
      </c>
      <c r="Q5" s="586"/>
      <c r="R5" s="587">
        <v>2</v>
      </c>
      <c r="S5" s="582"/>
      <c r="T5" s="582">
        <v>3</v>
      </c>
      <c r="U5" s="582"/>
      <c r="V5" s="582">
        <v>4</v>
      </c>
      <c r="W5" s="582"/>
      <c r="X5" s="582">
        <v>5</v>
      </c>
      <c r="Y5" s="582"/>
      <c r="Z5" s="582">
        <v>6</v>
      </c>
      <c r="AA5" s="582"/>
      <c r="AB5" s="582">
        <v>7</v>
      </c>
      <c r="AC5" s="582"/>
      <c r="AD5" s="582">
        <v>8</v>
      </c>
      <c r="AE5" s="582"/>
      <c r="AF5" s="582">
        <v>9</v>
      </c>
      <c r="AG5" s="582"/>
      <c r="AH5" s="596">
        <v>10</v>
      </c>
      <c r="AI5" s="587"/>
      <c r="AJ5" s="596">
        <v>11</v>
      </c>
      <c r="AK5" s="587"/>
      <c r="AL5" s="281"/>
      <c r="AM5" s="341"/>
      <c r="AN5" s="281"/>
      <c r="AO5" s="282">
        <v>1</v>
      </c>
      <c r="AP5" s="282">
        <v>2</v>
      </c>
      <c r="AQ5" s="282">
        <v>3</v>
      </c>
      <c r="AR5" s="282">
        <v>4</v>
      </c>
      <c r="AS5" s="282">
        <v>5</v>
      </c>
      <c r="AT5" s="282">
        <v>6</v>
      </c>
      <c r="AU5" s="282">
        <v>7</v>
      </c>
      <c r="AV5" s="282">
        <v>8</v>
      </c>
      <c r="AW5" s="282">
        <v>9</v>
      </c>
      <c r="AX5" s="282">
        <v>10</v>
      </c>
      <c r="AY5" s="282">
        <v>11</v>
      </c>
      <c r="AZ5" s="283"/>
      <c r="BA5" s="284">
        <v>1</v>
      </c>
      <c r="BB5" s="284">
        <v>2</v>
      </c>
      <c r="BC5" s="284">
        <v>3</v>
      </c>
      <c r="BD5" s="284">
        <v>4</v>
      </c>
      <c r="BE5" s="284">
        <v>5</v>
      </c>
      <c r="BF5" s="284">
        <v>6</v>
      </c>
      <c r="BG5" s="284">
        <v>7</v>
      </c>
      <c r="BH5" s="284">
        <v>8</v>
      </c>
      <c r="BI5" s="284">
        <v>9</v>
      </c>
      <c r="BJ5" s="284">
        <v>10</v>
      </c>
      <c r="BK5" s="284">
        <v>11</v>
      </c>
      <c r="BL5" s="284" t="s">
        <v>33</v>
      </c>
      <c r="BM5" s="285" t="s">
        <v>34</v>
      </c>
      <c r="BN5" s="285" t="s">
        <v>35</v>
      </c>
      <c r="BO5" s="286" t="s">
        <v>36</v>
      </c>
      <c r="BQ5" s="414" t="s">
        <v>298</v>
      </c>
      <c r="BR5" s="284" t="s">
        <v>299</v>
      </c>
    </row>
    <row r="6" spans="1:16384" ht="14.25">
      <c r="A6" s="287">
        <v>1</v>
      </c>
      <c r="B6" s="415" t="s">
        <v>193</v>
      </c>
      <c r="C6" s="290" t="s">
        <v>286</v>
      </c>
      <c r="D6" s="290"/>
      <c r="E6" s="288">
        <f>IF(G6=0,0,IF(G6+F6&lt;1000,1000,G6+F6))</f>
        <v>1720</v>
      </c>
      <c r="F6" s="289">
        <f t="shared" ref="F6:F37" si="0">IF(L6=0,0,IF(G6+(IF(I6&gt;-150,(IF(I6&gt;=150,IF(K6&gt;=$AU$2,0,SUM(IF(MAX(P6:AK6)=999,K6-2,K6)-L6*2*(15+50)%)*10),SUM(IF(MAX(P6:AK6)=999,K6-2,K6)-L6*2*(I6/10+50)%)*10)),(IF(I6&lt;-150,IF((IF(MAX(P6:AK6)=999,K6-2,K6)-L6*2*(I6/10+50)%)*10&lt;1,0,(IF(MAX(P6:AK6)=999,K6-2,K6)-L6*2*(I6/10+50)%)*10))))),(IF(I6&gt;-150,(IF(I6&gt;150,IF(K6&gt;=$AU$2,0,SUM(IF(MAX(P6:AK6)=999,K6-2,K6)-L6*2*(15+50)%)*10),SUM(IF(MAX(P6:AK6)=999,K6-2,K6)-L6*2*(I6/10+50)%)*10)),(IF(I6&lt;-150,IF((IF(MAX(P6:AK6)=999,K6-2,K6)-L6*2*(I6/10+50)%)*10&lt;1,0,(IF(MAX(P6:AK6)=999,K6-2,K6)-L6*2*(I6/10+50)%)*10)))))))</f>
        <v>0</v>
      </c>
      <c r="G6" s="290">
        <v>1720</v>
      </c>
      <c r="H6" s="291"/>
      <c r="I6" s="292">
        <f>SUM(G6-M6)</f>
        <v>358.72727272727275</v>
      </c>
      <c r="J6" s="416">
        <f>BR6</f>
        <v>3</v>
      </c>
      <c r="K6" s="417">
        <v>16</v>
      </c>
      <c r="L6" s="293">
        <v>11</v>
      </c>
      <c r="M6" s="293">
        <f>SUM(AO6:AY6)/L6</f>
        <v>1361.2727272727273</v>
      </c>
      <c r="N6" s="292">
        <f>BL6</f>
        <v>146</v>
      </c>
      <c r="O6" s="294">
        <f>BO6</f>
        <v>118</v>
      </c>
      <c r="P6" s="295">
        <v>27</v>
      </c>
      <c r="Q6" s="296">
        <v>2</v>
      </c>
      <c r="R6" s="297">
        <v>16</v>
      </c>
      <c r="S6" s="296">
        <v>1</v>
      </c>
      <c r="T6" s="298">
        <v>18</v>
      </c>
      <c r="U6" s="299">
        <v>1</v>
      </c>
      <c r="V6" s="300">
        <v>14</v>
      </c>
      <c r="W6" s="299">
        <v>1</v>
      </c>
      <c r="X6" s="298">
        <v>10</v>
      </c>
      <c r="Y6" s="299">
        <v>1</v>
      </c>
      <c r="Z6" s="298">
        <v>40</v>
      </c>
      <c r="AA6" s="299">
        <v>2</v>
      </c>
      <c r="AB6" s="298">
        <v>20</v>
      </c>
      <c r="AC6" s="301">
        <v>2</v>
      </c>
      <c r="AD6" s="302">
        <v>31</v>
      </c>
      <c r="AE6" s="303">
        <v>2</v>
      </c>
      <c r="AF6" s="300">
        <v>2</v>
      </c>
      <c r="AG6" s="301">
        <v>0</v>
      </c>
      <c r="AH6" s="300">
        <v>8</v>
      </c>
      <c r="AI6" s="299">
        <v>2</v>
      </c>
      <c r="AJ6" s="298">
        <v>5</v>
      </c>
      <c r="AK6" s="299">
        <v>2</v>
      </c>
      <c r="AL6" s="304"/>
      <c r="AM6" s="341"/>
      <c r="AN6" s="304"/>
      <c r="AO6" s="305">
        <f t="shared" ref="AO6:AO58" si="1">IF(B6="BRIVS",0,(LOOKUP(P6,$A$6:$A$59,$G$6:$G$59)))</f>
        <v>1236</v>
      </c>
      <c r="AP6" s="306">
        <f t="shared" ref="AP6:AP58" si="2">IF(B6="BRIVS",0,(LOOKUP(R6,$A$6:$A$59,$G$6:$G$59)))</f>
        <v>1369</v>
      </c>
      <c r="AQ6" s="307">
        <f t="shared" ref="AQ6:AQ58" si="3">IF(B6="BRIVS",0,(LOOKUP(T6,$A$6:$A$59,$G$6:$G$59)))</f>
        <v>1361</v>
      </c>
      <c r="AR6" s="306">
        <f t="shared" ref="AR6:AR58" si="4">IF(B6="BRIVS",0,(LOOKUP(V6,$A$6:$A$59,$G$6:$G$59)))</f>
        <v>1383</v>
      </c>
      <c r="AS6" s="307">
        <f t="shared" ref="AS6:AS58" si="5">IF(B6="BRIVS",0,(LOOKUP(X6,$A$6:$A$59,$G$6:$G$59)))</f>
        <v>1440</v>
      </c>
      <c r="AT6" s="307">
        <f t="shared" ref="AT6:AT58" si="6">IF(B6="BRIVS",0,(LOOKUP(Z6,$A$6:$A$59,$G$6:$G$59)))</f>
        <v>1030</v>
      </c>
      <c r="AU6" s="307">
        <f t="shared" ref="AU6:AU58" si="7">IF(B6="BRIVS",0,(LOOKUP(AB6,$A$6:$A$59,$G$6:$G$59)))</f>
        <v>1287</v>
      </c>
      <c r="AV6" s="307">
        <f t="shared" ref="AV6:AV58" si="8">IF(B6="BRIVS",0,(LOOKUP(AD6,$A$6:$A$59,$G$6:$G$59)))</f>
        <v>1182</v>
      </c>
      <c r="AW6" s="306">
        <f t="shared" ref="AW6:AW58" si="9">IF(B6="BRIVS",0,(LOOKUP(AF6,$A$6:$A$59,$G$6:$G$59)))</f>
        <v>1649</v>
      </c>
      <c r="AX6" s="307">
        <f t="shared" ref="AX6:AX58" si="10">IF(B6="BRIVS",0,(LOOKUP(AH6,$A$6:$A$59,$G$6:$G$59)))</f>
        <v>1445</v>
      </c>
      <c r="AY6" s="307">
        <f t="shared" ref="AY6:AY58" si="11">IF(B6="BRIVS",0,(LOOKUP(AJ6,$A$6:$A$59,$G$6:$G$59)))</f>
        <v>1592</v>
      </c>
      <c r="AZ6" s="268"/>
      <c r="BA6" s="308">
        <f t="shared" ref="BA6:BA58" si="12">IF(P6=999,0,(LOOKUP($P6,$A$6:$A$59,$K$6:$K$59)))</f>
        <v>10</v>
      </c>
      <c r="BB6" s="309">
        <f t="shared" ref="BB6:BB58" si="13">IF(R6=999,0,(LOOKUP($R6,$A$6:$A$59,$K$6:$K$59)))</f>
        <v>13</v>
      </c>
      <c r="BC6" s="309">
        <f t="shared" ref="BC6:BC58" si="14">IF(T6=999,0,(LOOKUP($T6,$A$6:$A$59,$K$6:$K$59)))</f>
        <v>13</v>
      </c>
      <c r="BD6" s="310">
        <f t="shared" ref="BD6:BD58" si="15">IF(V6=999,0,(LOOKUP($V6,$A$6:$A$59,$K$6:$K$59)))</f>
        <v>14</v>
      </c>
      <c r="BE6" s="309">
        <f t="shared" ref="BE6:BE58" si="16">IF(X6=999,0,(LOOKUP($X6,$A$6:$A$59,$K$6:$K$59)))</f>
        <v>11</v>
      </c>
      <c r="BF6" s="309">
        <f t="shared" ref="BF6:BF58" si="17">IF(Z6=999,0,(LOOKUP($Z6,$A$6:$A$59,$K$6:$K$59)))</f>
        <v>12</v>
      </c>
      <c r="BG6" s="309">
        <f t="shared" ref="BG6:BG58" si="18">IF(AB6=999,0,(LOOKUP($AB6,$A$6:$A$59,$K$6:$K$59)))</f>
        <v>12</v>
      </c>
      <c r="BH6" s="309">
        <f t="shared" ref="BH6:BH58" si="19">IF(AD6=999,0,(LOOKUP($AD6,$A$6:$A$59,$K$6:$K$59)))</f>
        <v>13</v>
      </c>
      <c r="BI6" s="309">
        <f t="shared" ref="BI6:BI58" si="20">IF(AF6=999,0,(LOOKUP($AF6,$A$6:$A$59,$K$6:$K$59)))</f>
        <v>18</v>
      </c>
      <c r="BJ6" s="309">
        <f t="shared" ref="BJ6:BJ58" si="21">IF(AH6=999,0,(LOOKUP($AH6,$A$6:$A$59,$K$6:$K$59)))</f>
        <v>14</v>
      </c>
      <c r="BK6" s="309">
        <f t="shared" ref="BK6:BK58" si="22">IF(AJ6=999,0,(LOOKUP($AJ6,$A$6:$A$59,$K$6:$K$59)))</f>
        <v>16</v>
      </c>
      <c r="BL6" s="311">
        <f>SUM(BA6,BB6,BC6,BD6,BE6,BG6,BF6,BH6,BI6,BJ6,BK6)</f>
        <v>146</v>
      </c>
      <c r="BM6" s="310">
        <f t="shared" ref="BM6:BM37" si="23">IF($AX$2&gt;8,(IF($AX$2=9,MIN(BA6:BI6),IF($AX$2=10,MIN(BA6:BJ6),IF($AX$2=11,MIN(BA6:BK6))))),(IF($AX$2=4,MIN(BA6:BD6),IF($AX$2=5,MIN(BA6:BE6),IF($AX$2=6,MIN(BA6:BF6),IF($AX$2=7,MIN(BA6:BG6),IF($AX$2=8,MIN(BA6:BH6))))))))</f>
        <v>10</v>
      </c>
      <c r="BN6" s="310">
        <f t="shared" ref="BN6:BN37" si="24">IF($AX$2&gt;8,(IF($AX$2=9,MAX(BA6:BI6),IF($AX$2=10,MAX(BA6:BJ6),IF($AX$2=11,MAX(BA6:BK6))))),(IF($AX$2=4,MAX(BA6:BD6),IF($AX$2=5,MAX(BA6:BE6),IF($AX$2=6,MAX(BA6:BF6),IF($AX$2=7,MAX(BA6:BG6),IF($AX$2=8,MAX(BA6:BH6))))))))</f>
        <v>18</v>
      </c>
      <c r="BO6" s="312">
        <f>SUM($BL6-$BM6-BN6)</f>
        <v>118</v>
      </c>
      <c r="BQ6" s="418">
        <f t="shared" ref="BQ6:BQ59" si="25">COUNTIF($K$6:$K$59,"&lt;"&amp;K6)+COUNTIFS($K$6:$K$59,K6,$N$6:$N$59,"&lt;"&amp;N6)+COUNTIFS($K$6:$K$59,K6,$N$6:$N$59,N6,$O$6:$O$59,"&lt;"&amp;O6)+1</f>
        <v>51</v>
      </c>
      <c r="BR6" s="419">
        <f t="shared" ref="BR6:BR59" si="26">IF(L6=0,0,RANK(BQ6,$BQ$6:$BQ$59,0))</f>
        <v>3</v>
      </c>
    </row>
    <row r="7" spans="1:16384" ht="14.25">
      <c r="A7" s="313">
        <v>2</v>
      </c>
      <c r="B7" s="332" t="s">
        <v>300</v>
      </c>
      <c r="C7" s="420" t="s">
        <v>75</v>
      </c>
      <c r="D7" s="316"/>
      <c r="E7" s="314">
        <f>IF(G7=0,0,IF(G7+F7&lt;1000,1000,G7+F7))</f>
        <v>1649</v>
      </c>
      <c r="F7" s="315">
        <f t="shared" si="0"/>
        <v>0</v>
      </c>
      <c r="G7" s="316">
        <v>1649</v>
      </c>
      <c r="H7" s="317"/>
      <c r="I7" s="318">
        <f>SUM(G7-M7)</f>
        <v>238.4545454545455</v>
      </c>
      <c r="J7" s="337">
        <f>BR7</f>
        <v>1</v>
      </c>
      <c r="K7" s="338">
        <v>18</v>
      </c>
      <c r="L7" s="319">
        <v>11</v>
      </c>
      <c r="M7" s="320">
        <f>SUM(AO7:AY7)/L7</f>
        <v>1410.5454545454545</v>
      </c>
      <c r="N7" s="318">
        <f>BL7</f>
        <v>149</v>
      </c>
      <c r="O7" s="321">
        <f>BO7</f>
        <v>122</v>
      </c>
      <c r="P7" s="322">
        <v>28</v>
      </c>
      <c r="Q7" s="323">
        <v>2</v>
      </c>
      <c r="R7" s="324">
        <v>19</v>
      </c>
      <c r="S7" s="325">
        <v>2</v>
      </c>
      <c r="T7" s="326">
        <v>15</v>
      </c>
      <c r="U7" s="327">
        <v>2</v>
      </c>
      <c r="V7" s="324">
        <v>20</v>
      </c>
      <c r="W7" s="327">
        <v>2</v>
      </c>
      <c r="X7" s="326">
        <v>12</v>
      </c>
      <c r="Y7" s="327">
        <v>2</v>
      </c>
      <c r="Z7" s="326">
        <v>8</v>
      </c>
      <c r="AA7" s="327">
        <v>2</v>
      </c>
      <c r="AB7" s="326">
        <v>13</v>
      </c>
      <c r="AC7" s="325">
        <v>1</v>
      </c>
      <c r="AD7" s="322">
        <v>5</v>
      </c>
      <c r="AE7" s="323">
        <v>0</v>
      </c>
      <c r="AF7" s="328">
        <v>1</v>
      </c>
      <c r="AG7" s="325">
        <v>2</v>
      </c>
      <c r="AH7" s="324">
        <v>9</v>
      </c>
      <c r="AI7" s="327">
        <v>1</v>
      </c>
      <c r="AJ7" s="324">
        <v>23</v>
      </c>
      <c r="AK7" s="327">
        <v>2</v>
      </c>
      <c r="AL7" s="304"/>
      <c r="AM7" s="341"/>
      <c r="AN7" s="304"/>
      <c r="AO7" s="329">
        <f t="shared" si="1"/>
        <v>1233</v>
      </c>
      <c r="AP7" s="310">
        <f t="shared" si="2"/>
        <v>1350</v>
      </c>
      <c r="AQ7" s="330">
        <f t="shared" si="3"/>
        <v>1371</v>
      </c>
      <c r="AR7" s="310">
        <f t="shared" si="4"/>
        <v>1287</v>
      </c>
      <c r="AS7" s="330">
        <f t="shared" si="5"/>
        <v>1421</v>
      </c>
      <c r="AT7" s="330">
        <f t="shared" si="6"/>
        <v>1445</v>
      </c>
      <c r="AU7" s="330">
        <f t="shared" si="7"/>
        <v>1391</v>
      </c>
      <c r="AV7" s="330">
        <f t="shared" si="8"/>
        <v>1592</v>
      </c>
      <c r="AW7" s="310">
        <f t="shared" si="9"/>
        <v>1720</v>
      </c>
      <c r="AX7" s="330">
        <f t="shared" si="10"/>
        <v>1442</v>
      </c>
      <c r="AY7" s="330">
        <f t="shared" si="11"/>
        <v>1264</v>
      </c>
      <c r="AZ7" s="268"/>
      <c r="BA7" s="331">
        <f t="shared" si="12"/>
        <v>11</v>
      </c>
      <c r="BB7" s="330">
        <f t="shared" si="13"/>
        <v>14</v>
      </c>
      <c r="BC7" s="330">
        <f t="shared" si="14"/>
        <v>11</v>
      </c>
      <c r="BD7" s="310">
        <f t="shared" si="15"/>
        <v>12</v>
      </c>
      <c r="BE7" s="330">
        <f t="shared" si="16"/>
        <v>16</v>
      </c>
      <c r="BF7" s="330">
        <f t="shared" si="17"/>
        <v>14</v>
      </c>
      <c r="BG7" s="330">
        <f t="shared" si="18"/>
        <v>12</v>
      </c>
      <c r="BH7" s="330">
        <f t="shared" si="19"/>
        <v>16</v>
      </c>
      <c r="BI7" s="330">
        <f t="shared" si="20"/>
        <v>16</v>
      </c>
      <c r="BJ7" s="330">
        <f t="shared" si="21"/>
        <v>14</v>
      </c>
      <c r="BK7" s="330">
        <f t="shared" si="22"/>
        <v>13</v>
      </c>
      <c r="BL7" s="311">
        <f>SUM(BA7,BB7,BC7,BD7,BE7,BG7,BF7,BH7,BI7,BJ7,BK7)</f>
        <v>149</v>
      </c>
      <c r="BM7" s="310">
        <f t="shared" si="23"/>
        <v>11</v>
      </c>
      <c r="BN7" s="310">
        <f t="shared" si="24"/>
        <v>16</v>
      </c>
      <c r="BO7" s="312">
        <f>SUM($BL7-$BM7-BN7)</f>
        <v>122</v>
      </c>
      <c r="BQ7" s="421">
        <f t="shared" si="25"/>
        <v>53</v>
      </c>
      <c r="BR7" s="422">
        <f t="shared" si="26"/>
        <v>1</v>
      </c>
    </row>
    <row r="8" spans="1:16384" ht="14.25">
      <c r="A8" s="423">
        <v>3</v>
      </c>
      <c r="B8" s="424" t="s">
        <v>301</v>
      </c>
      <c r="C8" s="425" t="s">
        <v>302</v>
      </c>
      <c r="D8" s="425"/>
      <c r="E8" s="426">
        <f t="shared" ref="E8:E58" si="27">IF(G8=0,0,IF(G8+F8&lt;1000,1000,G8+F8))</f>
        <v>1640</v>
      </c>
      <c r="F8" s="427">
        <f t="shared" si="0"/>
        <v>0</v>
      </c>
      <c r="G8" s="425">
        <v>1640</v>
      </c>
      <c r="H8" s="428"/>
      <c r="I8" s="429" t="e">
        <f t="shared" ref="I8:I58" si="28">SUM(G8-M8)</f>
        <v>#N/A</v>
      </c>
      <c r="J8" s="430">
        <f t="shared" ref="J8:J58" si="29">BR8</f>
        <v>0</v>
      </c>
      <c r="K8" s="431">
        <v>2</v>
      </c>
      <c r="L8" s="432">
        <v>0</v>
      </c>
      <c r="M8" s="433" t="e">
        <f t="shared" ref="M8:M58" si="30">SUM(AO8:AY8)/L8</f>
        <v>#N/A</v>
      </c>
      <c r="N8" s="429" t="e">
        <f t="shared" ref="N8:N58" si="31">BL8</f>
        <v>#N/A</v>
      </c>
      <c r="O8" s="434" t="e">
        <f t="shared" ref="O8:O58" si="32">BO8</f>
        <v>#N/A</v>
      </c>
      <c r="P8" s="435" t="s">
        <v>303</v>
      </c>
      <c r="Q8" s="436">
        <v>0</v>
      </c>
      <c r="R8" s="437" t="s">
        <v>304</v>
      </c>
      <c r="S8" s="438">
        <v>0</v>
      </c>
      <c r="T8" s="439" t="s">
        <v>304</v>
      </c>
      <c r="U8" s="440">
        <v>0</v>
      </c>
      <c r="V8" s="437" t="s">
        <v>304</v>
      </c>
      <c r="W8" s="440">
        <v>0</v>
      </c>
      <c r="X8" s="439" t="s">
        <v>304</v>
      </c>
      <c r="Y8" s="440">
        <v>0</v>
      </c>
      <c r="Z8" s="439" t="s">
        <v>304</v>
      </c>
      <c r="AA8" s="440">
        <v>0</v>
      </c>
      <c r="AB8" s="439" t="s">
        <v>304</v>
      </c>
      <c r="AC8" s="438">
        <v>0</v>
      </c>
      <c r="AD8" s="435" t="s">
        <v>304</v>
      </c>
      <c r="AE8" s="436">
        <v>0</v>
      </c>
      <c r="AF8" s="441" t="s">
        <v>304</v>
      </c>
      <c r="AG8" s="438">
        <v>0</v>
      </c>
      <c r="AH8" s="437" t="s">
        <v>304</v>
      </c>
      <c r="AI8" s="440">
        <v>0</v>
      </c>
      <c r="AJ8" s="437" t="s">
        <v>304</v>
      </c>
      <c r="AK8" s="440">
        <v>0</v>
      </c>
      <c r="AL8" s="304"/>
      <c r="AM8" s="341"/>
      <c r="AN8" s="304"/>
      <c r="AO8" s="329" t="e">
        <f t="shared" si="1"/>
        <v>#N/A</v>
      </c>
      <c r="AP8" s="310" t="e">
        <f t="shared" si="2"/>
        <v>#N/A</v>
      </c>
      <c r="AQ8" s="330" t="e">
        <f t="shared" si="3"/>
        <v>#N/A</v>
      </c>
      <c r="AR8" s="310" t="e">
        <f t="shared" si="4"/>
        <v>#N/A</v>
      </c>
      <c r="AS8" s="330" t="e">
        <f t="shared" si="5"/>
        <v>#N/A</v>
      </c>
      <c r="AT8" s="330" t="e">
        <f t="shared" si="6"/>
        <v>#N/A</v>
      </c>
      <c r="AU8" s="330" t="e">
        <f t="shared" si="7"/>
        <v>#N/A</v>
      </c>
      <c r="AV8" s="330" t="e">
        <f t="shared" si="8"/>
        <v>#N/A</v>
      </c>
      <c r="AW8" s="310" t="e">
        <f t="shared" si="9"/>
        <v>#N/A</v>
      </c>
      <c r="AX8" s="330" t="e">
        <f t="shared" si="10"/>
        <v>#N/A</v>
      </c>
      <c r="AY8" s="330" t="e">
        <f t="shared" si="11"/>
        <v>#N/A</v>
      </c>
      <c r="AZ8" s="268"/>
      <c r="BA8" s="331" t="e">
        <f t="shared" si="12"/>
        <v>#N/A</v>
      </c>
      <c r="BB8" s="330" t="e">
        <f t="shared" si="13"/>
        <v>#N/A</v>
      </c>
      <c r="BC8" s="330" t="e">
        <f t="shared" si="14"/>
        <v>#N/A</v>
      </c>
      <c r="BD8" s="310" t="e">
        <f t="shared" si="15"/>
        <v>#N/A</v>
      </c>
      <c r="BE8" s="330" t="e">
        <f t="shared" si="16"/>
        <v>#N/A</v>
      </c>
      <c r="BF8" s="330" t="e">
        <f t="shared" si="17"/>
        <v>#N/A</v>
      </c>
      <c r="BG8" s="330" t="e">
        <f t="shared" si="18"/>
        <v>#N/A</v>
      </c>
      <c r="BH8" s="330" t="e">
        <f t="shared" si="19"/>
        <v>#N/A</v>
      </c>
      <c r="BI8" s="330" t="e">
        <f t="shared" si="20"/>
        <v>#N/A</v>
      </c>
      <c r="BJ8" s="330" t="e">
        <f t="shared" si="21"/>
        <v>#N/A</v>
      </c>
      <c r="BK8" s="330" t="e">
        <f t="shared" si="22"/>
        <v>#N/A</v>
      </c>
      <c r="BL8" s="311" t="e">
        <f t="shared" ref="BL8:BL58" si="33">SUM(BA8,BB8,BC8,BD8,BE8,BG8,BF8,BH8,BI8,BJ8,BK8)</f>
        <v>#N/A</v>
      </c>
      <c r="BM8" s="310" t="e">
        <f t="shared" si="23"/>
        <v>#N/A</v>
      </c>
      <c r="BN8" s="310" t="e">
        <f t="shared" si="24"/>
        <v>#N/A</v>
      </c>
      <c r="BO8" s="312" t="e">
        <f t="shared" ref="BO8:BO58" si="34">SUM($BL8-$BM8-BN8)</f>
        <v>#N/A</v>
      </c>
      <c r="BQ8" s="421">
        <f t="shared" si="25"/>
        <v>3</v>
      </c>
      <c r="BR8" s="422">
        <f t="shared" si="26"/>
        <v>0</v>
      </c>
    </row>
    <row r="9" spans="1:16384" ht="14.25">
      <c r="A9" s="313">
        <v>4</v>
      </c>
      <c r="B9" s="332" t="s">
        <v>305</v>
      </c>
      <c r="C9" s="316" t="s">
        <v>306</v>
      </c>
      <c r="D9" s="316"/>
      <c r="E9" s="314">
        <f t="shared" si="27"/>
        <v>1610</v>
      </c>
      <c r="F9" s="315">
        <f t="shared" si="0"/>
        <v>-13.000000000000007</v>
      </c>
      <c r="G9" s="316">
        <v>1623</v>
      </c>
      <c r="H9" s="317"/>
      <c r="I9" s="318">
        <f t="shared" si="28"/>
        <v>279.5454545454545</v>
      </c>
      <c r="J9" s="337">
        <v>13</v>
      </c>
      <c r="K9" s="338">
        <v>13</v>
      </c>
      <c r="L9" s="319">
        <v>11</v>
      </c>
      <c r="M9" s="320">
        <f t="shared" si="30"/>
        <v>1343.4545454545455</v>
      </c>
      <c r="N9" s="318">
        <f t="shared" si="31"/>
        <v>135</v>
      </c>
      <c r="O9" s="321">
        <f t="shared" si="32"/>
        <v>110</v>
      </c>
      <c r="P9" s="322">
        <v>30</v>
      </c>
      <c r="Q9" s="323">
        <v>2</v>
      </c>
      <c r="R9" s="324">
        <v>21</v>
      </c>
      <c r="S9" s="325">
        <v>0</v>
      </c>
      <c r="T9" s="326">
        <v>32</v>
      </c>
      <c r="U9" s="327">
        <v>2</v>
      </c>
      <c r="V9" s="324">
        <v>19</v>
      </c>
      <c r="W9" s="327">
        <v>1</v>
      </c>
      <c r="X9" s="326">
        <v>22</v>
      </c>
      <c r="Y9" s="327">
        <v>2</v>
      </c>
      <c r="Z9" s="326">
        <v>13</v>
      </c>
      <c r="AA9" s="327">
        <v>0</v>
      </c>
      <c r="AB9" s="326">
        <v>7</v>
      </c>
      <c r="AC9" s="325">
        <v>2</v>
      </c>
      <c r="AD9" s="322">
        <v>15</v>
      </c>
      <c r="AE9" s="323">
        <v>2</v>
      </c>
      <c r="AF9" s="328">
        <v>8</v>
      </c>
      <c r="AG9" s="325">
        <v>1</v>
      </c>
      <c r="AH9" s="324">
        <v>12</v>
      </c>
      <c r="AI9" s="327">
        <v>0</v>
      </c>
      <c r="AJ9" s="324">
        <v>18</v>
      </c>
      <c r="AK9" s="327">
        <v>1</v>
      </c>
      <c r="AL9" s="304"/>
      <c r="AM9" s="341"/>
      <c r="AN9" s="304"/>
      <c r="AO9" s="329">
        <f t="shared" si="1"/>
        <v>1208</v>
      </c>
      <c r="AP9" s="310">
        <f t="shared" si="2"/>
        <v>1279</v>
      </c>
      <c r="AQ9" s="330">
        <f t="shared" si="3"/>
        <v>1153</v>
      </c>
      <c r="AR9" s="310">
        <f t="shared" si="4"/>
        <v>1350</v>
      </c>
      <c r="AS9" s="330">
        <f t="shared" si="5"/>
        <v>1274</v>
      </c>
      <c r="AT9" s="330">
        <f t="shared" si="6"/>
        <v>1391</v>
      </c>
      <c r="AU9" s="330">
        <f t="shared" si="7"/>
        <v>1525</v>
      </c>
      <c r="AV9" s="330">
        <f t="shared" si="8"/>
        <v>1371</v>
      </c>
      <c r="AW9" s="310">
        <f t="shared" si="9"/>
        <v>1445</v>
      </c>
      <c r="AX9" s="330">
        <f t="shared" si="10"/>
        <v>1421</v>
      </c>
      <c r="AY9" s="330">
        <f t="shared" si="11"/>
        <v>1361</v>
      </c>
      <c r="AZ9" s="268"/>
      <c r="BA9" s="331">
        <f t="shared" si="12"/>
        <v>12</v>
      </c>
      <c r="BB9" s="330">
        <f t="shared" si="13"/>
        <v>12</v>
      </c>
      <c r="BC9" s="330">
        <f t="shared" si="14"/>
        <v>9</v>
      </c>
      <c r="BD9" s="310">
        <f t="shared" si="15"/>
        <v>14</v>
      </c>
      <c r="BE9" s="330">
        <f t="shared" si="16"/>
        <v>9</v>
      </c>
      <c r="BF9" s="330">
        <f t="shared" si="17"/>
        <v>12</v>
      </c>
      <c r="BG9" s="330">
        <f t="shared" si="18"/>
        <v>13</v>
      </c>
      <c r="BH9" s="330">
        <f t="shared" si="19"/>
        <v>11</v>
      </c>
      <c r="BI9" s="330">
        <f t="shared" si="20"/>
        <v>14</v>
      </c>
      <c r="BJ9" s="330">
        <f t="shared" si="21"/>
        <v>16</v>
      </c>
      <c r="BK9" s="330">
        <f t="shared" si="22"/>
        <v>13</v>
      </c>
      <c r="BL9" s="311">
        <f t="shared" si="33"/>
        <v>135</v>
      </c>
      <c r="BM9" s="310">
        <f t="shared" si="23"/>
        <v>9</v>
      </c>
      <c r="BN9" s="310">
        <f t="shared" si="24"/>
        <v>16</v>
      </c>
      <c r="BO9" s="312">
        <f t="shared" si="34"/>
        <v>110</v>
      </c>
      <c r="BQ9" s="421">
        <f t="shared" si="25"/>
        <v>41</v>
      </c>
      <c r="BR9" s="422">
        <f t="shared" si="26"/>
        <v>12</v>
      </c>
    </row>
    <row r="10" spans="1:16384" ht="14.25">
      <c r="A10" s="313">
        <v>5</v>
      </c>
      <c r="B10" s="332" t="s">
        <v>307</v>
      </c>
      <c r="C10" s="316" t="s">
        <v>308</v>
      </c>
      <c r="D10" s="316"/>
      <c r="E10" s="314">
        <f t="shared" si="27"/>
        <v>1592</v>
      </c>
      <c r="F10" s="315">
        <f t="shared" si="0"/>
        <v>0</v>
      </c>
      <c r="G10" s="316">
        <v>1592</v>
      </c>
      <c r="H10" s="317"/>
      <c r="I10" s="318">
        <f t="shared" si="28"/>
        <v>227.63636363636374</v>
      </c>
      <c r="J10" s="337">
        <f t="shared" si="29"/>
        <v>2</v>
      </c>
      <c r="K10" s="338">
        <v>16</v>
      </c>
      <c r="L10" s="334">
        <v>11</v>
      </c>
      <c r="M10" s="320">
        <f t="shared" si="30"/>
        <v>1364.3636363636363</v>
      </c>
      <c r="N10" s="318">
        <f t="shared" si="31"/>
        <v>151</v>
      </c>
      <c r="O10" s="321">
        <f t="shared" si="32"/>
        <v>123</v>
      </c>
      <c r="P10" s="322">
        <v>31</v>
      </c>
      <c r="Q10" s="323">
        <v>1</v>
      </c>
      <c r="R10" s="324">
        <v>37</v>
      </c>
      <c r="S10" s="325">
        <v>2</v>
      </c>
      <c r="T10" s="326">
        <v>16</v>
      </c>
      <c r="U10" s="327">
        <v>2</v>
      </c>
      <c r="V10" s="324">
        <v>12</v>
      </c>
      <c r="W10" s="327">
        <v>0</v>
      </c>
      <c r="X10" s="326">
        <v>30</v>
      </c>
      <c r="Y10" s="327">
        <v>2</v>
      </c>
      <c r="Z10" s="326">
        <v>39</v>
      </c>
      <c r="AA10" s="327">
        <v>2</v>
      </c>
      <c r="AB10" s="326">
        <v>6</v>
      </c>
      <c r="AC10" s="325">
        <v>2</v>
      </c>
      <c r="AD10" s="322">
        <v>2</v>
      </c>
      <c r="AE10" s="323">
        <v>2</v>
      </c>
      <c r="AF10" s="328">
        <v>9</v>
      </c>
      <c r="AG10" s="325">
        <v>1</v>
      </c>
      <c r="AH10" s="324">
        <v>19</v>
      </c>
      <c r="AI10" s="327">
        <v>2</v>
      </c>
      <c r="AJ10" s="324">
        <v>1</v>
      </c>
      <c r="AK10" s="327">
        <v>0</v>
      </c>
      <c r="AL10" s="304"/>
      <c r="AM10" s="341"/>
      <c r="AN10" s="304"/>
      <c r="AO10" s="329">
        <f t="shared" si="1"/>
        <v>1182</v>
      </c>
      <c r="AP10" s="310">
        <f t="shared" si="2"/>
        <v>1057</v>
      </c>
      <c r="AQ10" s="330">
        <f t="shared" si="3"/>
        <v>1369</v>
      </c>
      <c r="AR10" s="310">
        <f t="shared" si="4"/>
        <v>1421</v>
      </c>
      <c r="AS10" s="330">
        <f t="shared" si="5"/>
        <v>1208</v>
      </c>
      <c r="AT10" s="330">
        <f t="shared" si="6"/>
        <v>1030</v>
      </c>
      <c r="AU10" s="330">
        <f t="shared" si="7"/>
        <v>1580</v>
      </c>
      <c r="AV10" s="330">
        <f t="shared" si="8"/>
        <v>1649</v>
      </c>
      <c r="AW10" s="310">
        <f t="shared" si="9"/>
        <v>1442</v>
      </c>
      <c r="AX10" s="330">
        <f t="shared" si="10"/>
        <v>1350</v>
      </c>
      <c r="AY10" s="330">
        <f t="shared" si="11"/>
        <v>1720</v>
      </c>
      <c r="AZ10" s="268"/>
      <c r="BA10" s="331">
        <f t="shared" si="12"/>
        <v>13</v>
      </c>
      <c r="BB10" s="330">
        <f t="shared" si="13"/>
        <v>12</v>
      </c>
      <c r="BC10" s="330">
        <f t="shared" si="14"/>
        <v>13</v>
      </c>
      <c r="BD10" s="310">
        <f t="shared" si="15"/>
        <v>16</v>
      </c>
      <c r="BE10" s="330">
        <f t="shared" si="16"/>
        <v>12</v>
      </c>
      <c r="BF10" s="330">
        <f t="shared" si="17"/>
        <v>10</v>
      </c>
      <c r="BG10" s="330">
        <f t="shared" si="18"/>
        <v>13</v>
      </c>
      <c r="BH10" s="330">
        <f t="shared" si="19"/>
        <v>18</v>
      </c>
      <c r="BI10" s="330">
        <f t="shared" si="20"/>
        <v>14</v>
      </c>
      <c r="BJ10" s="330">
        <f t="shared" si="21"/>
        <v>14</v>
      </c>
      <c r="BK10" s="330">
        <f t="shared" si="22"/>
        <v>16</v>
      </c>
      <c r="BL10" s="311">
        <f t="shared" si="33"/>
        <v>151</v>
      </c>
      <c r="BM10" s="310">
        <f t="shared" si="23"/>
        <v>10</v>
      </c>
      <c r="BN10" s="310">
        <f t="shared" si="24"/>
        <v>18</v>
      </c>
      <c r="BO10" s="312">
        <f t="shared" si="34"/>
        <v>123</v>
      </c>
      <c r="BQ10" s="421">
        <f t="shared" si="25"/>
        <v>52</v>
      </c>
      <c r="BR10" s="422">
        <f t="shared" si="26"/>
        <v>2</v>
      </c>
    </row>
    <row r="11" spans="1:16384" ht="14.25">
      <c r="A11" s="313">
        <v>6</v>
      </c>
      <c r="B11" s="332" t="s">
        <v>192</v>
      </c>
      <c r="C11" s="316" t="s">
        <v>306</v>
      </c>
      <c r="D11" s="316"/>
      <c r="E11" s="314">
        <f t="shared" si="27"/>
        <v>1567</v>
      </c>
      <c r="F11" s="315">
        <f t="shared" si="0"/>
        <v>-13.000000000000007</v>
      </c>
      <c r="G11" s="316">
        <v>1580</v>
      </c>
      <c r="H11" s="317"/>
      <c r="I11" s="318">
        <f t="shared" si="28"/>
        <v>215.63636363636374</v>
      </c>
      <c r="J11" s="337">
        <f t="shared" si="29"/>
        <v>12</v>
      </c>
      <c r="K11" s="338">
        <v>13</v>
      </c>
      <c r="L11" s="319">
        <v>11</v>
      </c>
      <c r="M11" s="320">
        <f t="shared" si="30"/>
        <v>1364.3636363636363</v>
      </c>
      <c r="N11" s="318">
        <f t="shared" si="31"/>
        <v>135</v>
      </c>
      <c r="O11" s="321">
        <f t="shared" si="32"/>
        <v>110</v>
      </c>
      <c r="P11" s="322">
        <v>32</v>
      </c>
      <c r="Q11" s="323">
        <v>2</v>
      </c>
      <c r="R11" s="324">
        <v>23</v>
      </c>
      <c r="S11" s="325">
        <v>1</v>
      </c>
      <c r="T11" s="326">
        <v>22</v>
      </c>
      <c r="U11" s="327">
        <v>1</v>
      </c>
      <c r="V11" s="324">
        <v>18</v>
      </c>
      <c r="W11" s="327">
        <v>2</v>
      </c>
      <c r="X11" s="326">
        <v>9</v>
      </c>
      <c r="Y11" s="327">
        <v>1</v>
      </c>
      <c r="Z11" s="326">
        <v>7</v>
      </c>
      <c r="AA11" s="327">
        <v>2</v>
      </c>
      <c r="AB11" s="326">
        <v>5</v>
      </c>
      <c r="AC11" s="325">
        <v>0</v>
      </c>
      <c r="AD11" s="322">
        <v>8</v>
      </c>
      <c r="AE11" s="323">
        <v>0</v>
      </c>
      <c r="AF11" s="328">
        <v>21</v>
      </c>
      <c r="AG11" s="325">
        <v>0</v>
      </c>
      <c r="AH11" s="324">
        <v>28</v>
      </c>
      <c r="AI11" s="327">
        <v>2</v>
      </c>
      <c r="AJ11" s="324">
        <v>10</v>
      </c>
      <c r="AK11" s="327">
        <v>2</v>
      </c>
      <c r="AL11" s="304"/>
      <c r="AM11" s="341"/>
      <c r="AN11" s="304"/>
      <c r="AO11" s="329">
        <f t="shared" si="1"/>
        <v>1153</v>
      </c>
      <c r="AP11" s="310">
        <f t="shared" si="2"/>
        <v>1264</v>
      </c>
      <c r="AQ11" s="330">
        <f t="shared" si="3"/>
        <v>1274</v>
      </c>
      <c r="AR11" s="310">
        <f t="shared" si="4"/>
        <v>1361</v>
      </c>
      <c r="AS11" s="330">
        <f t="shared" si="5"/>
        <v>1442</v>
      </c>
      <c r="AT11" s="330">
        <f t="shared" si="6"/>
        <v>1525</v>
      </c>
      <c r="AU11" s="330">
        <f t="shared" si="7"/>
        <v>1592</v>
      </c>
      <c r="AV11" s="330">
        <f t="shared" si="8"/>
        <v>1445</v>
      </c>
      <c r="AW11" s="310">
        <f t="shared" si="9"/>
        <v>1279</v>
      </c>
      <c r="AX11" s="330">
        <f t="shared" si="10"/>
        <v>1233</v>
      </c>
      <c r="AY11" s="330">
        <f t="shared" si="11"/>
        <v>1440</v>
      </c>
      <c r="AZ11" s="268"/>
      <c r="BA11" s="331">
        <f t="shared" si="12"/>
        <v>9</v>
      </c>
      <c r="BB11" s="330">
        <f t="shared" si="13"/>
        <v>13</v>
      </c>
      <c r="BC11" s="330">
        <f t="shared" si="14"/>
        <v>9</v>
      </c>
      <c r="BD11" s="310">
        <f t="shared" si="15"/>
        <v>13</v>
      </c>
      <c r="BE11" s="330">
        <f t="shared" si="16"/>
        <v>14</v>
      </c>
      <c r="BF11" s="330">
        <f t="shared" si="17"/>
        <v>13</v>
      </c>
      <c r="BG11" s="330">
        <f t="shared" si="18"/>
        <v>16</v>
      </c>
      <c r="BH11" s="330">
        <f t="shared" si="19"/>
        <v>14</v>
      </c>
      <c r="BI11" s="330">
        <f t="shared" si="20"/>
        <v>12</v>
      </c>
      <c r="BJ11" s="330">
        <f t="shared" si="21"/>
        <v>11</v>
      </c>
      <c r="BK11" s="330">
        <f t="shared" si="22"/>
        <v>11</v>
      </c>
      <c r="BL11" s="311">
        <f t="shared" si="33"/>
        <v>135</v>
      </c>
      <c r="BM11" s="310">
        <f t="shared" si="23"/>
        <v>9</v>
      </c>
      <c r="BN11" s="310">
        <f t="shared" si="24"/>
        <v>16</v>
      </c>
      <c r="BO11" s="312">
        <f>SUM($BL11-$BM11-BN11)</f>
        <v>110</v>
      </c>
      <c r="BQ11" s="421">
        <f t="shared" si="25"/>
        <v>41</v>
      </c>
      <c r="BR11" s="422">
        <f t="shared" si="26"/>
        <v>12</v>
      </c>
    </row>
    <row r="12" spans="1:16384" ht="14.25">
      <c r="A12" s="313">
        <v>7</v>
      </c>
      <c r="B12" s="332" t="s">
        <v>197</v>
      </c>
      <c r="C12" s="316" t="s">
        <v>251</v>
      </c>
      <c r="D12" s="316"/>
      <c r="E12" s="314">
        <f t="shared" si="27"/>
        <v>1512</v>
      </c>
      <c r="F12" s="315">
        <f t="shared" si="0"/>
        <v>-13.000000000000007</v>
      </c>
      <c r="G12" s="316">
        <v>1525</v>
      </c>
      <c r="H12" s="317"/>
      <c r="I12" s="318">
        <f t="shared" si="28"/>
        <v>220.18181818181824</v>
      </c>
      <c r="J12" s="337">
        <f t="shared" si="29"/>
        <v>15</v>
      </c>
      <c r="K12" s="338">
        <v>13</v>
      </c>
      <c r="L12" s="319">
        <v>11</v>
      </c>
      <c r="M12" s="320">
        <f t="shared" si="30"/>
        <v>1304.8181818181818</v>
      </c>
      <c r="N12" s="318">
        <f t="shared" si="31"/>
        <v>126</v>
      </c>
      <c r="O12" s="321">
        <f t="shared" si="32"/>
        <v>103</v>
      </c>
      <c r="P12" s="322">
        <v>33</v>
      </c>
      <c r="Q12" s="323">
        <v>2</v>
      </c>
      <c r="R12" s="324">
        <v>20</v>
      </c>
      <c r="S12" s="325">
        <v>0</v>
      </c>
      <c r="T12" s="326">
        <v>30</v>
      </c>
      <c r="U12" s="327">
        <v>1</v>
      </c>
      <c r="V12" s="324">
        <v>51</v>
      </c>
      <c r="W12" s="327">
        <v>2</v>
      </c>
      <c r="X12" s="326">
        <v>26</v>
      </c>
      <c r="Y12" s="327">
        <v>2</v>
      </c>
      <c r="Z12" s="326">
        <v>6</v>
      </c>
      <c r="AA12" s="327">
        <v>0</v>
      </c>
      <c r="AB12" s="326">
        <v>4</v>
      </c>
      <c r="AC12" s="325">
        <v>0</v>
      </c>
      <c r="AD12" s="322">
        <v>24</v>
      </c>
      <c r="AE12" s="323">
        <v>2</v>
      </c>
      <c r="AF12" s="328">
        <v>14</v>
      </c>
      <c r="AG12" s="325">
        <v>0</v>
      </c>
      <c r="AH12" s="324">
        <v>22</v>
      </c>
      <c r="AI12" s="327">
        <v>2</v>
      </c>
      <c r="AJ12" s="324">
        <v>15</v>
      </c>
      <c r="AK12" s="327">
        <v>2</v>
      </c>
      <c r="AL12" s="304"/>
      <c r="AM12" s="341"/>
      <c r="AN12" s="304"/>
      <c r="AO12" s="329">
        <f t="shared" si="1"/>
        <v>1131</v>
      </c>
      <c r="AP12" s="310">
        <f t="shared" si="2"/>
        <v>1287</v>
      </c>
      <c r="AQ12" s="330">
        <f t="shared" si="3"/>
        <v>1208</v>
      </c>
      <c r="AR12" s="310">
        <f t="shared" si="4"/>
        <v>1000</v>
      </c>
      <c r="AS12" s="330">
        <f t="shared" si="5"/>
        <v>1237</v>
      </c>
      <c r="AT12" s="330">
        <f t="shared" si="6"/>
        <v>1580</v>
      </c>
      <c r="AU12" s="330">
        <f t="shared" si="7"/>
        <v>1623</v>
      </c>
      <c r="AV12" s="330">
        <f t="shared" si="8"/>
        <v>1259</v>
      </c>
      <c r="AW12" s="310">
        <f t="shared" si="9"/>
        <v>1383</v>
      </c>
      <c r="AX12" s="330">
        <f t="shared" si="10"/>
        <v>1274</v>
      </c>
      <c r="AY12" s="330">
        <f t="shared" si="11"/>
        <v>1371</v>
      </c>
      <c r="AZ12" s="268"/>
      <c r="BA12" s="331">
        <f t="shared" si="12"/>
        <v>9</v>
      </c>
      <c r="BB12" s="330">
        <f t="shared" si="13"/>
        <v>12</v>
      </c>
      <c r="BC12" s="330">
        <f t="shared" si="14"/>
        <v>12</v>
      </c>
      <c r="BD12" s="310">
        <f t="shared" si="15"/>
        <v>9</v>
      </c>
      <c r="BE12" s="330">
        <f t="shared" si="16"/>
        <v>12</v>
      </c>
      <c r="BF12" s="330">
        <f t="shared" si="17"/>
        <v>13</v>
      </c>
      <c r="BG12" s="330">
        <f t="shared" si="18"/>
        <v>13</v>
      </c>
      <c r="BH12" s="330">
        <f t="shared" si="19"/>
        <v>12</v>
      </c>
      <c r="BI12" s="330">
        <f t="shared" si="20"/>
        <v>14</v>
      </c>
      <c r="BJ12" s="330">
        <f t="shared" si="21"/>
        <v>9</v>
      </c>
      <c r="BK12" s="330">
        <f t="shared" si="22"/>
        <v>11</v>
      </c>
      <c r="BL12" s="311">
        <f t="shared" si="33"/>
        <v>126</v>
      </c>
      <c r="BM12" s="310">
        <f t="shared" si="23"/>
        <v>9</v>
      </c>
      <c r="BN12" s="310">
        <f t="shared" si="24"/>
        <v>14</v>
      </c>
      <c r="BO12" s="312">
        <f t="shared" si="34"/>
        <v>103</v>
      </c>
      <c r="BQ12" s="421">
        <f t="shared" si="25"/>
        <v>39</v>
      </c>
      <c r="BR12" s="422">
        <f t="shared" si="26"/>
        <v>15</v>
      </c>
    </row>
    <row r="13" spans="1:16384" ht="14.25">
      <c r="A13" s="313">
        <v>8</v>
      </c>
      <c r="B13" s="332" t="s">
        <v>198</v>
      </c>
      <c r="C13" s="316" t="s">
        <v>251</v>
      </c>
      <c r="D13" s="442"/>
      <c r="E13" s="314">
        <f t="shared" si="27"/>
        <v>1457.56</v>
      </c>
      <c r="F13" s="315">
        <f t="shared" si="0"/>
        <v>12.560000000000002</v>
      </c>
      <c r="G13" s="316">
        <v>1445</v>
      </c>
      <c r="H13" s="317"/>
      <c r="I13" s="318">
        <f t="shared" si="28"/>
        <v>79.272727272727252</v>
      </c>
      <c r="J13" s="337">
        <f t="shared" si="29"/>
        <v>5</v>
      </c>
      <c r="K13" s="338">
        <v>14</v>
      </c>
      <c r="L13" s="319">
        <v>11</v>
      </c>
      <c r="M13" s="320">
        <f t="shared" si="30"/>
        <v>1365.7272727272727</v>
      </c>
      <c r="N13" s="318">
        <f t="shared" si="31"/>
        <v>145</v>
      </c>
      <c r="O13" s="321">
        <f t="shared" si="32"/>
        <v>117</v>
      </c>
      <c r="P13" s="322">
        <v>34</v>
      </c>
      <c r="Q13" s="323">
        <v>1</v>
      </c>
      <c r="R13" s="324">
        <v>40</v>
      </c>
      <c r="S13" s="325">
        <v>1</v>
      </c>
      <c r="T13" s="326">
        <v>50</v>
      </c>
      <c r="U13" s="327">
        <v>2</v>
      </c>
      <c r="V13" s="324">
        <v>23</v>
      </c>
      <c r="W13" s="327">
        <v>2</v>
      </c>
      <c r="X13" s="326">
        <v>15</v>
      </c>
      <c r="Y13" s="327">
        <v>2</v>
      </c>
      <c r="Z13" s="326">
        <v>2</v>
      </c>
      <c r="AA13" s="327">
        <v>0</v>
      </c>
      <c r="AB13" s="326">
        <v>12</v>
      </c>
      <c r="AC13" s="325">
        <v>1</v>
      </c>
      <c r="AD13" s="322">
        <v>6</v>
      </c>
      <c r="AE13" s="323">
        <v>2</v>
      </c>
      <c r="AF13" s="328">
        <v>4</v>
      </c>
      <c r="AG13" s="325">
        <v>1</v>
      </c>
      <c r="AH13" s="324">
        <v>1</v>
      </c>
      <c r="AI13" s="327">
        <v>0</v>
      </c>
      <c r="AJ13" s="324">
        <v>26</v>
      </c>
      <c r="AK13" s="327">
        <v>2</v>
      </c>
      <c r="AL13" s="304"/>
      <c r="AM13" s="341"/>
      <c r="AN13" s="304"/>
      <c r="AO13" s="329">
        <f t="shared" si="1"/>
        <v>1128</v>
      </c>
      <c r="AP13" s="310">
        <f t="shared" si="2"/>
        <v>1030</v>
      </c>
      <c r="AQ13" s="330">
        <f t="shared" si="3"/>
        <v>1000</v>
      </c>
      <c r="AR13" s="310">
        <f t="shared" si="4"/>
        <v>1264</v>
      </c>
      <c r="AS13" s="330">
        <f t="shared" si="5"/>
        <v>1371</v>
      </c>
      <c r="AT13" s="330">
        <f t="shared" si="6"/>
        <v>1649</v>
      </c>
      <c r="AU13" s="330">
        <f t="shared" si="7"/>
        <v>1421</v>
      </c>
      <c r="AV13" s="330">
        <f t="shared" si="8"/>
        <v>1580</v>
      </c>
      <c r="AW13" s="310">
        <f t="shared" si="9"/>
        <v>1623</v>
      </c>
      <c r="AX13" s="330">
        <f t="shared" si="10"/>
        <v>1720</v>
      </c>
      <c r="AY13" s="330">
        <f t="shared" si="11"/>
        <v>1237</v>
      </c>
      <c r="AZ13" s="268"/>
      <c r="BA13" s="331">
        <f t="shared" si="12"/>
        <v>11</v>
      </c>
      <c r="BB13" s="330">
        <f t="shared" si="13"/>
        <v>12</v>
      </c>
      <c r="BC13" s="330">
        <f t="shared" si="14"/>
        <v>10</v>
      </c>
      <c r="BD13" s="310">
        <f t="shared" si="15"/>
        <v>13</v>
      </c>
      <c r="BE13" s="330">
        <f t="shared" si="16"/>
        <v>11</v>
      </c>
      <c r="BF13" s="330">
        <f t="shared" si="17"/>
        <v>18</v>
      </c>
      <c r="BG13" s="330">
        <f t="shared" si="18"/>
        <v>16</v>
      </c>
      <c r="BH13" s="330">
        <f t="shared" si="19"/>
        <v>13</v>
      </c>
      <c r="BI13" s="330">
        <f t="shared" si="20"/>
        <v>13</v>
      </c>
      <c r="BJ13" s="330">
        <f t="shared" si="21"/>
        <v>16</v>
      </c>
      <c r="BK13" s="330">
        <f t="shared" si="22"/>
        <v>12</v>
      </c>
      <c r="BL13" s="311">
        <f t="shared" si="33"/>
        <v>145</v>
      </c>
      <c r="BM13" s="310">
        <f t="shared" si="23"/>
        <v>10</v>
      </c>
      <c r="BN13" s="310">
        <f t="shared" si="24"/>
        <v>18</v>
      </c>
      <c r="BO13" s="312">
        <f t="shared" si="34"/>
        <v>117</v>
      </c>
      <c r="BQ13" s="421">
        <f t="shared" si="25"/>
        <v>49</v>
      </c>
      <c r="BR13" s="422">
        <f t="shared" si="26"/>
        <v>5</v>
      </c>
    </row>
    <row r="14" spans="1:16384" ht="14.25">
      <c r="A14" s="313">
        <v>9</v>
      </c>
      <c r="B14" s="332" t="s">
        <v>309</v>
      </c>
      <c r="C14" s="316" t="s">
        <v>246</v>
      </c>
      <c r="D14" s="442"/>
      <c r="E14" s="314">
        <f t="shared" si="27"/>
        <v>1448.42</v>
      </c>
      <c r="F14" s="315">
        <f t="shared" si="0"/>
        <v>6.4199999999999768</v>
      </c>
      <c r="G14" s="316">
        <v>1442</v>
      </c>
      <c r="H14" s="317"/>
      <c r="I14" s="318">
        <f t="shared" si="28"/>
        <v>107.18181818181824</v>
      </c>
      <c r="J14" s="337">
        <f t="shared" si="29"/>
        <v>6</v>
      </c>
      <c r="K14" s="338">
        <v>14</v>
      </c>
      <c r="L14" s="319">
        <v>11</v>
      </c>
      <c r="M14" s="320">
        <f t="shared" si="30"/>
        <v>1334.8181818181818</v>
      </c>
      <c r="N14" s="318">
        <f t="shared" si="31"/>
        <v>142</v>
      </c>
      <c r="O14" s="321">
        <f t="shared" si="32"/>
        <v>115</v>
      </c>
      <c r="P14" s="322">
        <v>35</v>
      </c>
      <c r="Q14" s="323">
        <v>2</v>
      </c>
      <c r="R14" s="324">
        <v>22</v>
      </c>
      <c r="S14" s="325">
        <v>1</v>
      </c>
      <c r="T14" s="326">
        <v>39</v>
      </c>
      <c r="U14" s="327">
        <v>1</v>
      </c>
      <c r="V14" s="324">
        <v>37</v>
      </c>
      <c r="W14" s="327">
        <v>2</v>
      </c>
      <c r="X14" s="326">
        <v>6</v>
      </c>
      <c r="Y14" s="327">
        <v>1</v>
      </c>
      <c r="Z14" s="326">
        <v>14</v>
      </c>
      <c r="AA14" s="327">
        <v>2</v>
      </c>
      <c r="AB14" s="326">
        <v>31</v>
      </c>
      <c r="AC14" s="325">
        <v>1</v>
      </c>
      <c r="AD14" s="322">
        <v>13</v>
      </c>
      <c r="AE14" s="323">
        <v>2</v>
      </c>
      <c r="AF14" s="328">
        <v>5</v>
      </c>
      <c r="AG14" s="325">
        <v>1</v>
      </c>
      <c r="AH14" s="324">
        <v>2</v>
      </c>
      <c r="AI14" s="327">
        <v>1</v>
      </c>
      <c r="AJ14" s="324">
        <v>12</v>
      </c>
      <c r="AK14" s="327">
        <v>0</v>
      </c>
      <c r="AL14" s="304"/>
      <c r="AM14" s="341"/>
      <c r="AN14" s="304"/>
      <c r="AO14" s="329">
        <f t="shared" si="1"/>
        <v>1124</v>
      </c>
      <c r="AP14" s="310">
        <f t="shared" si="2"/>
        <v>1274</v>
      </c>
      <c r="AQ14" s="330">
        <f t="shared" si="3"/>
        <v>1030</v>
      </c>
      <c r="AR14" s="310">
        <f t="shared" si="4"/>
        <v>1057</v>
      </c>
      <c r="AS14" s="330">
        <f t="shared" si="5"/>
        <v>1580</v>
      </c>
      <c r="AT14" s="330">
        <f t="shared" si="6"/>
        <v>1383</v>
      </c>
      <c r="AU14" s="330">
        <f t="shared" si="7"/>
        <v>1182</v>
      </c>
      <c r="AV14" s="330">
        <f t="shared" si="8"/>
        <v>1391</v>
      </c>
      <c r="AW14" s="310">
        <f t="shared" si="9"/>
        <v>1592</v>
      </c>
      <c r="AX14" s="330">
        <f t="shared" si="10"/>
        <v>1649</v>
      </c>
      <c r="AY14" s="330">
        <f t="shared" si="11"/>
        <v>1421</v>
      </c>
      <c r="AZ14" s="268"/>
      <c r="BA14" s="331">
        <f t="shared" si="12"/>
        <v>9</v>
      </c>
      <c r="BB14" s="330">
        <f t="shared" si="13"/>
        <v>9</v>
      </c>
      <c r="BC14" s="330">
        <f t="shared" si="14"/>
        <v>10</v>
      </c>
      <c r="BD14" s="310">
        <f t="shared" si="15"/>
        <v>12</v>
      </c>
      <c r="BE14" s="330">
        <f t="shared" si="16"/>
        <v>13</v>
      </c>
      <c r="BF14" s="330">
        <f t="shared" si="17"/>
        <v>14</v>
      </c>
      <c r="BG14" s="330">
        <f t="shared" si="18"/>
        <v>13</v>
      </c>
      <c r="BH14" s="330">
        <f t="shared" si="19"/>
        <v>12</v>
      </c>
      <c r="BI14" s="330">
        <f t="shared" si="20"/>
        <v>16</v>
      </c>
      <c r="BJ14" s="330">
        <f t="shared" si="21"/>
        <v>18</v>
      </c>
      <c r="BK14" s="330">
        <f t="shared" si="22"/>
        <v>16</v>
      </c>
      <c r="BL14" s="311">
        <f t="shared" si="33"/>
        <v>142</v>
      </c>
      <c r="BM14" s="310">
        <f t="shared" si="23"/>
        <v>9</v>
      </c>
      <c r="BN14" s="310">
        <f t="shared" si="24"/>
        <v>18</v>
      </c>
      <c r="BO14" s="312">
        <f t="shared" si="34"/>
        <v>115</v>
      </c>
      <c r="BQ14" s="421">
        <f t="shared" si="25"/>
        <v>48</v>
      </c>
      <c r="BR14" s="422">
        <f t="shared" si="26"/>
        <v>6</v>
      </c>
    </row>
    <row r="15" spans="1:16384" ht="14.25">
      <c r="A15" s="313">
        <v>10</v>
      </c>
      <c r="B15" s="332" t="s">
        <v>195</v>
      </c>
      <c r="C15" s="316" t="s">
        <v>77</v>
      </c>
      <c r="D15" s="442"/>
      <c r="E15" s="314">
        <f t="shared" si="27"/>
        <v>1412.08</v>
      </c>
      <c r="F15" s="315">
        <f t="shared" si="0"/>
        <v>-27.920000000000016</v>
      </c>
      <c r="G15" s="335">
        <v>1440</v>
      </c>
      <c r="H15" s="317"/>
      <c r="I15" s="318">
        <f t="shared" si="28"/>
        <v>126.90909090909099</v>
      </c>
      <c r="J15" s="337">
        <f t="shared" si="29"/>
        <v>26</v>
      </c>
      <c r="K15" s="338">
        <v>11</v>
      </c>
      <c r="L15" s="319">
        <v>11</v>
      </c>
      <c r="M15" s="320">
        <f t="shared" si="30"/>
        <v>1313.090909090909</v>
      </c>
      <c r="N15" s="318">
        <f t="shared" si="31"/>
        <v>134</v>
      </c>
      <c r="O15" s="321">
        <f t="shared" si="32"/>
        <v>109</v>
      </c>
      <c r="P15" s="322">
        <v>36</v>
      </c>
      <c r="Q15" s="323">
        <v>2</v>
      </c>
      <c r="R15" s="324">
        <v>25</v>
      </c>
      <c r="S15" s="325">
        <v>2</v>
      </c>
      <c r="T15" s="326">
        <v>20</v>
      </c>
      <c r="U15" s="327">
        <v>0</v>
      </c>
      <c r="V15" s="324">
        <v>22</v>
      </c>
      <c r="W15" s="327">
        <v>1</v>
      </c>
      <c r="X15" s="326">
        <v>1</v>
      </c>
      <c r="Y15" s="327">
        <v>1</v>
      </c>
      <c r="Z15" s="326">
        <v>12</v>
      </c>
      <c r="AA15" s="327">
        <v>1</v>
      </c>
      <c r="AB15" s="326">
        <v>14</v>
      </c>
      <c r="AC15" s="325">
        <v>1</v>
      </c>
      <c r="AD15" s="322">
        <v>16</v>
      </c>
      <c r="AE15" s="323">
        <v>0</v>
      </c>
      <c r="AF15" s="328">
        <v>39</v>
      </c>
      <c r="AG15" s="325">
        <v>2</v>
      </c>
      <c r="AH15" s="324">
        <v>37</v>
      </c>
      <c r="AI15" s="327">
        <v>1</v>
      </c>
      <c r="AJ15" s="324">
        <v>6</v>
      </c>
      <c r="AK15" s="327">
        <v>0</v>
      </c>
      <c r="AL15" s="304"/>
      <c r="AM15" s="341"/>
      <c r="AN15" s="304"/>
      <c r="AO15" s="329">
        <f t="shared" si="1"/>
        <v>1064</v>
      </c>
      <c r="AP15" s="310">
        <f t="shared" si="2"/>
        <v>1259</v>
      </c>
      <c r="AQ15" s="330">
        <f t="shared" si="3"/>
        <v>1287</v>
      </c>
      <c r="AR15" s="310">
        <f t="shared" si="4"/>
        <v>1274</v>
      </c>
      <c r="AS15" s="330">
        <f t="shared" si="5"/>
        <v>1720</v>
      </c>
      <c r="AT15" s="330">
        <f t="shared" si="6"/>
        <v>1421</v>
      </c>
      <c r="AU15" s="330">
        <f t="shared" si="7"/>
        <v>1383</v>
      </c>
      <c r="AV15" s="330">
        <f t="shared" si="8"/>
        <v>1369</v>
      </c>
      <c r="AW15" s="310">
        <f t="shared" si="9"/>
        <v>1030</v>
      </c>
      <c r="AX15" s="330">
        <f t="shared" si="10"/>
        <v>1057</v>
      </c>
      <c r="AY15" s="330">
        <f t="shared" si="11"/>
        <v>1580</v>
      </c>
      <c r="AZ15" s="268"/>
      <c r="BA15" s="331">
        <f t="shared" si="12"/>
        <v>9</v>
      </c>
      <c r="BB15" s="330">
        <f t="shared" si="13"/>
        <v>10</v>
      </c>
      <c r="BC15" s="330">
        <f t="shared" si="14"/>
        <v>12</v>
      </c>
      <c r="BD15" s="310">
        <f t="shared" si="15"/>
        <v>9</v>
      </c>
      <c r="BE15" s="330">
        <f t="shared" si="16"/>
        <v>16</v>
      </c>
      <c r="BF15" s="330">
        <f t="shared" si="17"/>
        <v>16</v>
      </c>
      <c r="BG15" s="330">
        <f t="shared" si="18"/>
        <v>14</v>
      </c>
      <c r="BH15" s="330">
        <f t="shared" si="19"/>
        <v>13</v>
      </c>
      <c r="BI15" s="330">
        <f t="shared" si="20"/>
        <v>10</v>
      </c>
      <c r="BJ15" s="330">
        <f t="shared" si="21"/>
        <v>12</v>
      </c>
      <c r="BK15" s="330">
        <f t="shared" si="22"/>
        <v>13</v>
      </c>
      <c r="BL15" s="311">
        <f t="shared" si="33"/>
        <v>134</v>
      </c>
      <c r="BM15" s="310">
        <f t="shared" si="23"/>
        <v>9</v>
      </c>
      <c r="BN15" s="310">
        <f t="shared" si="24"/>
        <v>16</v>
      </c>
      <c r="BO15" s="312">
        <f t="shared" si="34"/>
        <v>109</v>
      </c>
      <c r="BQ15" s="421">
        <f t="shared" si="25"/>
        <v>28</v>
      </c>
      <c r="BR15" s="422">
        <f t="shared" si="26"/>
        <v>26</v>
      </c>
    </row>
    <row r="16" spans="1:16384" ht="14.25">
      <c r="A16" s="313">
        <v>11</v>
      </c>
      <c r="B16" s="332" t="s">
        <v>310</v>
      </c>
      <c r="C16" s="316" t="s">
        <v>246</v>
      </c>
      <c r="D16" s="442"/>
      <c r="E16" s="314">
        <f t="shared" si="27"/>
        <v>1399</v>
      </c>
      <c r="F16" s="315">
        <f t="shared" si="0"/>
        <v>-33.000000000000007</v>
      </c>
      <c r="G16" s="316">
        <v>1432</v>
      </c>
      <c r="H16" s="317"/>
      <c r="I16" s="318">
        <f t="shared" si="28"/>
        <v>328.63636363636374</v>
      </c>
      <c r="J16" s="337">
        <f t="shared" si="29"/>
        <v>29</v>
      </c>
      <c r="K16" s="338">
        <v>11</v>
      </c>
      <c r="L16" s="319">
        <v>11</v>
      </c>
      <c r="M16" s="320">
        <f t="shared" si="30"/>
        <v>1103.3636363636363</v>
      </c>
      <c r="N16" s="318">
        <f t="shared" si="31"/>
        <v>111</v>
      </c>
      <c r="O16" s="321">
        <f t="shared" si="32"/>
        <v>92</v>
      </c>
      <c r="P16" s="322">
        <v>37</v>
      </c>
      <c r="Q16" s="323">
        <v>0</v>
      </c>
      <c r="R16" s="324">
        <v>53</v>
      </c>
      <c r="S16" s="325">
        <v>0</v>
      </c>
      <c r="T16" s="326">
        <v>45</v>
      </c>
      <c r="U16" s="327">
        <v>2</v>
      </c>
      <c r="V16" s="324">
        <v>31</v>
      </c>
      <c r="W16" s="327">
        <v>0</v>
      </c>
      <c r="X16" s="326">
        <v>29</v>
      </c>
      <c r="Y16" s="327">
        <v>2</v>
      </c>
      <c r="Z16" s="326">
        <v>49</v>
      </c>
      <c r="AA16" s="327">
        <v>0</v>
      </c>
      <c r="AB16" s="326">
        <v>46</v>
      </c>
      <c r="AC16" s="325">
        <v>2</v>
      </c>
      <c r="AD16" s="322">
        <v>50</v>
      </c>
      <c r="AE16" s="323">
        <v>2</v>
      </c>
      <c r="AF16" s="328">
        <v>40</v>
      </c>
      <c r="AG16" s="325">
        <v>1</v>
      </c>
      <c r="AH16" s="324">
        <v>15</v>
      </c>
      <c r="AI16" s="327">
        <v>0</v>
      </c>
      <c r="AJ16" s="324">
        <v>22</v>
      </c>
      <c r="AK16" s="327">
        <v>2</v>
      </c>
      <c r="AL16" s="304"/>
      <c r="AM16" s="341"/>
      <c r="AN16" s="304"/>
      <c r="AO16" s="329">
        <f t="shared" si="1"/>
        <v>1057</v>
      </c>
      <c r="AP16" s="310">
        <f t="shared" si="2"/>
        <v>1000</v>
      </c>
      <c r="AQ16" s="330">
        <f t="shared" si="3"/>
        <v>1000</v>
      </c>
      <c r="AR16" s="310">
        <f t="shared" si="4"/>
        <v>1182</v>
      </c>
      <c r="AS16" s="330">
        <f t="shared" si="5"/>
        <v>1223</v>
      </c>
      <c r="AT16" s="330">
        <f t="shared" si="6"/>
        <v>1000</v>
      </c>
      <c r="AU16" s="330">
        <f t="shared" si="7"/>
        <v>1000</v>
      </c>
      <c r="AV16" s="330">
        <f t="shared" si="8"/>
        <v>1000</v>
      </c>
      <c r="AW16" s="310">
        <f t="shared" si="9"/>
        <v>1030</v>
      </c>
      <c r="AX16" s="330">
        <f t="shared" si="10"/>
        <v>1371</v>
      </c>
      <c r="AY16" s="330">
        <f t="shared" si="11"/>
        <v>1274</v>
      </c>
      <c r="AZ16" s="268"/>
      <c r="BA16" s="331">
        <f t="shared" si="12"/>
        <v>12</v>
      </c>
      <c r="BB16" s="330">
        <f t="shared" si="13"/>
        <v>9</v>
      </c>
      <c r="BC16" s="330">
        <f t="shared" si="14"/>
        <v>6</v>
      </c>
      <c r="BD16" s="310">
        <f t="shared" si="15"/>
        <v>13</v>
      </c>
      <c r="BE16" s="330">
        <f t="shared" si="16"/>
        <v>8</v>
      </c>
      <c r="BF16" s="330">
        <f t="shared" si="17"/>
        <v>12</v>
      </c>
      <c r="BG16" s="330">
        <f t="shared" si="18"/>
        <v>9</v>
      </c>
      <c r="BH16" s="330">
        <f t="shared" si="19"/>
        <v>10</v>
      </c>
      <c r="BI16" s="330">
        <f t="shared" si="20"/>
        <v>12</v>
      </c>
      <c r="BJ16" s="330">
        <f t="shared" si="21"/>
        <v>11</v>
      </c>
      <c r="BK16" s="330">
        <f t="shared" si="22"/>
        <v>9</v>
      </c>
      <c r="BL16" s="311">
        <f t="shared" si="33"/>
        <v>111</v>
      </c>
      <c r="BM16" s="310">
        <f t="shared" si="23"/>
        <v>6</v>
      </c>
      <c r="BN16" s="310">
        <f t="shared" si="24"/>
        <v>13</v>
      </c>
      <c r="BO16" s="312">
        <f t="shared" si="34"/>
        <v>92</v>
      </c>
      <c r="BQ16" s="421">
        <f t="shared" si="25"/>
        <v>25</v>
      </c>
      <c r="BR16" s="422">
        <f t="shared" si="26"/>
        <v>29</v>
      </c>
    </row>
    <row r="17" spans="1:70" ht="14.25">
      <c r="A17" s="313">
        <v>12</v>
      </c>
      <c r="B17" s="332" t="s">
        <v>311</v>
      </c>
      <c r="C17" s="316" t="s">
        <v>87</v>
      </c>
      <c r="D17" s="442"/>
      <c r="E17" s="314">
        <f t="shared" si="27"/>
        <v>1460.4</v>
      </c>
      <c r="F17" s="315">
        <f t="shared" si="0"/>
        <v>39.399999999999977</v>
      </c>
      <c r="G17" s="316">
        <v>1421</v>
      </c>
      <c r="H17" s="317"/>
      <c r="I17" s="318">
        <f t="shared" si="28"/>
        <v>48.181818181818244</v>
      </c>
      <c r="J17" s="337">
        <f t="shared" si="29"/>
        <v>4</v>
      </c>
      <c r="K17" s="338">
        <v>16</v>
      </c>
      <c r="L17" s="319">
        <v>11</v>
      </c>
      <c r="M17" s="320">
        <f t="shared" si="30"/>
        <v>1372.8181818181818</v>
      </c>
      <c r="N17" s="318">
        <f t="shared" si="31"/>
        <v>142</v>
      </c>
      <c r="O17" s="321">
        <f t="shared" si="32"/>
        <v>115</v>
      </c>
      <c r="P17" s="322">
        <v>38</v>
      </c>
      <c r="Q17" s="323">
        <v>2</v>
      </c>
      <c r="R17" s="324">
        <v>50</v>
      </c>
      <c r="S17" s="325">
        <v>2</v>
      </c>
      <c r="T17" s="326">
        <v>21</v>
      </c>
      <c r="U17" s="327">
        <v>1</v>
      </c>
      <c r="V17" s="324">
        <v>5</v>
      </c>
      <c r="W17" s="327">
        <v>2</v>
      </c>
      <c r="X17" s="326">
        <v>2</v>
      </c>
      <c r="Y17" s="327">
        <v>0</v>
      </c>
      <c r="Z17" s="326">
        <v>10</v>
      </c>
      <c r="AA17" s="327">
        <v>1</v>
      </c>
      <c r="AB17" s="326">
        <v>8</v>
      </c>
      <c r="AC17" s="325">
        <v>1</v>
      </c>
      <c r="AD17" s="322">
        <v>26</v>
      </c>
      <c r="AE17" s="323">
        <v>2</v>
      </c>
      <c r="AF17" s="328">
        <v>18</v>
      </c>
      <c r="AG17" s="325">
        <v>1</v>
      </c>
      <c r="AH17" s="324">
        <v>4</v>
      </c>
      <c r="AI17" s="327">
        <v>2</v>
      </c>
      <c r="AJ17" s="324">
        <v>9</v>
      </c>
      <c r="AK17" s="327">
        <v>2</v>
      </c>
      <c r="AL17" s="304"/>
      <c r="AM17" s="341"/>
      <c r="AN17" s="304"/>
      <c r="AO17" s="329">
        <f t="shared" si="1"/>
        <v>1033</v>
      </c>
      <c r="AP17" s="310">
        <f t="shared" si="2"/>
        <v>1000</v>
      </c>
      <c r="AQ17" s="330">
        <f t="shared" si="3"/>
        <v>1279</v>
      </c>
      <c r="AR17" s="310">
        <f t="shared" si="4"/>
        <v>1592</v>
      </c>
      <c r="AS17" s="330">
        <f t="shared" si="5"/>
        <v>1649</v>
      </c>
      <c r="AT17" s="330">
        <f t="shared" si="6"/>
        <v>1440</v>
      </c>
      <c r="AU17" s="330">
        <f t="shared" si="7"/>
        <v>1445</v>
      </c>
      <c r="AV17" s="330">
        <f t="shared" si="8"/>
        <v>1237</v>
      </c>
      <c r="AW17" s="310">
        <f t="shared" si="9"/>
        <v>1361</v>
      </c>
      <c r="AX17" s="330">
        <f t="shared" si="10"/>
        <v>1623</v>
      </c>
      <c r="AY17" s="330">
        <f t="shared" si="11"/>
        <v>1442</v>
      </c>
      <c r="AZ17" s="268"/>
      <c r="BA17" s="331">
        <f t="shared" si="12"/>
        <v>9</v>
      </c>
      <c r="BB17" s="330">
        <f t="shared" si="13"/>
        <v>10</v>
      </c>
      <c r="BC17" s="330">
        <f t="shared" si="14"/>
        <v>12</v>
      </c>
      <c r="BD17" s="310">
        <f t="shared" si="15"/>
        <v>16</v>
      </c>
      <c r="BE17" s="330">
        <f t="shared" si="16"/>
        <v>18</v>
      </c>
      <c r="BF17" s="330">
        <f t="shared" si="17"/>
        <v>11</v>
      </c>
      <c r="BG17" s="330">
        <f t="shared" si="18"/>
        <v>14</v>
      </c>
      <c r="BH17" s="330">
        <f t="shared" si="19"/>
        <v>12</v>
      </c>
      <c r="BI17" s="330">
        <f t="shared" si="20"/>
        <v>13</v>
      </c>
      <c r="BJ17" s="330">
        <f t="shared" si="21"/>
        <v>13</v>
      </c>
      <c r="BK17" s="330">
        <f t="shared" si="22"/>
        <v>14</v>
      </c>
      <c r="BL17" s="311">
        <f t="shared" si="33"/>
        <v>142</v>
      </c>
      <c r="BM17" s="310">
        <f t="shared" si="23"/>
        <v>9</v>
      </c>
      <c r="BN17" s="310">
        <f t="shared" si="24"/>
        <v>18</v>
      </c>
      <c r="BO17" s="312">
        <f t="shared" si="34"/>
        <v>115</v>
      </c>
      <c r="BQ17" s="421">
        <f t="shared" si="25"/>
        <v>50</v>
      </c>
      <c r="BR17" s="422">
        <f t="shared" si="26"/>
        <v>4</v>
      </c>
    </row>
    <row r="18" spans="1:70" ht="14.25">
      <c r="A18" s="313">
        <v>13</v>
      </c>
      <c r="B18" s="332" t="s">
        <v>201</v>
      </c>
      <c r="C18" s="316" t="s">
        <v>200</v>
      </c>
      <c r="D18" s="316"/>
      <c r="E18" s="314">
        <f t="shared" si="27"/>
        <v>1373.72</v>
      </c>
      <c r="F18" s="315">
        <f t="shared" si="0"/>
        <v>-17.279999999999998</v>
      </c>
      <c r="G18" s="316">
        <v>1391</v>
      </c>
      <c r="H18" s="317"/>
      <c r="I18" s="318">
        <f t="shared" si="28"/>
        <v>124</v>
      </c>
      <c r="J18" s="337">
        <f t="shared" si="29"/>
        <v>16</v>
      </c>
      <c r="K18" s="338">
        <v>12</v>
      </c>
      <c r="L18" s="319">
        <v>11</v>
      </c>
      <c r="M18" s="320">
        <f t="shared" si="30"/>
        <v>1267</v>
      </c>
      <c r="N18" s="318">
        <f t="shared" si="31"/>
        <v>137</v>
      </c>
      <c r="O18" s="321">
        <f t="shared" si="32"/>
        <v>110</v>
      </c>
      <c r="P18" s="322">
        <v>39</v>
      </c>
      <c r="Q18" s="323">
        <v>1</v>
      </c>
      <c r="R18" s="324">
        <v>31</v>
      </c>
      <c r="S18" s="325">
        <v>2</v>
      </c>
      <c r="T18" s="326">
        <v>53</v>
      </c>
      <c r="U18" s="327">
        <v>2</v>
      </c>
      <c r="V18" s="324">
        <v>21</v>
      </c>
      <c r="W18" s="327">
        <v>2</v>
      </c>
      <c r="X18" s="326">
        <v>20</v>
      </c>
      <c r="Y18" s="327">
        <v>0</v>
      </c>
      <c r="Z18" s="326">
        <v>4</v>
      </c>
      <c r="AA18" s="327">
        <v>2</v>
      </c>
      <c r="AB18" s="326">
        <v>2</v>
      </c>
      <c r="AC18" s="325">
        <v>1</v>
      </c>
      <c r="AD18" s="322">
        <v>9</v>
      </c>
      <c r="AE18" s="323">
        <v>0</v>
      </c>
      <c r="AF18" s="328">
        <v>26</v>
      </c>
      <c r="AG18" s="325">
        <v>0</v>
      </c>
      <c r="AH18" s="324">
        <v>49</v>
      </c>
      <c r="AI18" s="327">
        <v>1</v>
      </c>
      <c r="AJ18" s="324">
        <v>30</v>
      </c>
      <c r="AK18" s="327">
        <v>1</v>
      </c>
      <c r="AL18" s="304"/>
      <c r="AM18" s="341"/>
      <c r="AN18" s="304"/>
      <c r="AO18" s="329">
        <f t="shared" si="1"/>
        <v>1030</v>
      </c>
      <c r="AP18" s="310">
        <f t="shared" si="2"/>
        <v>1182</v>
      </c>
      <c r="AQ18" s="330">
        <f t="shared" si="3"/>
        <v>1000</v>
      </c>
      <c r="AR18" s="310">
        <f t="shared" si="4"/>
        <v>1279</v>
      </c>
      <c r="AS18" s="330">
        <f t="shared" si="5"/>
        <v>1287</v>
      </c>
      <c r="AT18" s="330">
        <f t="shared" si="6"/>
        <v>1623</v>
      </c>
      <c r="AU18" s="330">
        <f t="shared" si="7"/>
        <v>1649</v>
      </c>
      <c r="AV18" s="330">
        <f t="shared" si="8"/>
        <v>1442</v>
      </c>
      <c r="AW18" s="310">
        <f t="shared" si="9"/>
        <v>1237</v>
      </c>
      <c r="AX18" s="330">
        <f t="shared" si="10"/>
        <v>1000</v>
      </c>
      <c r="AY18" s="330">
        <f t="shared" si="11"/>
        <v>1208</v>
      </c>
      <c r="AZ18" s="268"/>
      <c r="BA18" s="331">
        <f t="shared" si="12"/>
        <v>10</v>
      </c>
      <c r="BB18" s="330">
        <f t="shared" si="13"/>
        <v>13</v>
      </c>
      <c r="BC18" s="330">
        <f t="shared" si="14"/>
        <v>9</v>
      </c>
      <c r="BD18" s="310">
        <f t="shared" si="15"/>
        <v>12</v>
      </c>
      <c r="BE18" s="330">
        <f t="shared" si="16"/>
        <v>12</v>
      </c>
      <c r="BF18" s="330">
        <f t="shared" si="17"/>
        <v>13</v>
      </c>
      <c r="BG18" s="330">
        <f t="shared" si="18"/>
        <v>18</v>
      </c>
      <c r="BH18" s="330">
        <f t="shared" si="19"/>
        <v>14</v>
      </c>
      <c r="BI18" s="330">
        <f t="shared" si="20"/>
        <v>12</v>
      </c>
      <c r="BJ18" s="330">
        <f t="shared" si="21"/>
        <v>12</v>
      </c>
      <c r="BK18" s="330">
        <f t="shared" si="22"/>
        <v>12</v>
      </c>
      <c r="BL18" s="311">
        <f t="shared" si="33"/>
        <v>137</v>
      </c>
      <c r="BM18" s="310">
        <f t="shared" si="23"/>
        <v>9</v>
      </c>
      <c r="BN18" s="310">
        <f t="shared" si="24"/>
        <v>18</v>
      </c>
      <c r="BO18" s="312">
        <f t="shared" si="34"/>
        <v>110</v>
      </c>
      <c r="BQ18" s="421">
        <f t="shared" si="25"/>
        <v>37</v>
      </c>
      <c r="BR18" s="422">
        <f t="shared" si="26"/>
        <v>16</v>
      </c>
    </row>
    <row r="19" spans="1:70" ht="14.25">
      <c r="A19" s="313">
        <v>14</v>
      </c>
      <c r="B19" s="332" t="s">
        <v>196</v>
      </c>
      <c r="C19" s="316" t="s">
        <v>312</v>
      </c>
      <c r="D19" s="316"/>
      <c r="E19" s="314">
        <f t="shared" si="27"/>
        <v>1401.28</v>
      </c>
      <c r="F19" s="315">
        <f t="shared" si="0"/>
        <v>18.280000000000012</v>
      </c>
      <c r="G19" s="316">
        <v>1383</v>
      </c>
      <c r="H19" s="317"/>
      <c r="I19" s="318">
        <f t="shared" si="28"/>
        <v>53.272727272727252</v>
      </c>
      <c r="J19" s="337">
        <f t="shared" si="29"/>
        <v>7</v>
      </c>
      <c r="K19" s="338">
        <v>14</v>
      </c>
      <c r="L19" s="319">
        <v>11</v>
      </c>
      <c r="M19" s="320">
        <f t="shared" si="30"/>
        <v>1329.7272727272727</v>
      </c>
      <c r="N19" s="318">
        <f t="shared" si="31"/>
        <v>140</v>
      </c>
      <c r="O19" s="321">
        <f t="shared" si="32"/>
        <v>114</v>
      </c>
      <c r="P19" s="322">
        <v>40</v>
      </c>
      <c r="Q19" s="323">
        <v>1</v>
      </c>
      <c r="R19" s="324">
        <v>44</v>
      </c>
      <c r="S19" s="325">
        <v>2</v>
      </c>
      <c r="T19" s="326">
        <v>23</v>
      </c>
      <c r="U19" s="327">
        <v>1</v>
      </c>
      <c r="V19" s="324">
        <v>1</v>
      </c>
      <c r="W19" s="327">
        <v>1</v>
      </c>
      <c r="X19" s="326">
        <v>19</v>
      </c>
      <c r="Y19" s="327">
        <v>2</v>
      </c>
      <c r="Z19" s="326">
        <v>9</v>
      </c>
      <c r="AA19" s="327">
        <v>0</v>
      </c>
      <c r="AB19" s="326">
        <v>10</v>
      </c>
      <c r="AC19" s="325">
        <v>1</v>
      </c>
      <c r="AD19" s="322">
        <v>21</v>
      </c>
      <c r="AE19" s="323">
        <v>1</v>
      </c>
      <c r="AF19" s="328">
        <v>7</v>
      </c>
      <c r="AG19" s="325">
        <v>2</v>
      </c>
      <c r="AH19" s="324">
        <v>30</v>
      </c>
      <c r="AI19" s="327">
        <v>2</v>
      </c>
      <c r="AJ19" s="324">
        <v>16</v>
      </c>
      <c r="AK19" s="327">
        <v>1</v>
      </c>
      <c r="AL19" s="304"/>
      <c r="AM19" s="341"/>
      <c r="AN19" s="304"/>
      <c r="AO19" s="329">
        <f t="shared" si="1"/>
        <v>1030</v>
      </c>
      <c r="AP19" s="310">
        <f t="shared" si="2"/>
        <v>1000</v>
      </c>
      <c r="AQ19" s="330">
        <f t="shared" si="3"/>
        <v>1264</v>
      </c>
      <c r="AR19" s="310">
        <f t="shared" si="4"/>
        <v>1720</v>
      </c>
      <c r="AS19" s="330">
        <f t="shared" si="5"/>
        <v>1350</v>
      </c>
      <c r="AT19" s="330">
        <f t="shared" si="6"/>
        <v>1442</v>
      </c>
      <c r="AU19" s="330">
        <f t="shared" si="7"/>
        <v>1440</v>
      </c>
      <c r="AV19" s="330">
        <f t="shared" si="8"/>
        <v>1279</v>
      </c>
      <c r="AW19" s="310">
        <f t="shared" si="9"/>
        <v>1525</v>
      </c>
      <c r="AX19" s="330">
        <f t="shared" si="10"/>
        <v>1208</v>
      </c>
      <c r="AY19" s="330">
        <f t="shared" si="11"/>
        <v>1369</v>
      </c>
      <c r="AZ19" s="268"/>
      <c r="BA19" s="331">
        <f t="shared" si="12"/>
        <v>12</v>
      </c>
      <c r="BB19" s="330">
        <f t="shared" si="13"/>
        <v>10</v>
      </c>
      <c r="BC19" s="330">
        <f t="shared" si="14"/>
        <v>13</v>
      </c>
      <c r="BD19" s="310">
        <f t="shared" si="15"/>
        <v>16</v>
      </c>
      <c r="BE19" s="330">
        <f t="shared" si="16"/>
        <v>14</v>
      </c>
      <c r="BF19" s="330">
        <f t="shared" si="17"/>
        <v>14</v>
      </c>
      <c r="BG19" s="330">
        <f t="shared" si="18"/>
        <v>11</v>
      </c>
      <c r="BH19" s="330">
        <f t="shared" si="19"/>
        <v>12</v>
      </c>
      <c r="BI19" s="330">
        <f t="shared" si="20"/>
        <v>13</v>
      </c>
      <c r="BJ19" s="330">
        <f t="shared" si="21"/>
        <v>12</v>
      </c>
      <c r="BK19" s="330">
        <f t="shared" si="22"/>
        <v>13</v>
      </c>
      <c r="BL19" s="311">
        <f t="shared" si="33"/>
        <v>140</v>
      </c>
      <c r="BM19" s="310">
        <f t="shared" si="23"/>
        <v>10</v>
      </c>
      <c r="BN19" s="310">
        <f t="shared" si="24"/>
        <v>16</v>
      </c>
      <c r="BO19" s="312">
        <f t="shared" si="34"/>
        <v>114</v>
      </c>
      <c r="BQ19" s="421">
        <f t="shared" si="25"/>
        <v>47</v>
      </c>
      <c r="BR19" s="422">
        <f t="shared" si="26"/>
        <v>7</v>
      </c>
    </row>
    <row r="20" spans="1:70" ht="14.25">
      <c r="A20" s="313">
        <v>15</v>
      </c>
      <c r="B20" s="332" t="s">
        <v>313</v>
      </c>
      <c r="C20" s="316" t="s">
        <v>255</v>
      </c>
      <c r="D20" s="316"/>
      <c r="E20" s="314">
        <f t="shared" si="27"/>
        <v>1370.5</v>
      </c>
      <c r="F20" s="315">
        <f t="shared" si="0"/>
        <v>-0.50000000000000711</v>
      </c>
      <c r="G20" s="316">
        <v>1371</v>
      </c>
      <c r="H20" s="317"/>
      <c r="I20" s="318">
        <f t="shared" si="28"/>
        <v>2.2727272727272521</v>
      </c>
      <c r="J20" s="337">
        <f t="shared" si="29"/>
        <v>25</v>
      </c>
      <c r="K20" s="338">
        <v>11</v>
      </c>
      <c r="L20" s="319">
        <v>11</v>
      </c>
      <c r="M20" s="320">
        <f t="shared" si="30"/>
        <v>1368.7272727272727</v>
      </c>
      <c r="N20" s="318">
        <f t="shared" si="31"/>
        <v>139</v>
      </c>
      <c r="O20" s="321">
        <f t="shared" si="32"/>
        <v>112</v>
      </c>
      <c r="P20" s="322">
        <v>41</v>
      </c>
      <c r="Q20" s="323">
        <v>2</v>
      </c>
      <c r="R20" s="324">
        <v>26</v>
      </c>
      <c r="S20" s="325">
        <v>2</v>
      </c>
      <c r="T20" s="326">
        <v>2</v>
      </c>
      <c r="U20" s="327">
        <v>0</v>
      </c>
      <c r="V20" s="324">
        <v>24</v>
      </c>
      <c r="W20" s="327">
        <v>2</v>
      </c>
      <c r="X20" s="326">
        <v>8</v>
      </c>
      <c r="Y20" s="327">
        <v>0</v>
      </c>
      <c r="Z20" s="326">
        <v>16</v>
      </c>
      <c r="AA20" s="327">
        <v>1</v>
      </c>
      <c r="AB20" s="326">
        <v>30</v>
      </c>
      <c r="AC20" s="325">
        <v>2</v>
      </c>
      <c r="AD20" s="322">
        <v>4</v>
      </c>
      <c r="AE20" s="323">
        <v>0</v>
      </c>
      <c r="AF20" s="328">
        <v>20</v>
      </c>
      <c r="AG20" s="325">
        <v>0</v>
      </c>
      <c r="AH20" s="324">
        <v>11</v>
      </c>
      <c r="AI20" s="327">
        <v>2</v>
      </c>
      <c r="AJ20" s="324">
        <v>7</v>
      </c>
      <c r="AK20" s="327">
        <v>0</v>
      </c>
      <c r="AL20" s="304"/>
      <c r="AM20" s="341"/>
      <c r="AN20" s="304"/>
      <c r="AO20" s="329">
        <f t="shared" si="1"/>
        <v>1022</v>
      </c>
      <c r="AP20" s="310">
        <f t="shared" si="2"/>
        <v>1237</v>
      </c>
      <c r="AQ20" s="330">
        <f t="shared" si="3"/>
        <v>1649</v>
      </c>
      <c r="AR20" s="310">
        <f t="shared" si="4"/>
        <v>1259</v>
      </c>
      <c r="AS20" s="330">
        <f t="shared" si="5"/>
        <v>1445</v>
      </c>
      <c r="AT20" s="330">
        <f t="shared" si="6"/>
        <v>1369</v>
      </c>
      <c r="AU20" s="330">
        <f t="shared" si="7"/>
        <v>1208</v>
      </c>
      <c r="AV20" s="330">
        <f t="shared" si="8"/>
        <v>1623</v>
      </c>
      <c r="AW20" s="310">
        <f t="shared" si="9"/>
        <v>1287</v>
      </c>
      <c r="AX20" s="330">
        <f t="shared" si="10"/>
        <v>1432</v>
      </c>
      <c r="AY20" s="330">
        <f t="shared" si="11"/>
        <v>1525</v>
      </c>
      <c r="AZ20" s="268"/>
      <c r="BA20" s="331">
        <f t="shared" si="12"/>
        <v>9</v>
      </c>
      <c r="BB20" s="330">
        <f t="shared" si="13"/>
        <v>12</v>
      </c>
      <c r="BC20" s="330">
        <f t="shared" si="14"/>
        <v>18</v>
      </c>
      <c r="BD20" s="310">
        <f t="shared" si="15"/>
        <v>12</v>
      </c>
      <c r="BE20" s="330">
        <f t="shared" si="16"/>
        <v>14</v>
      </c>
      <c r="BF20" s="330">
        <f t="shared" si="17"/>
        <v>13</v>
      </c>
      <c r="BG20" s="330">
        <f t="shared" si="18"/>
        <v>12</v>
      </c>
      <c r="BH20" s="330">
        <f t="shared" si="19"/>
        <v>13</v>
      </c>
      <c r="BI20" s="330">
        <f t="shared" si="20"/>
        <v>12</v>
      </c>
      <c r="BJ20" s="330">
        <f t="shared" si="21"/>
        <v>11</v>
      </c>
      <c r="BK20" s="330">
        <f t="shared" si="22"/>
        <v>13</v>
      </c>
      <c r="BL20" s="311">
        <f t="shared" si="33"/>
        <v>139</v>
      </c>
      <c r="BM20" s="310">
        <f t="shared" si="23"/>
        <v>9</v>
      </c>
      <c r="BN20" s="310">
        <f t="shared" si="24"/>
        <v>18</v>
      </c>
      <c r="BO20" s="312">
        <f t="shared" si="34"/>
        <v>112</v>
      </c>
      <c r="BQ20" s="421">
        <f t="shared" si="25"/>
        <v>29</v>
      </c>
      <c r="BR20" s="422">
        <f t="shared" si="26"/>
        <v>25</v>
      </c>
    </row>
    <row r="21" spans="1:70" ht="14.25">
      <c r="A21" s="313">
        <v>16</v>
      </c>
      <c r="B21" s="332" t="s">
        <v>314</v>
      </c>
      <c r="C21" s="316" t="s">
        <v>75</v>
      </c>
      <c r="D21" s="316"/>
      <c r="E21" s="314">
        <f t="shared" si="27"/>
        <v>1378.3600000000001</v>
      </c>
      <c r="F21" s="315">
        <f t="shared" si="0"/>
        <v>9.3600000000000172</v>
      </c>
      <c r="G21" s="316">
        <v>1369</v>
      </c>
      <c r="H21" s="317"/>
      <c r="I21" s="318">
        <f t="shared" si="28"/>
        <v>48.36363636363626</v>
      </c>
      <c r="J21" s="337">
        <f t="shared" si="29"/>
        <v>14</v>
      </c>
      <c r="K21" s="338">
        <v>13</v>
      </c>
      <c r="L21" s="319">
        <v>11</v>
      </c>
      <c r="M21" s="320">
        <f t="shared" si="30"/>
        <v>1320.6363636363637</v>
      </c>
      <c r="N21" s="318">
        <f t="shared" si="31"/>
        <v>133</v>
      </c>
      <c r="O21" s="321">
        <f t="shared" si="32"/>
        <v>109</v>
      </c>
      <c r="P21" s="322">
        <v>42</v>
      </c>
      <c r="Q21" s="323">
        <v>2</v>
      </c>
      <c r="R21" s="324">
        <v>1</v>
      </c>
      <c r="S21" s="325">
        <v>1</v>
      </c>
      <c r="T21" s="326">
        <v>5</v>
      </c>
      <c r="U21" s="327">
        <v>0</v>
      </c>
      <c r="V21" s="324">
        <v>53</v>
      </c>
      <c r="W21" s="327">
        <v>2</v>
      </c>
      <c r="X21" s="326">
        <v>39</v>
      </c>
      <c r="Y21" s="327">
        <v>1</v>
      </c>
      <c r="Z21" s="326">
        <v>15</v>
      </c>
      <c r="AA21" s="327">
        <v>1</v>
      </c>
      <c r="AB21" s="326">
        <v>23</v>
      </c>
      <c r="AC21" s="325">
        <v>1</v>
      </c>
      <c r="AD21" s="322">
        <v>10</v>
      </c>
      <c r="AE21" s="323">
        <v>2</v>
      </c>
      <c r="AF21" s="328">
        <v>19</v>
      </c>
      <c r="AG21" s="325">
        <v>0</v>
      </c>
      <c r="AH21" s="324">
        <v>17</v>
      </c>
      <c r="AI21" s="327">
        <v>2</v>
      </c>
      <c r="AJ21" s="324">
        <v>14</v>
      </c>
      <c r="AK21" s="327">
        <v>1</v>
      </c>
      <c r="AL21" s="304"/>
      <c r="AM21" s="341"/>
      <c r="AN21" s="304"/>
      <c r="AO21" s="329">
        <f t="shared" si="1"/>
        <v>1008</v>
      </c>
      <c r="AP21" s="310">
        <f t="shared" si="2"/>
        <v>1720</v>
      </c>
      <c r="AQ21" s="330">
        <f t="shared" si="3"/>
        <v>1592</v>
      </c>
      <c r="AR21" s="310">
        <f t="shared" si="4"/>
        <v>1000</v>
      </c>
      <c r="AS21" s="330">
        <f t="shared" si="5"/>
        <v>1030</v>
      </c>
      <c r="AT21" s="330">
        <f t="shared" si="6"/>
        <v>1371</v>
      </c>
      <c r="AU21" s="330">
        <f t="shared" si="7"/>
        <v>1264</v>
      </c>
      <c r="AV21" s="330">
        <f t="shared" si="8"/>
        <v>1440</v>
      </c>
      <c r="AW21" s="310">
        <f t="shared" si="9"/>
        <v>1350</v>
      </c>
      <c r="AX21" s="330">
        <f t="shared" si="10"/>
        <v>1369</v>
      </c>
      <c r="AY21" s="330">
        <f t="shared" si="11"/>
        <v>1383</v>
      </c>
      <c r="AZ21" s="268"/>
      <c r="BA21" s="331">
        <f t="shared" si="12"/>
        <v>8</v>
      </c>
      <c r="BB21" s="330">
        <f t="shared" si="13"/>
        <v>16</v>
      </c>
      <c r="BC21" s="330">
        <f t="shared" si="14"/>
        <v>16</v>
      </c>
      <c r="BD21" s="310">
        <f t="shared" si="15"/>
        <v>9</v>
      </c>
      <c r="BE21" s="330">
        <f t="shared" si="16"/>
        <v>10</v>
      </c>
      <c r="BF21" s="330">
        <f t="shared" si="17"/>
        <v>11</v>
      </c>
      <c r="BG21" s="330">
        <f t="shared" si="18"/>
        <v>13</v>
      </c>
      <c r="BH21" s="330">
        <f t="shared" si="19"/>
        <v>11</v>
      </c>
      <c r="BI21" s="330">
        <f t="shared" si="20"/>
        <v>14</v>
      </c>
      <c r="BJ21" s="330">
        <f t="shared" si="21"/>
        <v>11</v>
      </c>
      <c r="BK21" s="330">
        <f t="shared" si="22"/>
        <v>14</v>
      </c>
      <c r="BL21" s="311">
        <f t="shared" si="33"/>
        <v>133</v>
      </c>
      <c r="BM21" s="310">
        <f t="shared" si="23"/>
        <v>8</v>
      </c>
      <c r="BN21" s="310">
        <f t="shared" si="24"/>
        <v>16</v>
      </c>
      <c r="BO21" s="312">
        <f t="shared" si="34"/>
        <v>109</v>
      </c>
      <c r="BQ21" s="421">
        <f t="shared" si="25"/>
        <v>40</v>
      </c>
      <c r="BR21" s="422">
        <f t="shared" si="26"/>
        <v>14</v>
      </c>
    </row>
    <row r="22" spans="1:70" ht="14.25">
      <c r="A22" s="313">
        <v>17</v>
      </c>
      <c r="B22" s="332" t="s">
        <v>187</v>
      </c>
      <c r="C22" s="316" t="s">
        <v>315</v>
      </c>
      <c r="D22" s="316"/>
      <c r="E22" s="314">
        <f t="shared" si="27"/>
        <v>1336</v>
      </c>
      <c r="F22" s="315">
        <f t="shared" si="0"/>
        <v>-33.000000000000007</v>
      </c>
      <c r="G22" s="335">
        <v>1369</v>
      </c>
      <c r="H22" s="317"/>
      <c r="I22" s="318">
        <f t="shared" si="28"/>
        <v>247.09090909090901</v>
      </c>
      <c r="J22" s="337">
        <f t="shared" si="29"/>
        <v>30</v>
      </c>
      <c r="K22" s="338">
        <v>11</v>
      </c>
      <c r="L22" s="319">
        <v>11</v>
      </c>
      <c r="M22" s="320">
        <f t="shared" si="30"/>
        <v>1121.909090909091</v>
      </c>
      <c r="N22" s="318">
        <f t="shared" si="31"/>
        <v>110</v>
      </c>
      <c r="O22" s="321">
        <f t="shared" si="32"/>
        <v>93</v>
      </c>
      <c r="P22" s="322">
        <v>43</v>
      </c>
      <c r="Q22" s="323">
        <v>1</v>
      </c>
      <c r="R22" s="324">
        <v>39</v>
      </c>
      <c r="S22" s="325">
        <v>0</v>
      </c>
      <c r="T22" s="326">
        <v>38</v>
      </c>
      <c r="U22" s="327">
        <v>1</v>
      </c>
      <c r="V22" s="324">
        <v>27</v>
      </c>
      <c r="W22" s="327">
        <v>1</v>
      </c>
      <c r="X22" s="326">
        <v>47</v>
      </c>
      <c r="Y22" s="327">
        <v>2</v>
      </c>
      <c r="Z22" s="326">
        <v>19</v>
      </c>
      <c r="AA22" s="327">
        <v>0</v>
      </c>
      <c r="AB22" s="326">
        <v>44</v>
      </c>
      <c r="AC22" s="325">
        <v>2</v>
      </c>
      <c r="AD22" s="322">
        <v>37</v>
      </c>
      <c r="AE22" s="323">
        <v>1</v>
      </c>
      <c r="AF22" s="328">
        <v>33</v>
      </c>
      <c r="AG22" s="325">
        <v>2</v>
      </c>
      <c r="AH22" s="324">
        <v>16</v>
      </c>
      <c r="AI22" s="327">
        <v>0</v>
      </c>
      <c r="AJ22" s="324">
        <v>34</v>
      </c>
      <c r="AK22" s="327">
        <v>1</v>
      </c>
      <c r="AL22" s="304"/>
      <c r="AM22" s="341"/>
      <c r="AN22" s="304"/>
      <c r="AO22" s="329">
        <f t="shared" si="1"/>
        <v>1007</v>
      </c>
      <c r="AP22" s="310">
        <f t="shared" si="2"/>
        <v>1030</v>
      </c>
      <c r="AQ22" s="330">
        <f t="shared" si="3"/>
        <v>1033</v>
      </c>
      <c r="AR22" s="310">
        <f t="shared" si="4"/>
        <v>1236</v>
      </c>
      <c r="AS22" s="330">
        <f t="shared" si="5"/>
        <v>1000</v>
      </c>
      <c r="AT22" s="330">
        <f t="shared" si="6"/>
        <v>1350</v>
      </c>
      <c r="AU22" s="330">
        <f t="shared" si="7"/>
        <v>1000</v>
      </c>
      <c r="AV22" s="330">
        <f t="shared" si="8"/>
        <v>1057</v>
      </c>
      <c r="AW22" s="310">
        <f t="shared" si="9"/>
        <v>1131</v>
      </c>
      <c r="AX22" s="330">
        <f t="shared" si="10"/>
        <v>1369</v>
      </c>
      <c r="AY22" s="330">
        <f t="shared" si="11"/>
        <v>1128</v>
      </c>
      <c r="AZ22" s="268"/>
      <c r="BA22" s="331">
        <f t="shared" si="12"/>
        <v>9</v>
      </c>
      <c r="BB22" s="330">
        <f t="shared" si="13"/>
        <v>10</v>
      </c>
      <c r="BC22" s="330">
        <f t="shared" si="14"/>
        <v>9</v>
      </c>
      <c r="BD22" s="310">
        <f t="shared" si="15"/>
        <v>10</v>
      </c>
      <c r="BE22" s="330">
        <f t="shared" si="16"/>
        <v>3</v>
      </c>
      <c r="BF22" s="330">
        <f t="shared" si="17"/>
        <v>14</v>
      </c>
      <c r="BG22" s="330">
        <f t="shared" si="18"/>
        <v>10</v>
      </c>
      <c r="BH22" s="330">
        <f t="shared" si="19"/>
        <v>12</v>
      </c>
      <c r="BI22" s="330">
        <f t="shared" si="20"/>
        <v>9</v>
      </c>
      <c r="BJ22" s="330">
        <f t="shared" si="21"/>
        <v>13</v>
      </c>
      <c r="BK22" s="330">
        <f t="shared" si="22"/>
        <v>11</v>
      </c>
      <c r="BL22" s="311">
        <f t="shared" si="33"/>
        <v>110</v>
      </c>
      <c r="BM22" s="310">
        <f t="shared" si="23"/>
        <v>3</v>
      </c>
      <c r="BN22" s="310">
        <f t="shared" si="24"/>
        <v>14</v>
      </c>
      <c r="BO22" s="312">
        <f t="shared" si="34"/>
        <v>93</v>
      </c>
      <c r="BQ22" s="421">
        <f t="shared" si="25"/>
        <v>24</v>
      </c>
      <c r="BR22" s="422">
        <f t="shared" si="26"/>
        <v>30</v>
      </c>
    </row>
    <row r="23" spans="1:70" ht="14.25">
      <c r="A23" s="313">
        <v>18</v>
      </c>
      <c r="B23" s="332" t="s">
        <v>316</v>
      </c>
      <c r="C23" s="316" t="s">
        <v>312</v>
      </c>
      <c r="D23" s="316"/>
      <c r="E23" s="314">
        <f t="shared" si="27"/>
        <v>1370.62</v>
      </c>
      <c r="F23" s="315">
        <f t="shared" si="0"/>
        <v>9.6199999999999974</v>
      </c>
      <c r="G23" s="316">
        <v>1361</v>
      </c>
      <c r="H23" s="317"/>
      <c r="I23" s="318">
        <f t="shared" si="28"/>
        <v>47.181818181818244</v>
      </c>
      <c r="J23" s="337">
        <f t="shared" si="29"/>
        <v>10</v>
      </c>
      <c r="K23" s="338">
        <v>13</v>
      </c>
      <c r="L23" s="319">
        <v>11</v>
      </c>
      <c r="M23" s="320">
        <f t="shared" si="30"/>
        <v>1313.8181818181818</v>
      </c>
      <c r="N23" s="318">
        <f t="shared" si="31"/>
        <v>142</v>
      </c>
      <c r="O23" s="321">
        <f t="shared" si="32"/>
        <v>116</v>
      </c>
      <c r="P23" s="322">
        <v>44</v>
      </c>
      <c r="Q23" s="323">
        <v>1</v>
      </c>
      <c r="R23" s="324">
        <v>34</v>
      </c>
      <c r="S23" s="325">
        <v>2</v>
      </c>
      <c r="T23" s="326">
        <v>1</v>
      </c>
      <c r="U23" s="327">
        <v>1</v>
      </c>
      <c r="V23" s="324">
        <v>6</v>
      </c>
      <c r="W23" s="327">
        <v>0</v>
      </c>
      <c r="X23" s="326">
        <v>37</v>
      </c>
      <c r="Y23" s="327">
        <v>2</v>
      </c>
      <c r="Z23" s="326">
        <v>23</v>
      </c>
      <c r="AA23" s="327">
        <v>1</v>
      </c>
      <c r="AB23" s="326">
        <v>19</v>
      </c>
      <c r="AC23" s="325">
        <v>1</v>
      </c>
      <c r="AD23" s="322">
        <v>40</v>
      </c>
      <c r="AE23" s="323">
        <v>2</v>
      </c>
      <c r="AF23" s="328">
        <v>12</v>
      </c>
      <c r="AG23" s="325">
        <v>1</v>
      </c>
      <c r="AH23" s="324">
        <v>21</v>
      </c>
      <c r="AI23" s="327">
        <v>1</v>
      </c>
      <c r="AJ23" s="324">
        <v>4</v>
      </c>
      <c r="AK23" s="327">
        <v>1</v>
      </c>
      <c r="AL23" s="304"/>
      <c r="AM23" s="341"/>
      <c r="AN23" s="304"/>
      <c r="AO23" s="329">
        <f t="shared" si="1"/>
        <v>1000</v>
      </c>
      <c r="AP23" s="310">
        <f t="shared" si="2"/>
        <v>1128</v>
      </c>
      <c r="AQ23" s="330">
        <f t="shared" si="3"/>
        <v>1720</v>
      </c>
      <c r="AR23" s="310">
        <f t="shared" si="4"/>
        <v>1580</v>
      </c>
      <c r="AS23" s="330">
        <f t="shared" si="5"/>
        <v>1057</v>
      </c>
      <c r="AT23" s="330">
        <f t="shared" si="6"/>
        <v>1264</v>
      </c>
      <c r="AU23" s="330">
        <f t="shared" si="7"/>
        <v>1350</v>
      </c>
      <c r="AV23" s="330">
        <f t="shared" si="8"/>
        <v>1030</v>
      </c>
      <c r="AW23" s="310">
        <f t="shared" si="9"/>
        <v>1421</v>
      </c>
      <c r="AX23" s="330">
        <f t="shared" si="10"/>
        <v>1279</v>
      </c>
      <c r="AY23" s="330">
        <f t="shared" si="11"/>
        <v>1623</v>
      </c>
      <c r="AZ23" s="268"/>
      <c r="BA23" s="331">
        <f t="shared" si="12"/>
        <v>10</v>
      </c>
      <c r="BB23" s="330">
        <f t="shared" si="13"/>
        <v>11</v>
      </c>
      <c r="BC23" s="330">
        <f t="shared" si="14"/>
        <v>16</v>
      </c>
      <c r="BD23" s="310">
        <f t="shared" si="15"/>
        <v>13</v>
      </c>
      <c r="BE23" s="330">
        <f t="shared" si="16"/>
        <v>12</v>
      </c>
      <c r="BF23" s="330">
        <f t="shared" si="17"/>
        <v>13</v>
      </c>
      <c r="BG23" s="330">
        <f t="shared" si="18"/>
        <v>14</v>
      </c>
      <c r="BH23" s="330">
        <f t="shared" si="19"/>
        <v>12</v>
      </c>
      <c r="BI23" s="330">
        <f t="shared" si="20"/>
        <v>16</v>
      </c>
      <c r="BJ23" s="330">
        <f t="shared" si="21"/>
        <v>12</v>
      </c>
      <c r="BK23" s="330">
        <f t="shared" si="22"/>
        <v>13</v>
      </c>
      <c r="BL23" s="311">
        <f t="shared" si="33"/>
        <v>142</v>
      </c>
      <c r="BM23" s="310">
        <f t="shared" si="23"/>
        <v>10</v>
      </c>
      <c r="BN23" s="310">
        <f t="shared" si="24"/>
        <v>16</v>
      </c>
      <c r="BO23" s="312">
        <f t="shared" si="34"/>
        <v>116</v>
      </c>
      <c r="BQ23" s="421">
        <f t="shared" si="25"/>
        <v>44</v>
      </c>
      <c r="BR23" s="422">
        <f t="shared" si="26"/>
        <v>10</v>
      </c>
    </row>
    <row r="24" spans="1:70" ht="14.25">
      <c r="A24" s="313">
        <v>19</v>
      </c>
      <c r="B24" s="332" t="s">
        <v>199</v>
      </c>
      <c r="C24" s="316" t="s">
        <v>251</v>
      </c>
      <c r="D24" s="316"/>
      <c r="E24" s="314">
        <f t="shared" si="27"/>
        <v>1380.6</v>
      </c>
      <c r="F24" s="315">
        <f t="shared" si="0"/>
        <v>30.600000000000005</v>
      </c>
      <c r="G24" s="316">
        <v>1350</v>
      </c>
      <c r="H24" s="317"/>
      <c r="I24" s="318">
        <f t="shared" si="28"/>
        <v>-2.7272727272727479</v>
      </c>
      <c r="J24" s="337">
        <f t="shared" si="29"/>
        <v>8</v>
      </c>
      <c r="K24" s="338">
        <v>14</v>
      </c>
      <c r="L24" s="319">
        <v>11</v>
      </c>
      <c r="M24" s="320">
        <f t="shared" si="30"/>
        <v>1352.7272727272727</v>
      </c>
      <c r="N24" s="318">
        <f t="shared" si="31"/>
        <v>134</v>
      </c>
      <c r="O24" s="321">
        <f t="shared" si="32"/>
        <v>110</v>
      </c>
      <c r="P24" s="322">
        <v>45</v>
      </c>
      <c r="Q24" s="323">
        <v>2</v>
      </c>
      <c r="R24" s="324">
        <v>2</v>
      </c>
      <c r="S24" s="325">
        <v>0</v>
      </c>
      <c r="T24" s="326">
        <v>33</v>
      </c>
      <c r="U24" s="327">
        <v>2</v>
      </c>
      <c r="V24" s="324">
        <v>4</v>
      </c>
      <c r="W24" s="327">
        <v>1</v>
      </c>
      <c r="X24" s="326">
        <v>14</v>
      </c>
      <c r="Y24" s="327">
        <v>0</v>
      </c>
      <c r="Z24" s="326">
        <v>17</v>
      </c>
      <c r="AA24" s="327">
        <v>2</v>
      </c>
      <c r="AB24" s="326">
        <v>18</v>
      </c>
      <c r="AC24" s="325">
        <v>1</v>
      </c>
      <c r="AD24" s="322">
        <v>35</v>
      </c>
      <c r="AE24" s="323">
        <v>2</v>
      </c>
      <c r="AF24" s="328">
        <v>16</v>
      </c>
      <c r="AG24" s="325">
        <v>2</v>
      </c>
      <c r="AH24" s="324">
        <v>5</v>
      </c>
      <c r="AI24" s="327">
        <v>0</v>
      </c>
      <c r="AJ24" s="324">
        <v>21</v>
      </c>
      <c r="AK24" s="327">
        <v>2</v>
      </c>
      <c r="AL24" s="304"/>
      <c r="AM24" s="341"/>
      <c r="AN24" s="304"/>
      <c r="AO24" s="329">
        <f t="shared" si="1"/>
        <v>1000</v>
      </c>
      <c r="AP24" s="310">
        <f t="shared" si="2"/>
        <v>1649</v>
      </c>
      <c r="AQ24" s="330">
        <f t="shared" si="3"/>
        <v>1131</v>
      </c>
      <c r="AR24" s="310">
        <f t="shared" si="4"/>
        <v>1623</v>
      </c>
      <c r="AS24" s="330">
        <f t="shared" si="5"/>
        <v>1383</v>
      </c>
      <c r="AT24" s="330">
        <f t="shared" si="6"/>
        <v>1369</v>
      </c>
      <c r="AU24" s="330">
        <f t="shared" si="7"/>
        <v>1361</v>
      </c>
      <c r="AV24" s="330">
        <f t="shared" si="8"/>
        <v>1124</v>
      </c>
      <c r="AW24" s="310">
        <f t="shared" si="9"/>
        <v>1369</v>
      </c>
      <c r="AX24" s="330">
        <f t="shared" si="10"/>
        <v>1592</v>
      </c>
      <c r="AY24" s="330">
        <f t="shared" si="11"/>
        <v>1279</v>
      </c>
      <c r="AZ24" s="268"/>
      <c r="BA24" s="331">
        <f t="shared" si="12"/>
        <v>6</v>
      </c>
      <c r="BB24" s="330">
        <f t="shared" si="13"/>
        <v>18</v>
      </c>
      <c r="BC24" s="330">
        <f t="shared" si="14"/>
        <v>9</v>
      </c>
      <c r="BD24" s="310">
        <f t="shared" si="15"/>
        <v>13</v>
      </c>
      <c r="BE24" s="330">
        <f t="shared" si="16"/>
        <v>14</v>
      </c>
      <c r="BF24" s="330">
        <f t="shared" si="17"/>
        <v>11</v>
      </c>
      <c r="BG24" s="330">
        <f t="shared" si="18"/>
        <v>13</v>
      </c>
      <c r="BH24" s="330">
        <f t="shared" si="19"/>
        <v>9</v>
      </c>
      <c r="BI24" s="330">
        <f t="shared" si="20"/>
        <v>13</v>
      </c>
      <c r="BJ24" s="330">
        <f t="shared" si="21"/>
        <v>16</v>
      </c>
      <c r="BK24" s="330">
        <f t="shared" si="22"/>
        <v>12</v>
      </c>
      <c r="BL24" s="311">
        <f t="shared" si="33"/>
        <v>134</v>
      </c>
      <c r="BM24" s="310">
        <f t="shared" si="23"/>
        <v>6</v>
      </c>
      <c r="BN24" s="310">
        <f t="shared" si="24"/>
        <v>18</v>
      </c>
      <c r="BO24" s="312">
        <f t="shared" si="34"/>
        <v>110</v>
      </c>
      <c r="BQ24" s="421">
        <f t="shared" si="25"/>
        <v>46</v>
      </c>
      <c r="BR24" s="422">
        <f t="shared" si="26"/>
        <v>8</v>
      </c>
    </row>
    <row r="25" spans="1:70" ht="14.25">
      <c r="A25" s="313">
        <v>20</v>
      </c>
      <c r="B25" s="332" t="s">
        <v>194</v>
      </c>
      <c r="C25" s="316" t="s">
        <v>317</v>
      </c>
      <c r="D25" s="316"/>
      <c r="E25" s="314">
        <f t="shared" si="27"/>
        <v>1311.32</v>
      </c>
      <c r="F25" s="315">
        <f t="shared" si="0"/>
        <v>24.319999999999986</v>
      </c>
      <c r="G25" s="316">
        <v>1287</v>
      </c>
      <c r="H25" s="317"/>
      <c r="I25" s="318">
        <f t="shared" si="28"/>
        <v>-65.090909090909008</v>
      </c>
      <c r="J25" s="337">
        <v>17</v>
      </c>
      <c r="K25" s="338">
        <v>12</v>
      </c>
      <c r="L25" s="319">
        <v>11</v>
      </c>
      <c r="M25" s="320">
        <f t="shared" si="30"/>
        <v>1352.090909090909</v>
      </c>
      <c r="N25" s="318">
        <f t="shared" si="31"/>
        <v>137</v>
      </c>
      <c r="O25" s="321">
        <f t="shared" si="32"/>
        <v>110</v>
      </c>
      <c r="P25" s="322">
        <v>46</v>
      </c>
      <c r="Q25" s="323">
        <v>2</v>
      </c>
      <c r="R25" s="324">
        <v>7</v>
      </c>
      <c r="S25" s="325">
        <v>2</v>
      </c>
      <c r="T25" s="326">
        <v>10</v>
      </c>
      <c r="U25" s="327">
        <v>2</v>
      </c>
      <c r="V25" s="324">
        <v>2</v>
      </c>
      <c r="W25" s="327">
        <v>0</v>
      </c>
      <c r="X25" s="326">
        <v>13</v>
      </c>
      <c r="Y25" s="327">
        <v>2</v>
      </c>
      <c r="Z25" s="326">
        <v>31</v>
      </c>
      <c r="AA25" s="327">
        <v>0</v>
      </c>
      <c r="AB25" s="326">
        <v>1</v>
      </c>
      <c r="AC25" s="325">
        <v>0</v>
      </c>
      <c r="AD25" s="322">
        <v>22</v>
      </c>
      <c r="AE25" s="323">
        <v>1</v>
      </c>
      <c r="AF25" s="328">
        <v>15</v>
      </c>
      <c r="AG25" s="325">
        <v>2</v>
      </c>
      <c r="AH25" s="324">
        <v>23</v>
      </c>
      <c r="AI25" s="327">
        <v>0</v>
      </c>
      <c r="AJ25" s="324">
        <v>37</v>
      </c>
      <c r="AK25" s="327">
        <v>1</v>
      </c>
      <c r="AL25" s="304"/>
      <c r="AM25" s="341"/>
      <c r="AN25" s="304"/>
      <c r="AO25" s="329">
        <f t="shared" si="1"/>
        <v>1000</v>
      </c>
      <c r="AP25" s="310">
        <f t="shared" si="2"/>
        <v>1525</v>
      </c>
      <c r="AQ25" s="330">
        <f t="shared" si="3"/>
        <v>1440</v>
      </c>
      <c r="AR25" s="310">
        <f t="shared" si="4"/>
        <v>1649</v>
      </c>
      <c r="AS25" s="330">
        <f t="shared" si="5"/>
        <v>1391</v>
      </c>
      <c r="AT25" s="330">
        <f t="shared" si="6"/>
        <v>1182</v>
      </c>
      <c r="AU25" s="330">
        <f t="shared" si="7"/>
        <v>1720</v>
      </c>
      <c r="AV25" s="330">
        <f t="shared" si="8"/>
        <v>1274</v>
      </c>
      <c r="AW25" s="310">
        <f t="shared" si="9"/>
        <v>1371</v>
      </c>
      <c r="AX25" s="330">
        <f t="shared" si="10"/>
        <v>1264</v>
      </c>
      <c r="AY25" s="330">
        <f t="shared" si="11"/>
        <v>1057</v>
      </c>
      <c r="AZ25" s="268"/>
      <c r="BA25" s="331">
        <f t="shared" si="12"/>
        <v>9</v>
      </c>
      <c r="BB25" s="330">
        <f t="shared" si="13"/>
        <v>13</v>
      </c>
      <c r="BC25" s="330">
        <f t="shared" si="14"/>
        <v>11</v>
      </c>
      <c r="BD25" s="310">
        <f t="shared" si="15"/>
        <v>18</v>
      </c>
      <c r="BE25" s="330">
        <f t="shared" si="16"/>
        <v>12</v>
      </c>
      <c r="BF25" s="330">
        <f t="shared" si="17"/>
        <v>13</v>
      </c>
      <c r="BG25" s="330">
        <f t="shared" si="18"/>
        <v>16</v>
      </c>
      <c r="BH25" s="330">
        <f t="shared" si="19"/>
        <v>9</v>
      </c>
      <c r="BI25" s="330">
        <f t="shared" si="20"/>
        <v>11</v>
      </c>
      <c r="BJ25" s="330">
        <f t="shared" si="21"/>
        <v>13</v>
      </c>
      <c r="BK25" s="330">
        <f t="shared" si="22"/>
        <v>12</v>
      </c>
      <c r="BL25" s="311">
        <f t="shared" si="33"/>
        <v>137</v>
      </c>
      <c r="BM25" s="310">
        <f t="shared" si="23"/>
        <v>9</v>
      </c>
      <c r="BN25" s="310">
        <f t="shared" si="24"/>
        <v>18</v>
      </c>
      <c r="BO25" s="312">
        <f t="shared" si="34"/>
        <v>110</v>
      </c>
      <c r="BQ25" s="421">
        <f t="shared" si="25"/>
        <v>37</v>
      </c>
      <c r="BR25" s="422">
        <f t="shared" si="26"/>
        <v>16</v>
      </c>
    </row>
    <row r="26" spans="1:70" ht="14.25">
      <c r="A26" s="313">
        <v>21</v>
      </c>
      <c r="B26" s="332" t="s">
        <v>318</v>
      </c>
      <c r="C26" s="316" t="s">
        <v>319</v>
      </c>
      <c r="D26" s="316"/>
      <c r="E26" s="314">
        <f t="shared" si="27"/>
        <v>1296.72</v>
      </c>
      <c r="F26" s="315">
        <f t="shared" si="0"/>
        <v>17.719999999999985</v>
      </c>
      <c r="G26" s="316">
        <v>1279</v>
      </c>
      <c r="H26" s="317"/>
      <c r="I26" s="318">
        <f t="shared" si="28"/>
        <v>-35.090909090909008</v>
      </c>
      <c r="J26" s="337">
        <f t="shared" si="29"/>
        <v>19</v>
      </c>
      <c r="K26" s="338">
        <v>12</v>
      </c>
      <c r="L26" s="319">
        <v>11</v>
      </c>
      <c r="M26" s="320">
        <f t="shared" si="30"/>
        <v>1314.090909090909</v>
      </c>
      <c r="N26" s="318">
        <f t="shared" si="31"/>
        <v>129</v>
      </c>
      <c r="O26" s="321">
        <f t="shared" si="32"/>
        <v>110</v>
      </c>
      <c r="P26" s="322">
        <v>47</v>
      </c>
      <c r="Q26" s="323">
        <v>2</v>
      </c>
      <c r="R26" s="324">
        <v>4</v>
      </c>
      <c r="S26" s="325">
        <v>2</v>
      </c>
      <c r="T26" s="326">
        <v>12</v>
      </c>
      <c r="U26" s="327">
        <v>1</v>
      </c>
      <c r="V26" s="324">
        <v>13</v>
      </c>
      <c r="W26" s="327">
        <v>0</v>
      </c>
      <c r="X26" s="326">
        <v>31</v>
      </c>
      <c r="Y26" s="327">
        <v>0</v>
      </c>
      <c r="Z26" s="326">
        <v>33</v>
      </c>
      <c r="AA26" s="327">
        <v>1</v>
      </c>
      <c r="AB26" s="326">
        <v>38</v>
      </c>
      <c r="AC26" s="325">
        <v>2</v>
      </c>
      <c r="AD26" s="322">
        <v>14</v>
      </c>
      <c r="AE26" s="323">
        <v>1</v>
      </c>
      <c r="AF26" s="328">
        <v>6</v>
      </c>
      <c r="AG26" s="325">
        <v>2</v>
      </c>
      <c r="AH26" s="324">
        <v>18</v>
      </c>
      <c r="AI26" s="327">
        <v>1</v>
      </c>
      <c r="AJ26" s="324">
        <v>19</v>
      </c>
      <c r="AK26" s="327">
        <v>0</v>
      </c>
      <c r="AL26" s="304"/>
      <c r="AM26" s="341"/>
      <c r="AN26" s="304"/>
      <c r="AO26" s="329">
        <f t="shared" si="1"/>
        <v>1000</v>
      </c>
      <c r="AP26" s="310">
        <f t="shared" si="2"/>
        <v>1623</v>
      </c>
      <c r="AQ26" s="330">
        <f t="shared" si="3"/>
        <v>1421</v>
      </c>
      <c r="AR26" s="310">
        <f t="shared" si="4"/>
        <v>1391</v>
      </c>
      <c r="AS26" s="330">
        <f t="shared" si="5"/>
        <v>1182</v>
      </c>
      <c r="AT26" s="330">
        <f t="shared" si="6"/>
        <v>1131</v>
      </c>
      <c r="AU26" s="330">
        <f t="shared" si="7"/>
        <v>1033</v>
      </c>
      <c r="AV26" s="330">
        <f t="shared" si="8"/>
        <v>1383</v>
      </c>
      <c r="AW26" s="310">
        <f t="shared" si="9"/>
        <v>1580</v>
      </c>
      <c r="AX26" s="330">
        <f t="shared" si="10"/>
        <v>1361</v>
      </c>
      <c r="AY26" s="330">
        <f t="shared" si="11"/>
        <v>1350</v>
      </c>
      <c r="AZ26" s="268"/>
      <c r="BA26" s="331">
        <f t="shared" si="12"/>
        <v>3</v>
      </c>
      <c r="BB26" s="330">
        <f t="shared" si="13"/>
        <v>13</v>
      </c>
      <c r="BC26" s="330">
        <f t="shared" si="14"/>
        <v>16</v>
      </c>
      <c r="BD26" s="310">
        <f t="shared" si="15"/>
        <v>12</v>
      </c>
      <c r="BE26" s="330">
        <f t="shared" si="16"/>
        <v>13</v>
      </c>
      <c r="BF26" s="330">
        <f t="shared" si="17"/>
        <v>9</v>
      </c>
      <c r="BG26" s="330">
        <f t="shared" si="18"/>
        <v>9</v>
      </c>
      <c r="BH26" s="330">
        <f t="shared" si="19"/>
        <v>14</v>
      </c>
      <c r="BI26" s="330">
        <f t="shared" si="20"/>
        <v>13</v>
      </c>
      <c r="BJ26" s="330">
        <f t="shared" si="21"/>
        <v>13</v>
      </c>
      <c r="BK26" s="330">
        <f t="shared" si="22"/>
        <v>14</v>
      </c>
      <c r="BL26" s="311">
        <f t="shared" si="33"/>
        <v>129</v>
      </c>
      <c r="BM26" s="310">
        <f t="shared" si="23"/>
        <v>3</v>
      </c>
      <c r="BN26" s="310">
        <f t="shared" si="24"/>
        <v>16</v>
      </c>
      <c r="BO26" s="312">
        <f t="shared" si="34"/>
        <v>110</v>
      </c>
      <c r="BQ26" s="421">
        <f t="shared" si="25"/>
        <v>35</v>
      </c>
      <c r="BR26" s="422">
        <f t="shared" si="26"/>
        <v>19</v>
      </c>
    </row>
    <row r="27" spans="1:70" ht="14.25">
      <c r="A27" s="313">
        <v>22</v>
      </c>
      <c r="B27" s="332" t="s">
        <v>320</v>
      </c>
      <c r="C27" s="316" t="s">
        <v>260</v>
      </c>
      <c r="D27" s="316"/>
      <c r="E27" s="314">
        <f t="shared" si="27"/>
        <v>1265.56</v>
      </c>
      <c r="F27" s="315">
        <f t="shared" si="0"/>
        <v>-8.4400000000000119</v>
      </c>
      <c r="G27" s="316">
        <v>1274</v>
      </c>
      <c r="H27" s="317"/>
      <c r="I27" s="318">
        <f t="shared" si="28"/>
        <v>-52.545454545454504</v>
      </c>
      <c r="J27" s="337">
        <f t="shared" si="29"/>
        <v>36</v>
      </c>
      <c r="K27" s="338">
        <v>9</v>
      </c>
      <c r="L27" s="319">
        <v>11</v>
      </c>
      <c r="M27" s="320">
        <f t="shared" si="30"/>
        <v>1326.5454545454545</v>
      </c>
      <c r="N27" s="318">
        <f t="shared" si="31"/>
        <v>120</v>
      </c>
      <c r="O27" s="321">
        <f t="shared" si="32"/>
        <v>103</v>
      </c>
      <c r="P27" s="322">
        <v>48</v>
      </c>
      <c r="Q27" s="323">
        <v>2</v>
      </c>
      <c r="R27" s="324">
        <v>9</v>
      </c>
      <c r="S27" s="325">
        <v>1</v>
      </c>
      <c r="T27" s="326">
        <v>6</v>
      </c>
      <c r="U27" s="327">
        <v>1</v>
      </c>
      <c r="V27" s="324">
        <v>10</v>
      </c>
      <c r="W27" s="327">
        <v>1</v>
      </c>
      <c r="X27" s="326">
        <v>4</v>
      </c>
      <c r="Y27" s="327">
        <v>0</v>
      </c>
      <c r="Z27" s="326">
        <v>38</v>
      </c>
      <c r="AA27" s="327">
        <v>1</v>
      </c>
      <c r="AB27" s="326">
        <v>41</v>
      </c>
      <c r="AC27" s="325">
        <v>2</v>
      </c>
      <c r="AD27" s="322">
        <v>20</v>
      </c>
      <c r="AE27" s="323">
        <v>1</v>
      </c>
      <c r="AF27" s="328">
        <v>30</v>
      </c>
      <c r="AG27" s="325">
        <v>0</v>
      </c>
      <c r="AH27" s="324">
        <v>7</v>
      </c>
      <c r="AI27" s="327">
        <v>0</v>
      </c>
      <c r="AJ27" s="324">
        <v>11</v>
      </c>
      <c r="AK27" s="327">
        <v>0</v>
      </c>
      <c r="AL27" s="304"/>
      <c r="AM27" s="341"/>
      <c r="AN27" s="304"/>
      <c r="AO27" s="329">
        <f t="shared" si="1"/>
        <v>1000</v>
      </c>
      <c r="AP27" s="310">
        <f t="shared" si="2"/>
        <v>1442</v>
      </c>
      <c r="AQ27" s="330">
        <f t="shared" si="3"/>
        <v>1580</v>
      </c>
      <c r="AR27" s="310">
        <f t="shared" si="4"/>
        <v>1440</v>
      </c>
      <c r="AS27" s="330">
        <f t="shared" si="5"/>
        <v>1623</v>
      </c>
      <c r="AT27" s="330">
        <f t="shared" si="6"/>
        <v>1033</v>
      </c>
      <c r="AU27" s="330">
        <f t="shared" si="7"/>
        <v>1022</v>
      </c>
      <c r="AV27" s="330">
        <f t="shared" si="8"/>
        <v>1287</v>
      </c>
      <c r="AW27" s="310">
        <f t="shared" si="9"/>
        <v>1208</v>
      </c>
      <c r="AX27" s="330">
        <f t="shared" si="10"/>
        <v>1525</v>
      </c>
      <c r="AY27" s="330">
        <f t="shared" si="11"/>
        <v>1432</v>
      </c>
      <c r="AZ27" s="268"/>
      <c r="BA27" s="331">
        <f t="shared" si="12"/>
        <v>3</v>
      </c>
      <c r="BB27" s="330">
        <f t="shared" si="13"/>
        <v>14</v>
      </c>
      <c r="BC27" s="330">
        <f t="shared" si="14"/>
        <v>13</v>
      </c>
      <c r="BD27" s="310">
        <f t="shared" si="15"/>
        <v>11</v>
      </c>
      <c r="BE27" s="330">
        <f t="shared" si="16"/>
        <v>13</v>
      </c>
      <c r="BF27" s="330">
        <f t="shared" si="17"/>
        <v>9</v>
      </c>
      <c r="BG27" s="330">
        <f t="shared" si="18"/>
        <v>9</v>
      </c>
      <c r="BH27" s="330">
        <f t="shared" si="19"/>
        <v>12</v>
      </c>
      <c r="BI27" s="330">
        <f t="shared" si="20"/>
        <v>12</v>
      </c>
      <c r="BJ27" s="330">
        <f t="shared" si="21"/>
        <v>13</v>
      </c>
      <c r="BK27" s="330">
        <f t="shared" si="22"/>
        <v>11</v>
      </c>
      <c r="BL27" s="311">
        <f t="shared" si="33"/>
        <v>120</v>
      </c>
      <c r="BM27" s="310">
        <f t="shared" si="23"/>
        <v>3</v>
      </c>
      <c r="BN27" s="310">
        <f t="shared" si="24"/>
        <v>14</v>
      </c>
      <c r="BO27" s="312">
        <f t="shared" si="34"/>
        <v>103</v>
      </c>
      <c r="BQ27" s="421">
        <f t="shared" si="25"/>
        <v>18</v>
      </c>
      <c r="BR27" s="422">
        <f t="shared" si="26"/>
        <v>36</v>
      </c>
    </row>
    <row r="28" spans="1:70" ht="14.25">
      <c r="A28" s="313">
        <v>23</v>
      </c>
      <c r="B28" s="332" t="s">
        <v>179</v>
      </c>
      <c r="C28" s="316" t="s">
        <v>294</v>
      </c>
      <c r="D28" s="316"/>
      <c r="E28" s="314">
        <f t="shared" si="27"/>
        <v>1298.8399999999999</v>
      </c>
      <c r="F28" s="315">
        <f t="shared" si="0"/>
        <v>34.840000000000003</v>
      </c>
      <c r="G28" s="316">
        <v>1264</v>
      </c>
      <c r="H28" s="317"/>
      <c r="I28" s="318">
        <f t="shared" si="28"/>
        <v>-67.454545454545496</v>
      </c>
      <c r="J28" s="337">
        <f t="shared" si="29"/>
        <v>9</v>
      </c>
      <c r="K28" s="338">
        <v>13</v>
      </c>
      <c r="L28" s="319">
        <v>11</v>
      </c>
      <c r="M28" s="320">
        <f t="shared" si="30"/>
        <v>1331.4545454545455</v>
      </c>
      <c r="N28" s="318">
        <f t="shared" si="31"/>
        <v>143</v>
      </c>
      <c r="O28" s="321">
        <f t="shared" si="32"/>
        <v>116</v>
      </c>
      <c r="P28" s="322">
        <v>49</v>
      </c>
      <c r="Q28" s="323">
        <v>2</v>
      </c>
      <c r="R28" s="324">
        <v>6</v>
      </c>
      <c r="S28" s="325">
        <v>1</v>
      </c>
      <c r="T28" s="326">
        <v>14</v>
      </c>
      <c r="U28" s="327">
        <v>1</v>
      </c>
      <c r="V28" s="324">
        <v>8</v>
      </c>
      <c r="W28" s="327">
        <v>0</v>
      </c>
      <c r="X28" s="326">
        <v>24</v>
      </c>
      <c r="Y28" s="327">
        <v>2</v>
      </c>
      <c r="Z28" s="326">
        <v>18</v>
      </c>
      <c r="AA28" s="327">
        <v>1</v>
      </c>
      <c r="AB28" s="326">
        <v>16</v>
      </c>
      <c r="AC28" s="325">
        <v>1</v>
      </c>
      <c r="AD28" s="322">
        <v>33</v>
      </c>
      <c r="AE28" s="323">
        <v>2</v>
      </c>
      <c r="AF28" s="328">
        <v>31</v>
      </c>
      <c r="AG28" s="325">
        <v>1</v>
      </c>
      <c r="AH28" s="324">
        <v>20</v>
      </c>
      <c r="AI28" s="327">
        <v>2</v>
      </c>
      <c r="AJ28" s="324">
        <v>2</v>
      </c>
      <c r="AK28" s="327">
        <v>0</v>
      </c>
      <c r="AL28" s="304"/>
      <c r="AM28" s="341"/>
      <c r="AN28" s="304"/>
      <c r="AO28" s="329">
        <f t="shared" si="1"/>
        <v>1000</v>
      </c>
      <c r="AP28" s="310">
        <f t="shared" si="2"/>
        <v>1580</v>
      </c>
      <c r="AQ28" s="330">
        <f t="shared" si="3"/>
        <v>1383</v>
      </c>
      <c r="AR28" s="310">
        <f t="shared" si="4"/>
        <v>1445</v>
      </c>
      <c r="AS28" s="330">
        <f t="shared" si="5"/>
        <v>1259</v>
      </c>
      <c r="AT28" s="330">
        <f t="shared" si="6"/>
        <v>1361</v>
      </c>
      <c r="AU28" s="330">
        <f t="shared" si="7"/>
        <v>1369</v>
      </c>
      <c r="AV28" s="330">
        <f t="shared" si="8"/>
        <v>1131</v>
      </c>
      <c r="AW28" s="310">
        <f t="shared" si="9"/>
        <v>1182</v>
      </c>
      <c r="AX28" s="330">
        <f t="shared" si="10"/>
        <v>1287</v>
      </c>
      <c r="AY28" s="330">
        <f t="shared" si="11"/>
        <v>1649</v>
      </c>
      <c r="AZ28" s="268"/>
      <c r="BA28" s="331">
        <f t="shared" si="12"/>
        <v>12</v>
      </c>
      <c r="BB28" s="330">
        <f t="shared" si="13"/>
        <v>13</v>
      </c>
      <c r="BC28" s="330">
        <f t="shared" si="14"/>
        <v>14</v>
      </c>
      <c r="BD28" s="310">
        <f t="shared" si="15"/>
        <v>14</v>
      </c>
      <c r="BE28" s="330">
        <f t="shared" si="16"/>
        <v>12</v>
      </c>
      <c r="BF28" s="330">
        <f t="shared" si="17"/>
        <v>13</v>
      </c>
      <c r="BG28" s="330">
        <f t="shared" si="18"/>
        <v>13</v>
      </c>
      <c r="BH28" s="330">
        <f t="shared" si="19"/>
        <v>9</v>
      </c>
      <c r="BI28" s="330">
        <f t="shared" si="20"/>
        <v>13</v>
      </c>
      <c r="BJ28" s="330">
        <f t="shared" si="21"/>
        <v>12</v>
      </c>
      <c r="BK28" s="330">
        <f t="shared" si="22"/>
        <v>18</v>
      </c>
      <c r="BL28" s="311">
        <f t="shared" si="33"/>
        <v>143</v>
      </c>
      <c r="BM28" s="310">
        <f t="shared" si="23"/>
        <v>9</v>
      </c>
      <c r="BN28" s="310">
        <f t="shared" si="24"/>
        <v>18</v>
      </c>
      <c r="BO28" s="312">
        <f t="shared" si="34"/>
        <v>116</v>
      </c>
      <c r="BQ28" s="421">
        <f t="shared" si="25"/>
        <v>45</v>
      </c>
      <c r="BR28" s="422">
        <f t="shared" si="26"/>
        <v>9</v>
      </c>
    </row>
    <row r="29" spans="1:70" ht="14.25">
      <c r="A29" s="313">
        <v>24</v>
      </c>
      <c r="B29" s="332" t="s">
        <v>321</v>
      </c>
      <c r="C29" s="316" t="s">
        <v>250</v>
      </c>
      <c r="D29" s="316"/>
      <c r="E29" s="314">
        <f t="shared" si="27"/>
        <v>1250.68</v>
      </c>
      <c r="F29" s="315">
        <f t="shared" si="0"/>
        <v>-8.3200000000000074</v>
      </c>
      <c r="G29" s="316">
        <v>1259</v>
      </c>
      <c r="H29" s="317"/>
      <c r="I29" s="318">
        <f t="shared" si="28"/>
        <v>83.272727272727252</v>
      </c>
      <c r="J29" s="337">
        <f t="shared" si="29"/>
        <v>24</v>
      </c>
      <c r="K29" s="338">
        <v>12</v>
      </c>
      <c r="L29" s="319">
        <v>11</v>
      </c>
      <c r="M29" s="320">
        <f t="shared" si="30"/>
        <v>1175.7272727272727</v>
      </c>
      <c r="N29" s="318">
        <f t="shared" si="31"/>
        <v>115</v>
      </c>
      <c r="O29" s="321">
        <f t="shared" si="32"/>
        <v>94</v>
      </c>
      <c r="P29" s="322">
        <v>50</v>
      </c>
      <c r="Q29" s="323">
        <v>0</v>
      </c>
      <c r="R29" s="324">
        <v>42</v>
      </c>
      <c r="S29" s="325">
        <v>2</v>
      </c>
      <c r="T29" s="326">
        <v>52</v>
      </c>
      <c r="U29" s="327">
        <v>2</v>
      </c>
      <c r="V29" s="324">
        <v>15</v>
      </c>
      <c r="W29" s="327">
        <v>0</v>
      </c>
      <c r="X29" s="326">
        <v>23</v>
      </c>
      <c r="Y29" s="327">
        <v>0</v>
      </c>
      <c r="Z29" s="326">
        <v>28</v>
      </c>
      <c r="AA29" s="327">
        <v>1</v>
      </c>
      <c r="AB29" s="326">
        <v>27</v>
      </c>
      <c r="AC29" s="325">
        <v>2</v>
      </c>
      <c r="AD29" s="322">
        <v>7</v>
      </c>
      <c r="AE29" s="323">
        <v>0</v>
      </c>
      <c r="AF29" s="328">
        <v>43</v>
      </c>
      <c r="AG29" s="325">
        <v>2</v>
      </c>
      <c r="AH29" s="324">
        <v>40</v>
      </c>
      <c r="AI29" s="327">
        <v>1</v>
      </c>
      <c r="AJ29" s="324">
        <v>25</v>
      </c>
      <c r="AK29" s="327">
        <v>2</v>
      </c>
      <c r="AL29" s="304"/>
      <c r="AM29" s="341"/>
      <c r="AN29" s="304"/>
      <c r="AO29" s="329">
        <f t="shared" si="1"/>
        <v>1000</v>
      </c>
      <c r="AP29" s="310">
        <f t="shared" si="2"/>
        <v>1008</v>
      </c>
      <c r="AQ29" s="330">
        <f t="shared" si="3"/>
        <v>1000</v>
      </c>
      <c r="AR29" s="310">
        <f t="shared" si="4"/>
        <v>1371</v>
      </c>
      <c r="AS29" s="330">
        <f t="shared" si="5"/>
        <v>1264</v>
      </c>
      <c r="AT29" s="330">
        <f t="shared" si="6"/>
        <v>1233</v>
      </c>
      <c r="AU29" s="330">
        <f t="shared" si="7"/>
        <v>1236</v>
      </c>
      <c r="AV29" s="330">
        <f t="shared" si="8"/>
        <v>1525</v>
      </c>
      <c r="AW29" s="310">
        <f t="shared" si="9"/>
        <v>1007</v>
      </c>
      <c r="AX29" s="330">
        <f t="shared" si="10"/>
        <v>1030</v>
      </c>
      <c r="AY29" s="330">
        <f t="shared" si="11"/>
        <v>1259</v>
      </c>
      <c r="AZ29" s="268"/>
      <c r="BA29" s="331">
        <f t="shared" si="12"/>
        <v>10</v>
      </c>
      <c r="BB29" s="330">
        <f t="shared" si="13"/>
        <v>8</v>
      </c>
      <c r="BC29" s="330">
        <f t="shared" si="14"/>
        <v>8</v>
      </c>
      <c r="BD29" s="310">
        <f t="shared" si="15"/>
        <v>11</v>
      </c>
      <c r="BE29" s="330">
        <f t="shared" si="16"/>
        <v>13</v>
      </c>
      <c r="BF29" s="330">
        <f t="shared" si="17"/>
        <v>11</v>
      </c>
      <c r="BG29" s="330">
        <f t="shared" si="18"/>
        <v>10</v>
      </c>
      <c r="BH29" s="330">
        <f t="shared" si="19"/>
        <v>13</v>
      </c>
      <c r="BI29" s="330">
        <f t="shared" si="20"/>
        <v>9</v>
      </c>
      <c r="BJ29" s="330">
        <f t="shared" si="21"/>
        <v>12</v>
      </c>
      <c r="BK29" s="330">
        <f t="shared" si="22"/>
        <v>10</v>
      </c>
      <c r="BL29" s="311">
        <f t="shared" si="33"/>
        <v>115</v>
      </c>
      <c r="BM29" s="310">
        <f t="shared" si="23"/>
        <v>8</v>
      </c>
      <c r="BN29" s="310">
        <f t="shared" si="24"/>
        <v>13</v>
      </c>
      <c r="BO29" s="312">
        <f t="shared" si="34"/>
        <v>94</v>
      </c>
      <c r="BQ29" s="421">
        <f t="shared" si="25"/>
        <v>30</v>
      </c>
      <c r="BR29" s="422">
        <f t="shared" si="26"/>
        <v>24</v>
      </c>
    </row>
    <row r="30" spans="1:70" ht="14.25">
      <c r="A30" s="313">
        <v>25</v>
      </c>
      <c r="B30" s="332" t="s">
        <v>322</v>
      </c>
      <c r="C30" s="316" t="s">
        <v>323</v>
      </c>
      <c r="D30" s="316"/>
      <c r="E30" s="314">
        <f t="shared" si="27"/>
        <v>1218.1599999999999</v>
      </c>
      <c r="F30" s="315">
        <f t="shared" si="0"/>
        <v>-40.840000000000032</v>
      </c>
      <c r="G30" s="316">
        <v>1259</v>
      </c>
      <c r="H30" s="317"/>
      <c r="I30" s="318">
        <f t="shared" si="28"/>
        <v>140.18181818181824</v>
      </c>
      <c r="J30" s="337">
        <f t="shared" si="29"/>
        <v>35</v>
      </c>
      <c r="K30" s="338">
        <v>10</v>
      </c>
      <c r="L30" s="319">
        <v>11</v>
      </c>
      <c r="M30" s="320">
        <f t="shared" si="30"/>
        <v>1118.8181818181818</v>
      </c>
      <c r="N30" s="318">
        <f t="shared" si="31"/>
        <v>108</v>
      </c>
      <c r="O30" s="321">
        <f t="shared" si="32"/>
        <v>90</v>
      </c>
      <c r="P30" s="322">
        <v>51</v>
      </c>
      <c r="Q30" s="323">
        <v>2</v>
      </c>
      <c r="R30" s="324">
        <v>10</v>
      </c>
      <c r="S30" s="325">
        <v>0</v>
      </c>
      <c r="T30" s="326">
        <v>43</v>
      </c>
      <c r="U30" s="327">
        <v>1</v>
      </c>
      <c r="V30" s="324">
        <v>30</v>
      </c>
      <c r="W30" s="327">
        <v>0</v>
      </c>
      <c r="X30" s="326">
        <v>33</v>
      </c>
      <c r="Y30" s="327">
        <v>0</v>
      </c>
      <c r="Z30" s="326">
        <v>45</v>
      </c>
      <c r="AA30" s="327">
        <v>2</v>
      </c>
      <c r="AB30" s="326">
        <v>32</v>
      </c>
      <c r="AC30" s="325">
        <v>2</v>
      </c>
      <c r="AD30" s="322">
        <v>39</v>
      </c>
      <c r="AE30" s="323">
        <v>1</v>
      </c>
      <c r="AF30" s="328">
        <v>37</v>
      </c>
      <c r="AG30" s="325">
        <v>0</v>
      </c>
      <c r="AH30" s="324">
        <v>41</v>
      </c>
      <c r="AI30" s="327">
        <v>2</v>
      </c>
      <c r="AJ30" s="324">
        <v>24</v>
      </c>
      <c r="AK30" s="327">
        <v>0</v>
      </c>
      <c r="AL30" s="304"/>
      <c r="AM30" s="341"/>
      <c r="AN30" s="304"/>
      <c r="AO30" s="329">
        <f t="shared" si="1"/>
        <v>1000</v>
      </c>
      <c r="AP30" s="310">
        <f t="shared" si="2"/>
        <v>1440</v>
      </c>
      <c r="AQ30" s="330">
        <f t="shared" si="3"/>
        <v>1007</v>
      </c>
      <c r="AR30" s="310">
        <f t="shared" si="4"/>
        <v>1208</v>
      </c>
      <c r="AS30" s="330">
        <f t="shared" si="5"/>
        <v>1131</v>
      </c>
      <c r="AT30" s="330">
        <f t="shared" si="6"/>
        <v>1000</v>
      </c>
      <c r="AU30" s="330">
        <f t="shared" si="7"/>
        <v>1153</v>
      </c>
      <c r="AV30" s="330">
        <f t="shared" si="8"/>
        <v>1030</v>
      </c>
      <c r="AW30" s="310">
        <f t="shared" si="9"/>
        <v>1057</v>
      </c>
      <c r="AX30" s="330">
        <f t="shared" si="10"/>
        <v>1022</v>
      </c>
      <c r="AY30" s="330">
        <f t="shared" si="11"/>
        <v>1259</v>
      </c>
      <c r="AZ30" s="268"/>
      <c r="BA30" s="331">
        <f t="shared" si="12"/>
        <v>9</v>
      </c>
      <c r="BB30" s="330">
        <f t="shared" si="13"/>
        <v>11</v>
      </c>
      <c r="BC30" s="330">
        <f t="shared" si="14"/>
        <v>9</v>
      </c>
      <c r="BD30" s="310">
        <f t="shared" si="15"/>
        <v>12</v>
      </c>
      <c r="BE30" s="330">
        <f t="shared" si="16"/>
        <v>9</v>
      </c>
      <c r="BF30" s="330">
        <f t="shared" si="17"/>
        <v>6</v>
      </c>
      <c r="BG30" s="330">
        <f t="shared" si="18"/>
        <v>9</v>
      </c>
      <c r="BH30" s="330">
        <f t="shared" si="19"/>
        <v>10</v>
      </c>
      <c r="BI30" s="330">
        <f t="shared" si="20"/>
        <v>12</v>
      </c>
      <c r="BJ30" s="330">
        <f t="shared" si="21"/>
        <v>9</v>
      </c>
      <c r="BK30" s="330">
        <f t="shared" si="22"/>
        <v>12</v>
      </c>
      <c r="BL30" s="311">
        <f t="shared" si="33"/>
        <v>108</v>
      </c>
      <c r="BM30" s="310">
        <f t="shared" si="23"/>
        <v>6</v>
      </c>
      <c r="BN30" s="310">
        <f t="shared" si="24"/>
        <v>12</v>
      </c>
      <c r="BO30" s="312">
        <f t="shared" si="34"/>
        <v>90</v>
      </c>
      <c r="BQ30" s="421">
        <f t="shared" si="25"/>
        <v>19</v>
      </c>
      <c r="BR30" s="422">
        <f t="shared" si="26"/>
        <v>35</v>
      </c>
    </row>
    <row r="31" spans="1:70" ht="14.25">
      <c r="A31" s="313">
        <v>26</v>
      </c>
      <c r="B31" s="332" t="s">
        <v>205</v>
      </c>
      <c r="C31" s="316" t="s">
        <v>270</v>
      </c>
      <c r="D31" s="316"/>
      <c r="E31" s="314">
        <f t="shared" si="27"/>
        <v>1242.8999999999999</v>
      </c>
      <c r="F31" s="315">
        <f t="shared" si="0"/>
        <v>5.8999999999999631</v>
      </c>
      <c r="G31" s="316">
        <v>1237</v>
      </c>
      <c r="H31" s="317"/>
      <c r="I31" s="318">
        <f t="shared" si="28"/>
        <v>18.63636363636374</v>
      </c>
      <c r="J31" s="337">
        <f t="shared" si="29"/>
        <v>20</v>
      </c>
      <c r="K31" s="338">
        <v>12</v>
      </c>
      <c r="L31" s="319">
        <v>11</v>
      </c>
      <c r="M31" s="320">
        <f t="shared" si="30"/>
        <v>1218.3636363636363</v>
      </c>
      <c r="N31" s="318">
        <f t="shared" si="31"/>
        <v>128</v>
      </c>
      <c r="O31" s="321">
        <f t="shared" si="32"/>
        <v>104</v>
      </c>
      <c r="P31" s="322">
        <v>52</v>
      </c>
      <c r="Q31" s="323">
        <v>2</v>
      </c>
      <c r="R31" s="324">
        <v>15</v>
      </c>
      <c r="S31" s="325">
        <v>0</v>
      </c>
      <c r="T31" s="326">
        <v>40</v>
      </c>
      <c r="U31" s="327">
        <v>1</v>
      </c>
      <c r="V31" s="324">
        <v>43</v>
      </c>
      <c r="W31" s="327">
        <v>2</v>
      </c>
      <c r="X31" s="326">
        <v>7</v>
      </c>
      <c r="Y31" s="327">
        <v>0</v>
      </c>
      <c r="Z31" s="326">
        <v>44</v>
      </c>
      <c r="AA31" s="327">
        <v>2</v>
      </c>
      <c r="AB31" s="326">
        <v>39</v>
      </c>
      <c r="AC31" s="325">
        <v>2</v>
      </c>
      <c r="AD31" s="322">
        <v>12</v>
      </c>
      <c r="AE31" s="323">
        <v>0</v>
      </c>
      <c r="AF31" s="328">
        <v>13</v>
      </c>
      <c r="AG31" s="325">
        <v>2</v>
      </c>
      <c r="AH31" s="324">
        <v>31</v>
      </c>
      <c r="AI31" s="327">
        <v>1</v>
      </c>
      <c r="AJ31" s="324">
        <v>8</v>
      </c>
      <c r="AK31" s="327">
        <v>0</v>
      </c>
      <c r="AL31" s="304"/>
      <c r="AM31" s="341"/>
      <c r="AN31" s="304"/>
      <c r="AO31" s="329">
        <f t="shared" si="1"/>
        <v>1000</v>
      </c>
      <c r="AP31" s="310">
        <f t="shared" si="2"/>
        <v>1371</v>
      </c>
      <c r="AQ31" s="330">
        <f t="shared" si="3"/>
        <v>1030</v>
      </c>
      <c r="AR31" s="310">
        <f t="shared" si="4"/>
        <v>1007</v>
      </c>
      <c r="AS31" s="330">
        <f t="shared" si="5"/>
        <v>1525</v>
      </c>
      <c r="AT31" s="330">
        <f t="shared" si="6"/>
        <v>1000</v>
      </c>
      <c r="AU31" s="330">
        <f t="shared" si="7"/>
        <v>1030</v>
      </c>
      <c r="AV31" s="330">
        <f t="shared" si="8"/>
        <v>1421</v>
      </c>
      <c r="AW31" s="310">
        <f t="shared" si="9"/>
        <v>1391</v>
      </c>
      <c r="AX31" s="330">
        <f t="shared" si="10"/>
        <v>1182</v>
      </c>
      <c r="AY31" s="330">
        <f t="shared" si="11"/>
        <v>1445</v>
      </c>
      <c r="AZ31" s="268"/>
      <c r="BA31" s="331">
        <f t="shared" si="12"/>
        <v>8</v>
      </c>
      <c r="BB31" s="330">
        <f t="shared" si="13"/>
        <v>11</v>
      </c>
      <c r="BC31" s="330">
        <f t="shared" si="14"/>
        <v>12</v>
      </c>
      <c r="BD31" s="310">
        <f t="shared" si="15"/>
        <v>9</v>
      </c>
      <c r="BE31" s="330">
        <f t="shared" si="16"/>
        <v>13</v>
      </c>
      <c r="BF31" s="330">
        <f t="shared" si="17"/>
        <v>10</v>
      </c>
      <c r="BG31" s="330">
        <f t="shared" si="18"/>
        <v>10</v>
      </c>
      <c r="BH31" s="330">
        <f t="shared" si="19"/>
        <v>16</v>
      </c>
      <c r="BI31" s="330">
        <f t="shared" si="20"/>
        <v>12</v>
      </c>
      <c r="BJ31" s="330">
        <f t="shared" si="21"/>
        <v>13</v>
      </c>
      <c r="BK31" s="330">
        <f t="shared" si="22"/>
        <v>14</v>
      </c>
      <c r="BL31" s="311">
        <f t="shared" si="33"/>
        <v>128</v>
      </c>
      <c r="BM31" s="310">
        <f t="shared" si="23"/>
        <v>8</v>
      </c>
      <c r="BN31" s="310">
        <f t="shared" si="24"/>
        <v>16</v>
      </c>
      <c r="BO31" s="312">
        <f t="shared" si="34"/>
        <v>104</v>
      </c>
      <c r="BQ31" s="421">
        <f t="shared" si="25"/>
        <v>34</v>
      </c>
      <c r="BR31" s="422">
        <f t="shared" si="26"/>
        <v>20</v>
      </c>
    </row>
    <row r="32" spans="1:70" ht="14.25">
      <c r="A32" s="313">
        <v>27</v>
      </c>
      <c r="B32" s="332" t="s">
        <v>324</v>
      </c>
      <c r="C32" s="316" t="s">
        <v>325</v>
      </c>
      <c r="D32" s="316"/>
      <c r="E32" s="314">
        <f t="shared" si="27"/>
        <v>1208.92</v>
      </c>
      <c r="F32" s="315">
        <f t="shared" si="0"/>
        <v>-27.08000000000002</v>
      </c>
      <c r="G32" s="316">
        <v>1236</v>
      </c>
      <c r="H32" s="317"/>
      <c r="I32" s="318">
        <f t="shared" si="28"/>
        <v>77.63636363636374</v>
      </c>
      <c r="J32" s="337">
        <f t="shared" si="29"/>
        <v>33</v>
      </c>
      <c r="K32" s="338">
        <v>10</v>
      </c>
      <c r="L32" s="319">
        <v>11</v>
      </c>
      <c r="M32" s="320">
        <f t="shared" si="30"/>
        <v>1158.3636363636363</v>
      </c>
      <c r="N32" s="318">
        <f t="shared" si="31"/>
        <v>113</v>
      </c>
      <c r="O32" s="321">
        <f t="shared" si="32"/>
        <v>89</v>
      </c>
      <c r="P32" s="322">
        <v>1</v>
      </c>
      <c r="Q32" s="323">
        <v>0</v>
      </c>
      <c r="R32" s="324">
        <v>46</v>
      </c>
      <c r="S32" s="325">
        <v>1</v>
      </c>
      <c r="T32" s="326">
        <v>44</v>
      </c>
      <c r="U32" s="327">
        <v>1</v>
      </c>
      <c r="V32" s="324">
        <v>17</v>
      </c>
      <c r="W32" s="327">
        <v>1</v>
      </c>
      <c r="X32" s="326">
        <v>28</v>
      </c>
      <c r="Y32" s="327">
        <v>1</v>
      </c>
      <c r="Z32" s="326">
        <v>53</v>
      </c>
      <c r="AA32" s="327">
        <v>1</v>
      </c>
      <c r="AB32" s="326">
        <v>24</v>
      </c>
      <c r="AC32" s="325">
        <v>0</v>
      </c>
      <c r="AD32" s="322">
        <v>32</v>
      </c>
      <c r="AE32" s="323">
        <v>1</v>
      </c>
      <c r="AF32" s="328">
        <v>50</v>
      </c>
      <c r="AG32" s="325">
        <v>0</v>
      </c>
      <c r="AH32" s="324">
        <v>42</v>
      </c>
      <c r="AI32" s="327">
        <v>2</v>
      </c>
      <c r="AJ32" s="324">
        <v>52</v>
      </c>
      <c r="AK32" s="327">
        <v>2</v>
      </c>
      <c r="AL32" s="304"/>
      <c r="AM32" s="341"/>
      <c r="AN32" s="304"/>
      <c r="AO32" s="329">
        <f t="shared" si="1"/>
        <v>1720</v>
      </c>
      <c r="AP32" s="310">
        <f t="shared" si="2"/>
        <v>1000</v>
      </c>
      <c r="AQ32" s="330">
        <f t="shared" si="3"/>
        <v>1000</v>
      </c>
      <c r="AR32" s="310">
        <f t="shared" si="4"/>
        <v>1369</v>
      </c>
      <c r="AS32" s="330">
        <f t="shared" si="5"/>
        <v>1233</v>
      </c>
      <c r="AT32" s="330">
        <f t="shared" si="6"/>
        <v>1000</v>
      </c>
      <c r="AU32" s="330">
        <f t="shared" si="7"/>
        <v>1259</v>
      </c>
      <c r="AV32" s="330">
        <f t="shared" si="8"/>
        <v>1153</v>
      </c>
      <c r="AW32" s="310">
        <f t="shared" si="9"/>
        <v>1000</v>
      </c>
      <c r="AX32" s="330">
        <f t="shared" si="10"/>
        <v>1008</v>
      </c>
      <c r="AY32" s="330">
        <f t="shared" si="11"/>
        <v>1000</v>
      </c>
      <c r="AZ32" s="268"/>
      <c r="BA32" s="331">
        <f t="shared" si="12"/>
        <v>16</v>
      </c>
      <c r="BB32" s="330">
        <f t="shared" si="13"/>
        <v>9</v>
      </c>
      <c r="BC32" s="330">
        <f t="shared" si="14"/>
        <v>10</v>
      </c>
      <c r="BD32" s="310">
        <f t="shared" si="15"/>
        <v>11</v>
      </c>
      <c r="BE32" s="330">
        <f t="shared" si="16"/>
        <v>11</v>
      </c>
      <c r="BF32" s="330">
        <f t="shared" si="17"/>
        <v>9</v>
      </c>
      <c r="BG32" s="330">
        <f t="shared" si="18"/>
        <v>12</v>
      </c>
      <c r="BH32" s="330">
        <f t="shared" si="19"/>
        <v>9</v>
      </c>
      <c r="BI32" s="330">
        <f t="shared" si="20"/>
        <v>10</v>
      </c>
      <c r="BJ32" s="330">
        <f t="shared" si="21"/>
        <v>8</v>
      </c>
      <c r="BK32" s="330">
        <f t="shared" si="22"/>
        <v>8</v>
      </c>
      <c r="BL32" s="311">
        <f t="shared" si="33"/>
        <v>113</v>
      </c>
      <c r="BM32" s="310">
        <f t="shared" si="23"/>
        <v>8</v>
      </c>
      <c r="BN32" s="310">
        <f t="shared" si="24"/>
        <v>16</v>
      </c>
      <c r="BO32" s="312">
        <f t="shared" si="34"/>
        <v>89</v>
      </c>
      <c r="BQ32" s="421">
        <f t="shared" si="25"/>
        <v>21</v>
      </c>
      <c r="BR32" s="422">
        <f t="shared" si="26"/>
        <v>33</v>
      </c>
    </row>
    <row r="33" spans="1:70" ht="14.25">
      <c r="A33" s="313">
        <v>28</v>
      </c>
      <c r="B33" s="332" t="s">
        <v>206</v>
      </c>
      <c r="C33" s="316" t="s">
        <v>326</v>
      </c>
      <c r="D33" s="316"/>
      <c r="E33" s="314">
        <f t="shared" si="27"/>
        <v>1225.92</v>
      </c>
      <c r="F33" s="315">
        <f t="shared" si="0"/>
        <v>-7.0800000000000196</v>
      </c>
      <c r="G33" s="316">
        <v>1233</v>
      </c>
      <c r="H33" s="317"/>
      <c r="I33" s="318">
        <f t="shared" si="28"/>
        <v>32.181818181818244</v>
      </c>
      <c r="J33" s="337">
        <f t="shared" si="29"/>
        <v>27</v>
      </c>
      <c r="K33" s="338">
        <v>11</v>
      </c>
      <c r="L33" s="319">
        <v>11</v>
      </c>
      <c r="M33" s="320">
        <f t="shared" si="30"/>
        <v>1200.8181818181818</v>
      </c>
      <c r="N33" s="318">
        <f t="shared" si="31"/>
        <v>116</v>
      </c>
      <c r="O33" s="321">
        <f t="shared" si="32"/>
        <v>95</v>
      </c>
      <c r="P33" s="322">
        <v>2</v>
      </c>
      <c r="Q33" s="323">
        <v>0</v>
      </c>
      <c r="R33" s="324">
        <v>41</v>
      </c>
      <c r="S33" s="325">
        <v>1</v>
      </c>
      <c r="T33" s="326">
        <v>49</v>
      </c>
      <c r="U33" s="327">
        <v>0</v>
      </c>
      <c r="V33" s="324">
        <v>48</v>
      </c>
      <c r="W33" s="327">
        <v>2</v>
      </c>
      <c r="X33" s="326">
        <v>27</v>
      </c>
      <c r="Y33" s="327">
        <v>1</v>
      </c>
      <c r="Z33" s="326">
        <v>24</v>
      </c>
      <c r="AA33" s="327">
        <v>1</v>
      </c>
      <c r="AB33" s="326">
        <v>53</v>
      </c>
      <c r="AC33" s="325">
        <v>2</v>
      </c>
      <c r="AD33" s="322">
        <v>30</v>
      </c>
      <c r="AE33" s="323">
        <v>0</v>
      </c>
      <c r="AF33" s="328">
        <v>35</v>
      </c>
      <c r="AG33" s="325">
        <v>2</v>
      </c>
      <c r="AH33" s="324">
        <v>6</v>
      </c>
      <c r="AI33" s="327">
        <v>0</v>
      </c>
      <c r="AJ33" s="324">
        <v>33</v>
      </c>
      <c r="AK33" s="327">
        <v>2</v>
      </c>
      <c r="AL33" s="304"/>
      <c r="AM33" s="341"/>
      <c r="AN33" s="304"/>
      <c r="AO33" s="329">
        <f t="shared" si="1"/>
        <v>1649</v>
      </c>
      <c r="AP33" s="310">
        <f t="shared" si="2"/>
        <v>1022</v>
      </c>
      <c r="AQ33" s="330">
        <f t="shared" si="3"/>
        <v>1000</v>
      </c>
      <c r="AR33" s="310">
        <f t="shared" si="4"/>
        <v>1000</v>
      </c>
      <c r="AS33" s="330">
        <f t="shared" si="5"/>
        <v>1236</v>
      </c>
      <c r="AT33" s="330">
        <f t="shared" si="6"/>
        <v>1259</v>
      </c>
      <c r="AU33" s="330">
        <f t="shared" si="7"/>
        <v>1000</v>
      </c>
      <c r="AV33" s="330">
        <f t="shared" si="8"/>
        <v>1208</v>
      </c>
      <c r="AW33" s="310">
        <f t="shared" si="9"/>
        <v>1124</v>
      </c>
      <c r="AX33" s="330">
        <f t="shared" si="10"/>
        <v>1580</v>
      </c>
      <c r="AY33" s="330">
        <f t="shared" si="11"/>
        <v>1131</v>
      </c>
      <c r="AZ33" s="268"/>
      <c r="BA33" s="331">
        <f t="shared" si="12"/>
        <v>18</v>
      </c>
      <c r="BB33" s="330">
        <f t="shared" si="13"/>
        <v>9</v>
      </c>
      <c r="BC33" s="330">
        <f t="shared" si="14"/>
        <v>12</v>
      </c>
      <c r="BD33" s="310">
        <f t="shared" si="15"/>
        <v>3</v>
      </c>
      <c r="BE33" s="330">
        <f t="shared" si="16"/>
        <v>10</v>
      </c>
      <c r="BF33" s="330">
        <f t="shared" si="17"/>
        <v>12</v>
      </c>
      <c r="BG33" s="330">
        <f t="shared" si="18"/>
        <v>9</v>
      </c>
      <c r="BH33" s="330">
        <f t="shared" si="19"/>
        <v>12</v>
      </c>
      <c r="BI33" s="330">
        <f t="shared" si="20"/>
        <v>9</v>
      </c>
      <c r="BJ33" s="330">
        <f t="shared" si="21"/>
        <v>13</v>
      </c>
      <c r="BK33" s="330">
        <f t="shared" si="22"/>
        <v>9</v>
      </c>
      <c r="BL33" s="311">
        <f t="shared" si="33"/>
        <v>116</v>
      </c>
      <c r="BM33" s="310">
        <f t="shared" si="23"/>
        <v>3</v>
      </c>
      <c r="BN33" s="310">
        <f t="shared" si="24"/>
        <v>18</v>
      </c>
      <c r="BO33" s="312">
        <f t="shared" si="34"/>
        <v>95</v>
      </c>
      <c r="BQ33" s="421">
        <f t="shared" si="25"/>
        <v>27</v>
      </c>
      <c r="BR33" s="422">
        <f t="shared" si="26"/>
        <v>27</v>
      </c>
    </row>
    <row r="34" spans="1:70" ht="14.25">
      <c r="A34" s="313">
        <v>29</v>
      </c>
      <c r="B34" s="332" t="s">
        <v>203</v>
      </c>
      <c r="C34" s="316" t="s">
        <v>317</v>
      </c>
      <c r="D34" s="316"/>
      <c r="E34" s="314">
        <f t="shared" si="27"/>
        <v>1160</v>
      </c>
      <c r="F34" s="315">
        <f t="shared" si="0"/>
        <v>-63.000000000000007</v>
      </c>
      <c r="G34" s="316">
        <v>1223</v>
      </c>
      <c r="H34" s="317"/>
      <c r="I34" s="318">
        <f t="shared" si="28"/>
        <v>153</v>
      </c>
      <c r="J34" s="337">
        <f t="shared" si="29"/>
        <v>48</v>
      </c>
      <c r="K34" s="338">
        <v>8</v>
      </c>
      <c r="L34" s="319">
        <v>11</v>
      </c>
      <c r="M34" s="320">
        <f t="shared" si="30"/>
        <v>1070</v>
      </c>
      <c r="N34" s="318">
        <f t="shared" si="31"/>
        <v>98</v>
      </c>
      <c r="O34" s="321">
        <f t="shared" si="32"/>
        <v>83</v>
      </c>
      <c r="P34" s="322">
        <v>53</v>
      </c>
      <c r="Q34" s="323">
        <v>1</v>
      </c>
      <c r="R34" s="324">
        <v>43</v>
      </c>
      <c r="S34" s="325">
        <v>1</v>
      </c>
      <c r="T34" s="326">
        <v>37</v>
      </c>
      <c r="U34" s="327">
        <v>0</v>
      </c>
      <c r="V34" s="324">
        <v>35</v>
      </c>
      <c r="W34" s="327">
        <v>0</v>
      </c>
      <c r="X34" s="326">
        <v>11</v>
      </c>
      <c r="Y34" s="327">
        <v>0</v>
      </c>
      <c r="Z34" s="326">
        <v>47</v>
      </c>
      <c r="AA34" s="327">
        <v>2</v>
      </c>
      <c r="AB34" s="326">
        <v>51</v>
      </c>
      <c r="AC34" s="325">
        <v>2</v>
      </c>
      <c r="AD34" s="322">
        <v>41</v>
      </c>
      <c r="AE34" s="323">
        <v>0</v>
      </c>
      <c r="AF34" s="328">
        <v>34</v>
      </c>
      <c r="AG34" s="325">
        <v>0</v>
      </c>
      <c r="AH34" s="324">
        <v>45</v>
      </c>
      <c r="AI34" s="327">
        <v>2</v>
      </c>
      <c r="AJ34" s="324">
        <v>50</v>
      </c>
      <c r="AK34" s="327">
        <v>0</v>
      </c>
      <c r="AL34" s="304"/>
      <c r="AM34" s="341"/>
      <c r="AN34" s="304"/>
      <c r="AO34" s="329">
        <f t="shared" si="1"/>
        <v>1000</v>
      </c>
      <c r="AP34" s="310">
        <f t="shared" si="2"/>
        <v>1007</v>
      </c>
      <c r="AQ34" s="330">
        <f t="shared" si="3"/>
        <v>1057</v>
      </c>
      <c r="AR34" s="310">
        <f t="shared" si="4"/>
        <v>1124</v>
      </c>
      <c r="AS34" s="330">
        <f t="shared" si="5"/>
        <v>1432</v>
      </c>
      <c r="AT34" s="330">
        <f t="shared" si="6"/>
        <v>1000</v>
      </c>
      <c r="AU34" s="330">
        <f t="shared" si="7"/>
        <v>1000</v>
      </c>
      <c r="AV34" s="330">
        <f t="shared" si="8"/>
        <v>1022</v>
      </c>
      <c r="AW34" s="310">
        <f t="shared" si="9"/>
        <v>1128</v>
      </c>
      <c r="AX34" s="330">
        <f t="shared" si="10"/>
        <v>1000</v>
      </c>
      <c r="AY34" s="330">
        <f t="shared" si="11"/>
        <v>1000</v>
      </c>
      <c r="AZ34" s="268"/>
      <c r="BA34" s="331">
        <f t="shared" si="12"/>
        <v>9</v>
      </c>
      <c r="BB34" s="330">
        <f t="shared" si="13"/>
        <v>9</v>
      </c>
      <c r="BC34" s="330">
        <f t="shared" si="14"/>
        <v>12</v>
      </c>
      <c r="BD34" s="310">
        <f t="shared" si="15"/>
        <v>9</v>
      </c>
      <c r="BE34" s="330">
        <f t="shared" si="16"/>
        <v>11</v>
      </c>
      <c r="BF34" s="330">
        <f t="shared" si="17"/>
        <v>3</v>
      </c>
      <c r="BG34" s="330">
        <f t="shared" si="18"/>
        <v>9</v>
      </c>
      <c r="BH34" s="330">
        <f t="shared" si="19"/>
        <v>9</v>
      </c>
      <c r="BI34" s="330">
        <f t="shared" si="20"/>
        <v>11</v>
      </c>
      <c r="BJ34" s="330">
        <f t="shared" si="21"/>
        <v>6</v>
      </c>
      <c r="BK34" s="330">
        <f t="shared" si="22"/>
        <v>10</v>
      </c>
      <c r="BL34" s="311">
        <f t="shared" si="33"/>
        <v>98</v>
      </c>
      <c r="BM34" s="310">
        <f t="shared" si="23"/>
        <v>3</v>
      </c>
      <c r="BN34" s="310">
        <f t="shared" si="24"/>
        <v>12</v>
      </c>
      <c r="BO34" s="312">
        <f t="shared" si="34"/>
        <v>83</v>
      </c>
      <c r="BQ34" s="421">
        <f t="shared" si="25"/>
        <v>6</v>
      </c>
      <c r="BR34" s="422">
        <f t="shared" si="26"/>
        <v>48</v>
      </c>
    </row>
    <row r="35" spans="1:70" ht="14.25">
      <c r="A35" s="313">
        <v>30</v>
      </c>
      <c r="B35" s="332" t="s">
        <v>327</v>
      </c>
      <c r="C35" s="316" t="s">
        <v>308</v>
      </c>
      <c r="D35" s="316"/>
      <c r="E35" s="314">
        <f t="shared" si="27"/>
        <v>1248.32</v>
      </c>
      <c r="F35" s="315">
        <f t="shared" si="0"/>
        <v>40.319999999999979</v>
      </c>
      <c r="G35" s="316">
        <v>1208</v>
      </c>
      <c r="H35" s="317"/>
      <c r="I35" s="318">
        <f t="shared" si="28"/>
        <v>-137.81818181818176</v>
      </c>
      <c r="J35" s="337">
        <f t="shared" si="29"/>
        <v>21</v>
      </c>
      <c r="K35" s="338">
        <v>12</v>
      </c>
      <c r="L35" s="319">
        <v>11</v>
      </c>
      <c r="M35" s="320">
        <f t="shared" si="30"/>
        <v>1345.8181818181818</v>
      </c>
      <c r="N35" s="318">
        <f t="shared" si="31"/>
        <v>124</v>
      </c>
      <c r="O35" s="321">
        <f t="shared" si="32"/>
        <v>102</v>
      </c>
      <c r="P35" s="322">
        <v>4</v>
      </c>
      <c r="Q35" s="323">
        <v>0</v>
      </c>
      <c r="R35" s="324">
        <v>45</v>
      </c>
      <c r="S35" s="325">
        <v>2</v>
      </c>
      <c r="T35" s="326">
        <v>7</v>
      </c>
      <c r="U35" s="327">
        <v>1</v>
      </c>
      <c r="V35" s="324">
        <v>25</v>
      </c>
      <c r="W35" s="327">
        <v>2</v>
      </c>
      <c r="X35" s="326">
        <v>5</v>
      </c>
      <c r="Y35" s="327">
        <v>0</v>
      </c>
      <c r="Z35" s="326">
        <v>32</v>
      </c>
      <c r="AA35" s="327">
        <v>2</v>
      </c>
      <c r="AB35" s="326">
        <v>15</v>
      </c>
      <c r="AC35" s="325">
        <v>0</v>
      </c>
      <c r="AD35" s="322">
        <v>28</v>
      </c>
      <c r="AE35" s="323">
        <v>2</v>
      </c>
      <c r="AF35" s="328">
        <v>22</v>
      </c>
      <c r="AG35" s="325">
        <v>2</v>
      </c>
      <c r="AH35" s="324">
        <v>14</v>
      </c>
      <c r="AI35" s="327">
        <v>0</v>
      </c>
      <c r="AJ35" s="324">
        <v>13</v>
      </c>
      <c r="AK35" s="327">
        <v>1</v>
      </c>
      <c r="AL35" s="304"/>
      <c r="AM35" s="341"/>
      <c r="AN35" s="304"/>
      <c r="AO35" s="329">
        <f t="shared" si="1"/>
        <v>1623</v>
      </c>
      <c r="AP35" s="310">
        <f t="shared" si="2"/>
        <v>1000</v>
      </c>
      <c r="AQ35" s="330">
        <f t="shared" si="3"/>
        <v>1525</v>
      </c>
      <c r="AR35" s="310">
        <f t="shared" si="4"/>
        <v>1259</v>
      </c>
      <c r="AS35" s="330">
        <f t="shared" si="5"/>
        <v>1592</v>
      </c>
      <c r="AT35" s="330">
        <f t="shared" si="6"/>
        <v>1153</v>
      </c>
      <c r="AU35" s="330">
        <f t="shared" si="7"/>
        <v>1371</v>
      </c>
      <c r="AV35" s="330">
        <f t="shared" si="8"/>
        <v>1233</v>
      </c>
      <c r="AW35" s="310">
        <f t="shared" si="9"/>
        <v>1274</v>
      </c>
      <c r="AX35" s="330">
        <f t="shared" si="10"/>
        <v>1383</v>
      </c>
      <c r="AY35" s="330">
        <f t="shared" si="11"/>
        <v>1391</v>
      </c>
      <c r="AZ35" s="268"/>
      <c r="BA35" s="331">
        <f t="shared" si="12"/>
        <v>13</v>
      </c>
      <c r="BB35" s="330">
        <f t="shared" si="13"/>
        <v>6</v>
      </c>
      <c r="BC35" s="330">
        <f t="shared" si="14"/>
        <v>13</v>
      </c>
      <c r="BD35" s="310">
        <f t="shared" si="15"/>
        <v>10</v>
      </c>
      <c r="BE35" s="330">
        <f t="shared" si="16"/>
        <v>16</v>
      </c>
      <c r="BF35" s="330">
        <f t="shared" si="17"/>
        <v>9</v>
      </c>
      <c r="BG35" s="330">
        <f t="shared" si="18"/>
        <v>11</v>
      </c>
      <c r="BH35" s="330">
        <f t="shared" si="19"/>
        <v>11</v>
      </c>
      <c r="BI35" s="330">
        <f t="shared" si="20"/>
        <v>9</v>
      </c>
      <c r="BJ35" s="330">
        <f t="shared" si="21"/>
        <v>14</v>
      </c>
      <c r="BK35" s="330">
        <f t="shared" si="22"/>
        <v>12</v>
      </c>
      <c r="BL35" s="311">
        <f t="shared" si="33"/>
        <v>124</v>
      </c>
      <c r="BM35" s="310">
        <f t="shared" si="23"/>
        <v>6</v>
      </c>
      <c r="BN35" s="310">
        <f t="shared" si="24"/>
        <v>16</v>
      </c>
      <c r="BO35" s="312">
        <f t="shared" si="34"/>
        <v>102</v>
      </c>
      <c r="BQ35" s="421">
        <f t="shared" si="25"/>
        <v>33</v>
      </c>
      <c r="BR35" s="422">
        <f t="shared" si="26"/>
        <v>21</v>
      </c>
    </row>
    <row r="36" spans="1:70" ht="14.25">
      <c r="A36" s="313">
        <v>31</v>
      </c>
      <c r="B36" s="332" t="s">
        <v>328</v>
      </c>
      <c r="C36" s="316" t="s">
        <v>294</v>
      </c>
      <c r="D36" s="443"/>
      <c r="E36" s="314">
        <f t="shared" si="27"/>
        <v>1234.8399999999999</v>
      </c>
      <c r="F36" s="315">
        <f t="shared" si="0"/>
        <v>52.839999999999989</v>
      </c>
      <c r="G36" s="318">
        <v>1182</v>
      </c>
      <c r="H36" s="317"/>
      <c r="I36" s="318">
        <f t="shared" si="28"/>
        <v>-149.27272727272725</v>
      </c>
      <c r="J36" s="337">
        <f t="shared" si="29"/>
        <v>11</v>
      </c>
      <c r="K36" s="338">
        <v>13</v>
      </c>
      <c r="L36" s="319">
        <v>11</v>
      </c>
      <c r="M36" s="320">
        <f t="shared" si="30"/>
        <v>1331.2727272727273</v>
      </c>
      <c r="N36" s="318">
        <f t="shared" si="31"/>
        <v>139</v>
      </c>
      <c r="O36" s="321">
        <f t="shared" si="32"/>
        <v>114</v>
      </c>
      <c r="P36" s="322">
        <v>5</v>
      </c>
      <c r="Q36" s="323">
        <v>1</v>
      </c>
      <c r="R36" s="324">
        <v>13</v>
      </c>
      <c r="S36" s="325">
        <v>0</v>
      </c>
      <c r="T36" s="326">
        <v>46</v>
      </c>
      <c r="U36" s="327">
        <v>2</v>
      </c>
      <c r="V36" s="324">
        <v>11</v>
      </c>
      <c r="W36" s="327">
        <v>2</v>
      </c>
      <c r="X36" s="326">
        <v>21</v>
      </c>
      <c r="Y36" s="327">
        <v>2</v>
      </c>
      <c r="Z36" s="326">
        <v>20</v>
      </c>
      <c r="AA36" s="327">
        <v>2</v>
      </c>
      <c r="AB36" s="326">
        <v>9</v>
      </c>
      <c r="AC36" s="325">
        <v>1</v>
      </c>
      <c r="AD36" s="322">
        <v>1</v>
      </c>
      <c r="AE36" s="323">
        <v>0</v>
      </c>
      <c r="AF36" s="328">
        <v>23</v>
      </c>
      <c r="AG36" s="325">
        <v>1</v>
      </c>
      <c r="AH36" s="324">
        <v>26</v>
      </c>
      <c r="AI36" s="327">
        <v>1</v>
      </c>
      <c r="AJ36" s="324">
        <v>49</v>
      </c>
      <c r="AK36" s="327">
        <v>1</v>
      </c>
      <c r="AL36" s="304"/>
      <c r="AM36" s="341"/>
      <c r="AN36" s="304"/>
      <c r="AO36" s="329">
        <f t="shared" si="1"/>
        <v>1592</v>
      </c>
      <c r="AP36" s="310">
        <f t="shared" si="2"/>
        <v>1391</v>
      </c>
      <c r="AQ36" s="330">
        <f t="shared" si="3"/>
        <v>1000</v>
      </c>
      <c r="AR36" s="310">
        <f t="shared" si="4"/>
        <v>1432</v>
      </c>
      <c r="AS36" s="330">
        <f t="shared" si="5"/>
        <v>1279</v>
      </c>
      <c r="AT36" s="330">
        <f t="shared" si="6"/>
        <v>1287</v>
      </c>
      <c r="AU36" s="330">
        <f t="shared" si="7"/>
        <v>1442</v>
      </c>
      <c r="AV36" s="330">
        <f t="shared" si="8"/>
        <v>1720</v>
      </c>
      <c r="AW36" s="310">
        <f t="shared" si="9"/>
        <v>1264</v>
      </c>
      <c r="AX36" s="330">
        <f t="shared" si="10"/>
        <v>1237</v>
      </c>
      <c r="AY36" s="330">
        <f t="shared" si="11"/>
        <v>1000</v>
      </c>
      <c r="AZ36" s="268"/>
      <c r="BA36" s="331">
        <f t="shared" si="12"/>
        <v>16</v>
      </c>
      <c r="BB36" s="330">
        <f t="shared" si="13"/>
        <v>12</v>
      </c>
      <c r="BC36" s="330">
        <f t="shared" si="14"/>
        <v>9</v>
      </c>
      <c r="BD36" s="310">
        <f t="shared" si="15"/>
        <v>11</v>
      </c>
      <c r="BE36" s="330">
        <f t="shared" si="16"/>
        <v>12</v>
      </c>
      <c r="BF36" s="330">
        <f t="shared" si="17"/>
        <v>12</v>
      </c>
      <c r="BG36" s="330">
        <f t="shared" si="18"/>
        <v>14</v>
      </c>
      <c r="BH36" s="330">
        <f t="shared" si="19"/>
        <v>16</v>
      </c>
      <c r="BI36" s="330">
        <f t="shared" si="20"/>
        <v>13</v>
      </c>
      <c r="BJ36" s="330">
        <f t="shared" si="21"/>
        <v>12</v>
      </c>
      <c r="BK36" s="330">
        <f t="shared" si="22"/>
        <v>12</v>
      </c>
      <c r="BL36" s="311">
        <f t="shared" si="33"/>
        <v>139</v>
      </c>
      <c r="BM36" s="310">
        <f t="shared" si="23"/>
        <v>9</v>
      </c>
      <c r="BN36" s="310">
        <f t="shared" si="24"/>
        <v>16</v>
      </c>
      <c r="BO36" s="312">
        <f t="shared" si="34"/>
        <v>114</v>
      </c>
      <c r="BQ36" s="421">
        <f t="shared" si="25"/>
        <v>43</v>
      </c>
      <c r="BR36" s="422">
        <f t="shared" si="26"/>
        <v>11</v>
      </c>
    </row>
    <row r="37" spans="1:70" ht="14.25">
      <c r="A37" s="313">
        <v>32</v>
      </c>
      <c r="B37" s="332" t="s">
        <v>207</v>
      </c>
      <c r="C37" s="316" t="s">
        <v>329</v>
      </c>
      <c r="D37" s="443"/>
      <c r="E37" s="314">
        <f t="shared" si="27"/>
        <v>1141.32</v>
      </c>
      <c r="F37" s="315">
        <f t="shared" si="0"/>
        <v>-11.68000000000001</v>
      </c>
      <c r="G37" s="318">
        <v>1153</v>
      </c>
      <c r="H37" s="317"/>
      <c r="I37" s="318">
        <f t="shared" si="28"/>
        <v>-37.818181818181756</v>
      </c>
      <c r="J37" s="337">
        <f t="shared" si="29"/>
        <v>43</v>
      </c>
      <c r="K37" s="338">
        <v>9</v>
      </c>
      <c r="L37" s="319">
        <v>11</v>
      </c>
      <c r="M37" s="320">
        <f t="shared" si="30"/>
        <v>1190.8181818181818</v>
      </c>
      <c r="N37" s="318">
        <f t="shared" si="31"/>
        <v>106</v>
      </c>
      <c r="O37" s="321">
        <f t="shared" si="32"/>
        <v>90</v>
      </c>
      <c r="P37" s="322">
        <v>6</v>
      </c>
      <c r="Q37" s="323">
        <v>0</v>
      </c>
      <c r="R37" s="324">
        <v>47</v>
      </c>
      <c r="S37" s="325">
        <v>2</v>
      </c>
      <c r="T37" s="326">
        <v>4</v>
      </c>
      <c r="U37" s="327">
        <v>0</v>
      </c>
      <c r="V37" s="324">
        <v>33</v>
      </c>
      <c r="W37" s="327">
        <v>1</v>
      </c>
      <c r="X37" s="326">
        <v>51</v>
      </c>
      <c r="Y37" s="327">
        <v>2</v>
      </c>
      <c r="Z37" s="326">
        <v>30</v>
      </c>
      <c r="AA37" s="327">
        <v>0</v>
      </c>
      <c r="AB37" s="326">
        <v>25</v>
      </c>
      <c r="AC37" s="325">
        <v>0</v>
      </c>
      <c r="AD37" s="322">
        <v>27</v>
      </c>
      <c r="AE37" s="323">
        <v>1</v>
      </c>
      <c r="AF37" s="328">
        <v>38</v>
      </c>
      <c r="AG37" s="325">
        <v>1</v>
      </c>
      <c r="AH37" s="324">
        <v>43</v>
      </c>
      <c r="AI37" s="327">
        <v>1</v>
      </c>
      <c r="AJ37" s="324">
        <v>41</v>
      </c>
      <c r="AK37" s="327">
        <v>1</v>
      </c>
      <c r="AL37" s="304"/>
      <c r="AM37" s="341"/>
      <c r="AN37" s="304"/>
      <c r="AO37" s="329">
        <f t="shared" si="1"/>
        <v>1580</v>
      </c>
      <c r="AP37" s="310">
        <f t="shared" si="2"/>
        <v>1000</v>
      </c>
      <c r="AQ37" s="330">
        <f t="shared" si="3"/>
        <v>1623</v>
      </c>
      <c r="AR37" s="310">
        <f t="shared" si="4"/>
        <v>1131</v>
      </c>
      <c r="AS37" s="330">
        <f t="shared" si="5"/>
        <v>1000</v>
      </c>
      <c r="AT37" s="330">
        <f t="shared" si="6"/>
        <v>1208</v>
      </c>
      <c r="AU37" s="330">
        <f t="shared" si="7"/>
        <v>1259</v>
      </c>
      <c r="AV37" s="330">
        <f t="shared" si="8"/>
        <v>1236</v>
      </c>
      <c r="AW37" s="310">
        <f t="shared" si="9"/>
        <v>1033</v>
      </c>
      <c r="AX37" s="330">
        <f t="shared" si="10"/>
        <v>1007</v>
      </c>
      <c r="AY37" s="330">
        <f t="shared" si="11"/>
        <v>1022</v>
      </c>
      <c r="AZ37" s="268"/>
      <c r="BA37" s="331">
        <f t="shared" si="12"/>
        <v>13</v>
      </c>
      <c r="BB37" s="330">
        <f t="shared" si="13"/>
        <v>3</v>
      </c>
      <c r="BC37" s="330">
        <f t="shared" si="14"/>
        <v>13</v>
      </c>
      <c r="BD37" s="310">
        <f t="shared" si="15"/>
        <v>9</v>
      </c>
      <c r="BE37" s="330">
        <f t="shared" si="16"/>
        <v>9</v>
      </c>
      <c r="BF37" s="330">
        <f t="shared" si="17"/>
        <v>12</v>
      </c>
      <c r="BG37" s="330">
        <f t="shared" si="18"/>
        <v>10</v>
      </c>
      <c r="BH37" s="330">
        <f t="shared" si="19"/>
        <v>10</v>
      </c>
      <c r="BI37" s="330">
        <f t="shared" si="20"/>
        <v>9</v>
      </c>
      <c r="BJ37" s="330">
        <f t="shared" si="21"/>
        <v>9</v>
      </c>
      <c r="BK37" s="330">
        <f t="shared" si="22"/>
        <v>9</v>
      </c>
      <c r="BL37" s="311">
        <f t="shared" si="33"/>
        <v>106</v>
      </c>
      <c r="BM37" s="310">
        <f t="shared" si="23"/>
        <v>3</v>
      </c>
      <c r="BN37" s="310">
        <f t="shared" si="24"/>
        <v>13</v>
      </c>
      <c r="BO37" s="312">
        <f t="shared" si="34"/>
        <v>90</v>
      </c>
      <c r="BQ37" s="421">
        <f t="shared" si="25"/>
        <v>11</v>
      </c>
      <c r="BR37" s="422">
        <f t="shared" si="26"/>
        <v>43</v>
      </c>
    </row>
    <row r="38" spans="1:70" ht="14.25">
      <c r="A38" s="313">
        <v>33</v>
      </c>
      <c r="B38" s="332" t="s">
        <v>330</v>
      </c>
      <c r="C38" s="316" t="s">
        <v>251</v>
      </c>
      <c r="D38" s="443"/>
      <c r="E38" s="314">
        <f t="shared" si="27"/>
        <v>1130.82</v>
      </c>
      <c r="F38" s="315">
        <f t="shared" ref="F38:F58" si="35">IF(L38=0,0,IF(G38+(IF(I38&gt;-150,(IF(I38&gt;=150,IF(K38&gt;=$AU$2,0,SUM(IF(MAX(P38:AK38)=999,K38-2,K38)-L38*2*(15+50)%)*10),SUM(IF(MAX(P38:AK38)=999,K38-2,K38)-L38*2*(I38/10+50)%)*10)),(IF(I38&lt;-150,IF((IF(MAX(P38:AK38)=999,K38-2,K38)-L38*2*(I38/10+50)%)*10&lt;1,0,(IF(MAX(P38:AK38)=999,K38-2,K38)-L38*2*(I38/10+50)%)*10))))),(IF(I38&gt;-150,(IF(I38&gt;150,IF(K38&gt;=$AU$2,0,SUM(IF(MAX(P38:AK38)=999,K38-2,K38)-L38*2*(15+50)%)*10),SUM(IF(MAX(P38:AK38)=999,K38-2,K38)-L38*2*(I38/10+50)%)*10)),(IF(I38&lt;-150,IF((IF(MAX(P38:AK38)=999,K38-2,K38)-L38*2*(I38/10+50)%)*10&lt;1,0,(IF(MAX(P38:AK38)=999,K38-2,K38)-L38*2*(I38/10+50)%)*10)))))))</f>
        <v>-0.18000000000002458</v>
      </c>
      <c r="G38" s="318">
        <v>1131</v>
      </c>
      <c r="H38" s="317"/>
      <c r="I38" s="318">
        <f t="shared" si="28"/>
        <v>-90.090909090909008</v>
      </c>
      <c r="J38" s="337">
        <f t="shared" si="29"/>
        <v>37</v>
      </c>
      <c r="K38" s="338">
        <v>9</v>
      </c>
      <c r="L38" s="319">
        <v>11</v>
      </c>
      <c r="M38" s="320">
        <f t="shared" si="30"/>
        <v>1221.090909090909</v>
      </c>
      <c r="N38" s="318">
        <f t="shared" si="31"/>
        <v>115</v>
      </c>
      <c r="O38" s="321">
        <f t="shared" si="32"/>
        <v>98</v>
      </c>
      <c r="P38" s="322">
        <v>7</v>
      </c>
      <c r="Q38" s="323">
        <v>0</v>
      </c>
      <c r="R38" s="324">
        <v>48</v>
      </c>
      <c r="S38" s="325">
        <v>2</v>
      </c>
      <c r="T38" s="326">
        <v>19</v>
      </c>
      <c r="U38" s="327">
        <v>0</v>
      </c>
      <c r="V38" s="324">
        <v>32</v>
      </c>
      <c r="W38" s="327">
        <v>1</v>
      </c>
      <c r="X38" s="326">
        <v>25</v>
      </c>
      <c r="Y38" s="327">
        <v>2</v>
      </c>
      <c r="Z38" s="326">
        <v>21</v>
      </c>
      <c r="AA38" s="327">
        <v>1</v>
      </c>
      <c r="AB38" s="326">
        <v>50</v>
      </c>
      <c r="AC38" s="325">
        <v>2</v>
      </c>
      <c r="AD38" s="322">
        <v>23</v>
      </c>
      <c r="AE38" s="323">
        <v>0</v>
      </c>
      <c r="AF38" s="328">
        <v>17</v>
      </c>
      <c r="AG38" s="325">
        <v>0</v>
      </c>
      <c r="AH38" s="324">
        <v>53</v>
      </c>
      <c r="AI38" s="327">
        <v>1</v>
      </c>
      <c r="AJ38" s="324">
        <v>28</v>
      </c>
      <c r="AK38" s="327">
        <v>0</v>
      </c>
      <c r="AL38" s="304"/>
      <c r="AM38" s="341"/>
      <c r="AN38" s="304"/>
      <c r="AO38" s="329">
        <f t="shared" si="1"/>
        <v>1525</v>
      </c>
      <c r="AP38" s="310">
        <f t="shared" si="2"/>
        <v>1000</v>
      </c>
      <c r="AQ38" s="330">
        <f t="shared" si="3"/>
        <v>1350</v>
      </c>
      <c r="AR38" s="310">
        <f t="shared" si="4"/>
        <v>1153</v>
      </c>
      <c r="AS38" s="330">
        <f t="shared" si="5"/>
        <v>1259</v>
      </c>
      <c r="AT38" s="330">
        <f t="shared" si="6"/>
        <v>1279</v>
      </c>
      <c r="AU38" s="330">
        <f t="shared" si="7"/>
        <v>1000</v>
      </c>
      <c r="AV38" s="330">
        <f t="shared" si="8"/>
        <v>1264</v>
      </c>
      <c r="AW38" s="310">
        <f t="shared" si="9"/>
        <v>1369</v>
      </c>
      <c r="AX38" s="330">
        <f t="shared" si="10"/>
        <v>1000</v>
      </c>
      <c r="AY38" s="330">
        <f t="shared" si="11"/>
        <v>1233</v>
      </c>
      <c r="AZ38" s="268"/>
      <c r="BA38" s="331">
        <f t="shared" si="12"/>
        <v>13</v>
      </c>
      <c r="BB38" s="330">
        <f t="shared" si="13"/>
        <v>3</v>
      </c>
      <c r="BC38" s="330">
        <f t="shared" si="14"/>
        <v>14</v>
      </c>
      <c r="BD38" s="310">
        <f t="shared" si="15"/>
        <v>9</v>
      </c>
      <c r="BE38" s="330">
        <f t="shared" si="16"/>
        <v>10</v>
      </c>
      <c r="BF38" s="330">
        <f t="shared" si="17"/>
        <v>12</v>
      </c>
      <c r="BG38" s="330">
        <f t="shared" si="18"/>
        <v>10</v>
      </c>
      <c r="BH38" s="330">
        <f t="shared" si="19"/>
        <v>13</v>
      </c>
      <c r="BI38" s="330">
        <f t="shared" si="20"/>
        <v>11</v>
      </c>
      <c r="BJ38" s="330">
        <f t="shared" si="21"/>
        <v>9</v>
      </c>
      <c r="BK38" s="330">
        <f t="shared" si="22"/>
        <v>11</v>
      </c>
      <c r="BL38" s="311">
        <f t="shared" si="33"/>
        <v>115</v>
      </c>
      <c r="BM38" s="310">
        <f t="shared" ref="BM38:BM58" si="36">IF($AX$2&gt;8,(IF($AX$2=9,MIN(BA38:BI38),IF($AX$2=10,MIN(BA38:BJ38),IF($AX$2=11,MIN(BA38:BK38))))),(IF($AX$2=4,MIN(BA38:BD38),IF($AX$2=5,MIN(BA38:BE38),IF($AX$2=6,MIN(BA38:BF38),IF($AX$2=7,MIN(BA38:BG38),IF($AX$2=8,MIN(BA38:BH38))))))))</f>
        <v>3</v>
      </c>
      <c r="BN38" s="310">
        <f t="shared" ref="BN38:BN58" si="37">IF($AX$2&gt;8,(IF($AX$2=9,MAX(BA38:BI38),IF($AX$2=10,MAX(BA38:BJ38),IF($AX$2=11,MAX(BA38:BK38))))),(IF($AX$2=4,MAX(BA38:BD38),IF($AX$2=5,MAX(BA38:BE38),IF($AX$2=6,MAX(BA38:BF38),IF($AX$2=7,MAX(BA38:BG38),IF($AX$2=8,MAX(BA38:BH38))))))))</f>
        <v>14</v>
      </c>
      <c r="BO38" s="312">
        <f t="shared" si="34"/>
        <v>98</v>
      </c>
      <c r="BQ38" s="421">
        <f t="shared" si="25"/>
        <v>17</v>
      </c>
      <c r="BR38" s="422">
        <f t="shared" si="26"/>
        <v>37</v>
      </c>
    </row>
    <row r="39" spans="1:70" ht="14.25">
      <c r="A39" s="313">
        <v>34</v>
      </c>
      <c r="B39" s="332" t="s">
        <v>202</v>
      </c>
      <c r="C39" s="316" t="s">
        <v>326</v>
      </c>
      <c r="D39" s="443"/>
      <c r="E39" s="314">
        <f t="shared" si="27"/>
        <v>1130.8599999999999</v>
      </c>
      <c r="F39" s="315">
        <f t="shared" si="35"/>
        <v>2.8599999999999959</v>
      </c>
      <c r="G39" s="318">
        <v>1128</v>
      </c>
      <c r="H39" s="317"/>
      <c r="I39" s="318">
        <f t="shared" si="28"/>
        <v>-13</v>
      </c>
      <c r="J39" s="337">
        <f t="shared" si="29"/>
        <v>28</v>
      </c>
      <c r="K39" s="338">
        <v>11</v>
      </c>
      <c r="L39" s="319">
        <v>11</v>
      </c>
      <c r="M39" s="320">
        <f t="shared" si="30"/>
        <v>1141</v>
      </c>
      <c r="N39" s="318">
        <f t="shared" si="31"/>
        <v>114</v>
      </c>
      <c r="O39" s="321">
        <f t="shared" si="32"/>
        <v>92</v>
      </c>
      <c r="P39" s="322">
        <v>8</v>
      </c>
      <c r="Q39" s="323">
        <v>1</v>
      </c>
      <c r="R39" s="324">
        <v>18</v>
      </c>
      <c r="S39" s="325">
        <v>0</v>
      </c>
      <c r="T39" s="326">
        <v>41</v>
      </c>
      <c r="U39" s="327">
        <v>0</v>
      </c>
      <c r="V39" s="324">
        <v>46</v>
      </c>
      <c r="W39" s="327">
        <v>2</v>
      </c>
      <c r="X39" s="326">
        <v>49</v>
      </c>
      <c r="Y39" s="327">
        <v>1</v>
      </c>
      <c r="Z39" s="326">
        <v>43</v>
      </c>
      <c r="AA39" s="327">
        <v>1</v>
      </c>
      <c r="AB39" s="326">
        <v>35</v>
      </c>
      <c r="AC39" s="325">
        <v>0</v>
      </c>
      <c r="AD39" s="322">
        <v>44</v>
      </c>
      <c r="AE39" s="323">
        <v>1</v>
      </c>
      <c r="AF39" s="328">
        <v>29</v>
      </c>
      <c r="AG39" s="325">
        <v>2</v>
      </c>
      <c r="AH39" s="324">
        <v>50</v>
      </c>
      <c r="AI39" s="327">
        <v>2</v>
      </c>
      <c r="AJ39" s="324">
        <v>17</v>
      </c>
      <c r="AK39" s="327">
        <v>1</v>
      </c>
      <c r="AL39" s="304"/>
      <c r="AM39" s="341"/>
      <c r="AN39" s="304"/>
      <c r="AO39" s="329">
        <f t="shared" si="1"/>
        <v>1445</v>
      </c>
      <c r="AP39" s="310">
        <f t="shared" si="2"/>
        <v>1361</v>
      </c>
      <c r="AQ39" s="330">
        <f t="shared" si="3"/>
        <v>1022</v>
      </c>
      <c r="AR39" s="310">
        <f t="shared" si="4"/>
        <v>1000</v>
      </c>
      <c r="AS39" s="330">
        <f t="shared" si="5"/>
        <v>1000</v>
      </c>
      <c r="AT39" s="330">
        <f t="shared" si="6"/>
        <v>1007</v>
      </c>
      <c r="AU39" s="330">
        <f t="shared" si="7"/>
        <v>1124</v>
      </c>
      <c r="AV39" s="330">
        <f t="shared" si="8"/>
        <v>1000</v>
      </c>
      <c r="AW39" s="310">
        <f t="shared" si="9"/>
        <v>1223</v>
      </c>
      <c r="AX39" s="330">
        <f t="shared" si="10"/>
        <v>1000</v>
      </c>
      <c r="AY39" s="330">
        <f t="shared" si="11"/>
        <v>1369</v>
      </c>
      <c r="AZ39" s="268"/>
      <c r="BA39" s="331">
        <f t="shared" si="12"/>
        <v>14</v>
      </c>
      <c r="BB39" s="330">
        <f t="shared" si="13"/>
        <v>13</v>
      </c>
      <c r="BC39" s="330">
        <f t="shared" si="14"/>
        <v>9</v>
      </c>
      <c r="BD39" s="310">
        <f t="shared" si="15"/>
        <v>9</v>
      </c>
      <c r="BE39" s="330">
        <f t="shared" si="16"/>
        <v>12</v>
      </c>
      <c r="BF39" s="330">
        <f t="shared" si="17"/>
        <v>9</v>
      </c>
      <c r="BG39" s="330">
        <f t="shared" si="18"/>
        <v>9</v>
      </c>
      <c r="BH39" s="330">
        <f t="shared" si="19"/>
        <v>10</v>
      </c>
      <c r="BI39" s="330">
        <f t="shared" si="20"/>
        <v>8</v>
      </c>
      <c r="BJ39" s="330">
        <f t="shared" si="21"/>
        <v>10</v>
      </c>
      <c r="BK39" s="330">
        <f t="shared" si="22"/>
        <v>11</v>
      </c>
      <c r="BL39" s="311">
        <f t="shared" si="33"/>
        <v>114</v>
      </c>
      <c r="BM39" s="310">
        <f t="shared" si="36"/>
        <v>8</v>
      </c>
      <c r="BN39" s="310">
        <f t="shared" si="37"/>
        <v>14</v>
      </c>
      <c r="BO39" s="312">
        <f t="shared" si="34"/>
        <v>92</v>
      </c>
      <c r="BQ39" s="421">
        <f t="shared" si="25"/>
        <v>26</v>
      </c>
      <c r="BR39" s="422">
        <f t="shared" si="26"/>
        <v>28</v>
      </c>
    </row>
    <row r="40" spans="1:70" ht="14.25">
      <c r="A40" s="313">
        <v>35</v>
      </c>
      <c r="B40" s="332" t="s">
        <v>208</v>
      </c>
      <c r="C40" s="316" t="s">
        <v>80</v>
      </c>
      <c r="D40" s="443"/>
      <c r="E40" s="314">
        <f t="shared" si="27"/>
        <v>1105.98</v>
      </c>
      <c r="F40" s="315">
        <f t="shared" si="35"/>
        <v>-18.019999999999996</v>
      </c>
      <c r="G40" s="318">
        <v>1124</v>
      </c>
      <c r="H40" s="317"/>
      <c r="I40" s="318">
        <f t="shared" si="28"/>
        <v>-9</v>
      </c>
      <c r="J40" s="337">
        <f t="shared" si="29"/>
        <v>42</v>
      </c>
      <c r="K40" s="338">
        <v>9</v>
      </c>
      <c r="L40" s="319">
        <v>11</v>
      </c>
      <c r="M40" s="320">
        <f t="shared" si="30"/>
        <v>1133</v>
      </c>
      <c r="N40" s="318">
        <f t="shared" si="31"/>
        <v>109</v>
      </c>
      <c r="O40" s="321">
        <f t="shared" si="32"/>
        <v>92</v>
      </c>
      <c r="P40" s="322">
        <v>9</v>
      </c>
      <c r="Q40" s="323">
        <v>0</v>
      </c>
      <c r="R40" s="324">
        <v>52</v>
      </c>
      <c r="S40" s="325">
        <v>0</v>
      </c>
      <c r="T40" s="326">
        <v>48</v>
      </c>
      <c r="U40" s="327">
        <v>2</v>
      </c>
      <c r="V40" s="324">
        <v>29</v>
      </c>
      <c r="W40" s="327">
        <v>2</v>
      </c>
      <c r="X40" s="326">
        <v>40</v>
      </c>
      <c r="Y40" s="327">
        <v>0</v>
      </c>
      <c r="Z40" s="326">
        <v>37</v>
      </c>
      <c r="AA40" s="327">
        <v>1</v>
      </c>
      <c r="AB40" s="326">
        <v>34</v>
      </c>
      <c r="AC40" s="325">
        <v>2</v>
      </c>
      <c r="AD40" s="322">
        <v>19</v>
      </c>
      <c r="AE40" s="323">
        <v>0</v>
      </c>
      <c r="AF40" s="328">
        <v>28</v>
      </c>
      <c r="AG40" s="325">
        <v>0</v>
      </c>
      <c r="AH40" s="324">
        <v>44</v>
      </c>
      <c r="AI40" s="327">
        <v>0</v>
      </c>
      <c r="AJ40" s="324">
        <v>45</v>
      </c>
      <c r="AK40" s="327">
        <v>2</v>
      </c>
      <c r="AL40" s="304"/>
      <c r="AM40" s="341"/>
      <c r="AN40" s="304"/>
      <c r="AO40" s="329">
        <f t="shared" si="1"/>
        <v>1442</v>
      </c>
      <c r="AP40" s="310">
        <f t="shared" si="2"/>
        <v>1000</v>
      </c>
      <c r="AQ40" s="330">
        <f t="shared" si="3"/>
        <v>1000</v>
      </c>
      <c r="AR40" s="310">
        <f t="shared" si="4"/>
        <v>1223</v>
      </c>
      <c r="AS40" s="330">
        <f t="shared" si="5"/>
        <v>1030</v>
      </c>
      <c r="AT40" s="330">
        <f t="shared" si="6"/>
        <v>1057</v>
      </c>
      <c r="AU40" s="330">
        <f t="shared" si="7"/>
        <v>1128</v>
      </c>
      <c r="AV40" s="330">
        <f t="shared" si="8"/>
        <v>1350</v>
      </c>
      <c r="AW40" s="310">
        <f t="shared" si="9"/>
        <v>1233</v>
      </c>
      <c r="AX40" s="330">
        <f t="shared" si="10"/>
        <v>1000</v>
      </c>
      <c r="AY40" s="330">
        <f t="shared" si="11"/>
        <v>1000</v>
      </c>
      <c r="AZ40" s="268"/>
      <c r="BA40" s="331">
        <f t="shared" si="12"/>
        <v>14</v>
      </c>
      <c r="BB40" s="330">
        <f t="shared" si="13"/>
        <v>8</v>
      </c>
      <c r="BC40" s="330">
        <f t="shared" si="14"/>
        <v>3</v>
      </c>
      <c r="BD40" s="310">
        <f t="shared" si="15"/>
        <v>8</v>
      </c>
      <c r="BE40" s="330">
        <f t="shared" si="16"/>
        <v>12</v>
      </c>
      <c r="BF40" s="330">
        <f t="shared" si="17"/>
        <v>12</v>
      </c>
      <c r="BG40" s="330">
        <f t="shared" si="18"/>
        <v>11</v>
      </c>
      <c r="BH40" s="330">
        <f t="shared" si="19"/>
        <v>14</v>
      </c>
      <c r="BI40" s="330">
        <f t="shared" si="20"/>
        <v>11</v>
      </c>
      <c r="BJ40" s="330">
        <f t="shared" si="21"/>
        <v>10</v>
      </c>
      <c r="BK40" s="330">
        <f t="shared" si="22"/>
        <v>6</v>
      </c>
      <c r="BL40" s="311">
        <f t="shared" si="33"/>
        <v>109</v>
      </c>
      <c r="BM40" s="310">
        <f t="shared" si="36"/>
        <v>3</v>
      </c>
      <c r="BN40" s="310">
        <f t="shared" si="37"/>
        <v>14</v>
      </c>
      <c r="BO40" s="312">
        <f t="shared" si="34"/>
        <v>92</v>
      </c>
      <c r="BQ40" s="421">
        <f t="shared" si="25"/>
        <v>12</v>
      </c>
      <c r="BR40" s="422">
        <f t="shared" si="26"/>
        <v>42</v>
      </c>
    </row>
    <row r="41" spans="1:70" ht="14.25">
      <c r="A41" s="313">
        <v>36</v>
      </c>
      <c r="B41" s="332" t="s">
        <v>204</v>
      </c>
      <c r="C41" s="316" t="s">
        <v>325</v>
      </c>
      <c r="D41" s="443"/>
      <c r="E41" s="314">
        <f t="shared" si="27"/>
        <v>1039.54</v>
      </c>
      <c r="F41" s="315">
        <f t="shared" si="35"/>
        <v>-24.45999999999998</v>
      </c>
      <c r="G41" s="318">
        <v>1064</v>
      </c>
      <c r="H41" s="317"/>
      <c r="I41" s="318">
        <f t="shared" si="28"/>
        <v>20.272727272727252</v>
      </c>
      <c r="J41" s="337">
        <f t="shared" si="29"/>
        <v>45</v>
      </c>
      <c r="K41" s="338">
        <v>9</v>
      </c>
      <c r="L41" s="319">
        <v>11</v>
      </c>
      <c r="M41" s="320">
        <f t="shared" si="30"/>
        <v>1043.7272727272727</v>
      </c>
      <c r="N41" s="318">
        <f t="shared" si="31"/>
        <v>88</v>
      </c>
      <c r="O41" s="321">
        <f t="shared" si="32"/>
        <v>73</v>
      </c>
      <c r="P41" s="322">
        <v>10</v>
      </c>
      <c r="Q41" s="323">
        <v>0</v>
      </c>
      <c r="R41" s="324">
        <v>49</v>
      </c>
      <c r="S41" s="325">
        <v>1</v>
      </c>
      <c r="T41" s="326">
        <v>51</v>
      </c>
      <c r="U41" s="327">
        <v>0</v>
      </c>
      <c r="V41" s="324">
        <v>50</v>
      </c>
      <c r="W41" s="327">
        <v>0</v>
      </c>
      <c r="X41" s="326">
        <v>52</v>
      </c>
      <c r="Y41" s="327">
        <v>1</v>
      </c>
      <c r="Z41" s="326">
        <v>42</v>
      </c>
      <c r="AA41" s="327">
        <v>1</v>
      </c>
      <c r="AB41" s="326">
        <v>45</v>
      </c>
      <c r="AC41" s="325">
        <v>1</v>
      </c>
      <c r="AD41" s="322">
        <v>53</v>
      </c>
      <c r="AE41" s="323">
        <v>0</v>
      </c>
      <c r="AF41" s="328">
        <v>48</v>
      </c>
      <c r="AG41" s="325">
        <v>2</v>
      </c>
      <c r="AH41" s="324">
        <v>47</v>
      </c>
      <c r="AI41" s="327">
        <v>2</v>
      </c>
      <c r="AJ41" s="324">
        <v>38</v>
      </c>
      <c r="AK41" s="327">
        <v>1</v>
      </c>
      <c r="AL41" s="304"/>
      <c r="AM41" s="341"/>
      <c r="AN41" s="304"/>
      <c r="AO41" s="329">
        <f t="shared" si="1"/>
        <v>1440</v>
      </c>
      <c r="AP41" s="310">
        <f t="shared" si="2"/>
        <v>1000</v>
      </c>
      <c r="AQ41" s="330">
        <f t="shared" si="3"/>
        <v>1000</v>
      </c>
      <c r="AR41" s="310">
        <f t="shared" si="4"/>
        <v>1000</v>
      </c>
      <c r="AS41" s="330">
        <f t="shared" si="5"/>
        <v>1000</v>
      </c>
      <c r="AT41" s="330">
        <f t="shared" si="6"/>
        <v>1008</v>
      </c>
      <c r="AU41" s="330">
        <f t="shared" si="7"/>
        <v>1000</v>
      </c>
      <c r="AV41" s="330">
        <f t="shared" si="8"/>
        <v>1000</v>
      </c>
      <c r="AW41" s="310">
        <f t="shared" si="9"/>
        <v>1000</v>
      </c>
      <c r="AX41" s="330">
        <f t="shared" si="10"/>
        <v>1000</v>
      </c>
      <c r="AY41" s="330">
        <f t="shared" si="11"/>
        <v>1033</v>
      </c>
      <c r="AZ41" s="268"/>
      <c r="BA41" s="331">
        <f t="shared" si="12"/>
        <v>11</v>
      </c>
      <c r="BB41" s="330">
        <f t="shared" si="13"/>
        <v>12</v>
      </c>
      <c r="BC41" s="330">
        <f t="shared" si="14"/>
        <v>9</v>
      </c>
      <c r="BD41" s="310">
        <f t="shared" si="15"/>
        <v>10</v>
      </c>
      <c r="BE41" s="330">
        <f t="shared" si="16"/>
        <v>8</v>
      </c>
      <c r="BF41" s="330">
        <f t="shared" si="17"/>
        <v>8</v>
      </c>
      <c r="BG41" s="330">
        <f t="shared" si="18"/>
        <v>6</v>
      </c>
      <c r="BH41" s="330">
        <f t="shared" si="19"/>
        <v>9</v>
      </c>
      <c r="BI41" s="330">
        <f t="shared" si="20"/>
        <v>3</v>
      </c>
      <c r="BJ41" s="330">
        <f t="shared" si="21"/>
        <v>3</v>
      </c>
      <c r="BK41" s="330">
        <f t="shared" si="22"/>
        <v>9</v>
      </c>
      <c r="BL41" s="311">
        <f t="shared" si="33"/>
        <v>88</v>
      </c>
      <c r="BM41" s="310">
        <f t="shared" si="36"/>
        <v>3</v>
      </c>
      <c r="BN41" s="310">
        <f t="shared" si="37"/>
        <v>12</v>
      </c>
      <c r="BO41" s="312">
        <f t="shared" si="34"/>
        <v>73</v>
      </c>
      <c r="BQ41" s="421">
        <f t="shared" si="25"/>
        <v>9</v>
      </c>
      <c r="BR41" s="422">
        <f t="shared" si="26"/>
        <v>45</v>
      </c>
    </row>
    <row r="42" spans="1:70" ht="14.25">
      <c r="A42" s="313">
        <v>37</v>
      </c>
      <c r="B42" s="332" t="s">
        <v>331</v>
      </c>
      <c r="C42" s="316" t="s">
        <v>255</v>
      </c>
      <c r="D42" s="443"/>
      <c r="E42" s="314">
        <f t="shared" si="27"/>
        <v>1125.18</v>
      </c>
      <c r="F42" s="315">
        <f t="shared" si="35"/>
        <v>68.180000000000007</v>
      </c>
      <c r="G42" s="318">
        <v>1057</v>
      </c>
      <c r="H42" s="317"/>
      <c r="I42" s="318">
        <f t="shared" si="28"/>
        <v>-264.4545454545455</v>
      </c>
      <c r="J42" s="337">
        <f t="shared" si="29"/>
        <v>22</v>
      </c>
      <c r="K42" s="338">
        <v>12</v>
      </c>
      <c r="L42" s="319">
        <v>11</v>
      </c>
      <c r="M42" s="320">
        <f t="shared" si="30"/>
        <v>1321.4545454545455</v>
      </c>
      <c r="N42" s="318">
        <f t="shared" si="31"/>
        <v>124</v>
      </c>
      <c r="O42" s="321">
        <f t="shared" si="32"/>
        <v>100</v>
      </c>
      <c r="P42" s="322">
        <v>11</v>
      </c>
      <c r="Q42" s="323">
        <v>2</v>
      </c>
      <c r="R42" s="324">
        <v>5</v>
      </c>
      <c r="S42" s="325">
        <v>0</v>
      </c>
      <c r="T42" s="326">
        <v>29</v>
      </c>
      <c r="U42" s="327">
        <v>2</v>
      </c>
      <c r="V42" s="324">
        <v>9</v>
      </c>
      <c r="W42" s="327">
        <v>0</v>
      </c>
      <c r="X42" s="326">
        <v>18</v>
      </c>
      <c r="Y42" s="327">
        <v>0</v>
      </c>
      <c r="Z42" s="326">
        <v>35</v>
      </c>
      <c r="AA42" s="327">
        <v>1</v>
      </c>
      <c r="AB42" s="326">
        <v>43</v>
      </c>
      <c r="AC42" s="325">
        <v>2</v>
      </c>
      <c r="AD42" s="322">
        <v>17</v>
      </c>
      <c r="AE42" s="323">
        <v>1</v>
      </c>
      <c r="AF42" s="328">
        <v>25</v>
      </c>
      <c r="AG42" s="325">
        <v>2</v>
      </c>
      <c r="AH42" s="324">
        <v>10</v>
      </c>
      <c r="AI42" s="327">
        <v>1</v>
      </c>
      <c r="AJ42" s="324">
        <v>20</v>
      </c>
      <c r="AK42" s="327">
        <v>1</v>
      </c>
      <c r="AL42" s="304"/>
      <c r="AM42" s="341"/>
      <c r="AN42" s="304"/>
      <c r="AO42" s="329">
        <f t="shared" si="1"/>
        <v>1432</v>
      </c>
      <c r="AP42" s="310">
        <f t="shared" si="2"/>
        <v>1592</v>
      </c>
      <c r="AQ42" s="330">
        <f t="shared" si="3"/>
        <v>1223</v>
      </c>
      <c r="AR42" s="310">
        <f t="shared" si="4"/>
        <v>1442</v>
      </c>
      <c r="AS42" s="330">
        <f t="shared" si="5"/>
        <v>1361</v>
      </c>
      <c r="AT42" s="330">
        <f t="shared" si="6"/>
        <v>1124</v>
      </c>
      <c r="AU42" s="330">
        <f t="shared" si="7"/>
        <v>1007</v>
      </c>
      <c r="AV42" s="330">
        <f t="shared" si="8"/>
        <v>1369</v>
      </c>
      <c r="AW42" s="310">
        <f t="shared" si="9"/>
        <v>1259</v>
      </c>
      <c r="AX42" s="330">
        <f t="shared" si="10"/>
        <v>1440</v>
      </c>
      <c r="AY42" s="330">
        <f t="shared" si="11"/>
        <v>1287</v>
      </c>
      <c r="AZ42" s="268"/>
      <c r="BA42" s="331">
        <f t="shared" si="12"/>
        <v>11</v>
      </c>
      <c r="BB42" s="330">
        <f t="shared" si="13"/>
        <v>16</v>
      </c>
      <c r="BC42" s="330">
        <f t="shared" si="14"/>
        <v>8</v>
      </c>
      <c r="BD42" s="310">
        <f t="shared" si="15"/>
        <v>14</v>
      </c>
      <c r="BE42" s="330">
        <f t="shared" si="16"/>
        <v>13</v>
      </c>
      <c r="BF42" s="330">
        <f t="shared" si="17"/>
        <v>9</v>
      </c>
      <c r="BG42" s="330">
        <f t="shared" si="18"/>
        <v>9</v>
      </c>
      <c r="BH42" s="330">
        <f t="shared" si="19"/>
        <v>11</v>
      </c>
      <c r="BI42" s="330">
        <f t="shared" si="20"/>
        <v>10</v>
      </c>
      <c r="BJ42" s="330">
        <f t="shared" si="21"/>
        <v>11</v>
      </c>
      <c r="BK42" s="330">
        <f t="shared" si="22"/>
        <v>12</v>
      </c>
      <c r="BL42" s="311">
        <f t="shared" si="33"/>
        <v>124</v>
      </c>
      <c r="BM42" s="310">
        <f t="shared" si="36"/>
        <v>8</v>
      </c>
      <c r="BN42" s="310">
        <f t="shared" si="37"/>
        <v>16</v>
      </c>
      <c r="BO42" s="312">
        <f t="shared" si="34"/>
        <v>100</v>
      </c>
      <c r="BQ42" s="421">
        <f t="shared" si="25"/>
        <v>32</v>
      </c>
      <c r="BR42" s="422">
        <f t="shared" si="26"/>
        <v>22</v>
      </c>
    </row>
    <row r="43" spans="1:70" ht="14.25">
      <c r="A43" s="313">
        <v>38</v>
      </c>
      <c r="B43" s="332" t="s">
        <v>332</v>
      </c>
      <c r="C43" s="316" t="s">
        <v>212</v>
      </c>
      <c r="D43" s="443"/>
      <c r="E43" s="314">
        <f t="shared" si="27"/>
        <v>1036.94</v>
      </c>
      <c r="F43" s="315">
        <f t="shared" si="35"/>
        <v>3.9399999999999835</v>
      </c>
      <c r="G43" s="318">
        <v>1033</v>
      </c>
      <c r="H43" s="317"/>
      <c r="I43" s="318">
        <f t="shared" si="28"/>
        <v>-108.81818181818176</v>
      </c>
      <c r="J43" s="337">
        <f t="shared" si="29"/>
        <v>38</v>
      </c>
      <c r="K43" s="338">
        <v>9</v>
      </c>
      <c r="L43" s="319">
        <v>11</v>
      </c>
      <c r="M43" s="320">
        <f t="shared" si="30"/>
        <v>1141.8181818181818</v>
      </c>
      <c r="N43" s="318">
        <f t="shared" si="31"/>
        <v>114</v>
      </c>
      <c r="O43" s="321">
        <f t="shared" si="32"/>
        <v>90</v>
      </c>
      <c r="P43" s="322">
        <v>12</v>
      </c>
      <c r="Q43" s="323">
        <v>0</v>
      </c>
      <c r="R43" s="324">
        <v>51</v>
      </c>
      <c r="S43" s="325">
        <v>1</v>
      </c>
      <c r="T43" s="326">
        <v>17</v>
      </c>
      <c r="U43" s="327">
        <v>1</v>
      </c>
      <c r="V43" s="324">
        <v>52</v>
      </c>
      <c r="W43" s="327">
        <v>2</v>
      </c>
      <c r="X43" s="326">
        <v>50</v>
      </c>
      <c r="Y43" s="327">
        <v>1</v>
      </c>
      <c r="Z43" s="326">
        <v>22</v>
      </c>
      <c r="AA43" s="327">
        <v>1</v>
      </c>
      <c r="AB43" s="326">
        <v>21</v>
      </c>
      <c r="AC43" s="325">
        <v>0</v>
      </c>
      <c r="AD43" s="322">
        <v>49</v>
      </c>
      <c r="AE43" s="323">
        <v>0</v>
      </c>
      <c r="AF43" s="328">
        <v>32</v>
      </c>
      <c r="AG43" s="325">
        <v>1</v>
      </c>
      <c r="AH43" s="324">
        <v>46</v>
      </c>
      <c r="AI43" s="327">
        <v>1</v>
      </c>
      <c r="AJ43" s="324">
        <v>36</v>
      </c>
      <c r="AK43" s="327">
        <v>1</v>
      </c>
      <c r="AL43" s="304"/>
      <c r="AM43" s="341"/>
      <c r="AN43" s="304"/>
      <c r="AO43" s="329">
        <f t="shared" si="1"/>
        <v>1421</v>
      </c>
      <c r="AP43" s="310">
        <f t="shared" si="2"/>
        <v>1000</v>
      </c>
      <c r="AQ43" s="330">
        <f t="shared" si="3"/>
        <v>1369</v>
      </c>
      <c r="AR43" s="310">
        <f t="shared" si="4"/>
        <v>1000</v>
      </c>
      <c r="AS43" s="330">
        <f t="shared" si="5"/>
        <v>1000</v>
      </c>
      <c r="AT43" s="330">
        <f t="shared" si="6"/>
        <v>1274</v>
      </c>
      <c r="AU43" s="330">
        <f t="shared" si="7"/>
        <v>1279</v>
      </c>
      <c r="AV43" s="330">
        <f t="shared" si="8"/>
        <v>1000</v>
      </c>
      <c r="AW43" s="310">
        <f t="shared" si="9"/>
        <v>1153</v>
      </c>
      <c r="AX43" s="330">
        <f t="shared" si="10"/>
        <v>1000</v>
      </c>
      <c r="AY43" s="330">
        <f t="shared" si="11"/>
        <v>1064</v>
      </c>
      <c r="AZ43" s="268"/>
      <c r="BA43" s="331">
        <f t="shared" si="12"/>
        <v>16</v>
      </c>
      <c r="BB43" s="330">
        <f t="shared" si="13"/>
        <v>9</v>
      </c>
      <c r="BC43" s="330">
        <f t="shared" si="14"/>
        <v>11</v>
      </c>
      <c r="BD43" s="310">
        <f t="shared" si="15"/>
        <v>8</v>
      </c>
      <c r="BE43" s="330">
        <f t="shared" si="16"/>
        <v>10</v>
      </c>
      <c r="BF43" s="330">
        <f t="shared" si="17"/>
        <v>9</v>
      </c>
      <c r="BG43" s="330">
        <f t="shared" si="18"/>
        <v>12</v>
      </c>
      <c r="BH43" s="330">
        <f t="shared" si="19"/>
        <v>12</v>
      </c>
      <c r="BI43" s="330">
        <f t="shared" si="20"/>
        <v>9</v>
      </c>
      <c r="BJ43" s="330">
        <f t="shared" si="21"/>
        <v>9</v>
      </c>
      <c r="BK43" s="330">
        <f t="shared" si="22"/>
        <v>9</v>
      </c>
      <c r="BL43" s="311">
        <f t="shared" si="33"/>
        <v>114</v>
      </c>
      <c r="BM43" s="310">
        <f t="shared" si="36"/>
        <v>8</v>
      </c>
      <c r="BN43" s="310">
        <f t="shared" si="37"/>
        <v>16</v>
      </c>
      <c r="BO43" s="312">
        <f t="shared" si="34"/>
        <v>90</v>
      </c>
      <c r="BQ43" s="421">
        <f t="shared" si="25"/>
        <v>16</v>
      </c>
      <c r="BR43" s="422">
        <f t="shared" si="26"/>
        <v>38</v>
      </c>
    </row>
    <row r="44" spans="1:70" ht="14.25">
      <c r="A44" s="313">
        <v>39</v>
      </c>
      <c r="B44" s="332" t="s">
        <v>333</v>
      </c>
      <c r="C44" s="316" t="s">
        <v>209</v>
      </c>
      <c r="D44" s="443"/>
      <c r="E44" s="314">
        <f t="shared" si="27"/>
        <v>1075.3800000000001</v>
      </c>
      <c r="F44" s="315">
        <f t="shared" si="35"/>
        <v>45.38</v>
      </c>
      <c r="G44" s="318">
        <v>1030</v>
      </c>
      <c r="H44" s="317"/>
      <c r="I44" s="318">
        <f t="shared" si="28"/>
        <v>-251.72727272727275</v>
      </c>
      <c r="J44" s="337">
        <f t="shared" si="29"/>
        <v>31</v>
      </c>
      <c r="K44" s="338">
        <v>10</v>
      </c>
      <c r="L44" s="319">
        <v>11</v>
      </c>
      <c r="M44" s="320">
        <f t="shared" si="30"/>
        <v>1281.7272727272727</v>
      </c>
      <c r="N44" s="318">
        <f t="shared" si="31"/>
        <v>129</v>
      </c>
      <c r="O44" s="321">
        <f t="shared" si="32"/>
        <v>105</v>
      </c>
      <c r="P44" s="322">
        <v>13</v>
      </c>
      <c r="Q44" s="323">
        <v>1</v>
      </c>
      <c r="R44" s="324">
        <v>17</v>
      </c>
      <c r="S44" s="325">
        <v>2</v>
      </c>
      <c r="T44" s="326">
        <v>9</v>
      </c>
      <c r="U44" s="327">
        <v>1</v>
      </c>
      <c r="V44" s="324">
        <v>49</v>
      </c>
      <c r="W44" s="327">
        <v>2</v>
      </c>
      <c r="X44" s="326">
        <v>16</v>
      </c>
      <c r="Y44" s="327">
        <v>1</v>
      </c>
      <c r="Z44" s="326">
        <v>5</v>
      </c>
      <c r="AA44" s="327">
        <v>0</v>
      </c>
      <c r="AB44" s="326">
        <v>26</v>
      </c>
      <c r="AC44" s="325">
        <v>0</v>
      </c>
      <c r="AD44" s="322">
        <v>25</v>
      </c>
      <c r="AE44" s="323">
        <v>1</v>
      </c>
      <c r="AF44" s="328">
        <v>10</v>
      </c>
      <c r="AG44" s="325">
        <v>0</v>
      </c>
      <c r="AH44" s="324">
        <v>52</v>
      </c>
      <c r="AI44" s="327">
        <v>1</v>
      </c>
      <c r="AJ44" s="324">
        <v>44</v>
      </c>
      <c r="AK44" s="327">
        <v>1</v>
      </c>
      <c r="AL44" s="304"/>
      <c r="AM44" s="341"/>
      <c r="AN44" s="304"/>
      <c r="AO44" s="329">
        <f t="shared" si="1"/>
        <v>1391</v>
      </c>
      <c r="AP44" s="310">
        <f t="shared" si="2"/>
        <v>1369</v>
      </c>
      <c r="AQ44" s="330">
        <f t="shared" si="3"/>
        <v>1442</v>
      </c>
      <c r="AR44" s="310">
        <f t="shared" si="4"/>
        <v>1000</v>
      </c>
      <c r="AS44" s="330">
        <f t="shared" si="5"/>
        <v>1369</v>
      </c>
      <c r="AT44" s="330">
        <f t="shared" si="6"/>
        <v>1592</v>
      </c>
      <c r="AU44" s="330">
        <f t="shared" si="7"/>
        <v>1237</v>
      </c>
      <c r="AV44" s="330">
        <f t="shared" si="8"/>
        <v>1259</v>
      </c>
      <c r="AW44" s="310">
        <f t="shared" si="9"/>
        <v>1440</v>
      </c>
      <c r="AX44" s="330">
        <f t="shared" si="10"/>
        <v>1000</v>
      </c>
      <c r="AY44" s="330">
        <f t="shared" si="11"/>
        <v>1000</v>
      </c>
      <c r="AZ44" s="268"/>
      <c r="BA44" s="331">
        <f t="shared" si="12"/>
        <v>12</v>
      </c>
      <c r="BB44" s="330">
        <f t="shared" si="13"/>
        <v>11</v>
      </c>
      <c r="BC44" s="330">
        <f t="shared" si="14"/>
        <v>14</v>
      </c>
      <c r="BD44" s="310">
        <f t="shared" si="15"/>
        <v>12</v>
      </c>
      <c r="BE44" s="330">
        <f t="shared" si="16"/>
        <v>13</v>
      </c>
      <c r="BF44" s="330">
        <f t="shared" si="17"/>
        <v>16</v>
      </c>
      <c r="BG44" s="330">
        <f t="shared" si="18"/>
        <v>12</v>
      </c>
      <c r="BH44" s="330">
        <f t="shared" si="19"/>
        <v>10</v>
      </c>
      <c r="BI44" s="330">
        <f t="shared" si="20"/>
        <v>11</v>
      </c>
      <c r="BJ44" s="330">
        <f t="shared" si="21"/>
        <v>8</v>
      </c>
      <c r="BK44" s="330">
        <f t="shared" si="22"/>
        <v>10</v>
      </c>
      <c r="BL44" s="311">
        <f t="shared" si="33"/>
        <v>129</v>
      </c>
      <c r="BM44" s="310">
        <f t="shared" si="36"/>
        <v>8</v>
      </c>
      <c r="BN44" s="310">
        <f t="shared" si="37"/>
        <v>16</v>
      </c>
      <c r="BO44" s="312">
        <f t="shared" si="34"/>
        <v>105</v>
      </c>
      <c r="BQ44" s="421">
        <f t="shared" si="25"/>
        <v>23</v>
      </c>
      <c r="BR44" s="422">
        <f t="shared" si="26"/>
        <v>31</v>
      </c>
    </row>
    <row r="45" spans="1:70" ht="14.25">
      <c r="A45" s="313">
        <v>40</v>
      </c>
      <c r="B45" s="332" t="s">
        <v>334</v>
      </c>
      <c r="C45" s="316" t="s">
        <v>335</v>
      </c>
      <c r="D45" s="443"/>
      <c r="E45" s="314">
        <f t="shared" si="27"/>
        <v>1093.06</v>
      </c>
      <c r="F45" s="315">
        <f t="shared" si="35"/>
        <v>63.060000000000009</v>
      </c>
      <c r="G45" s="318">
        <v>1030</v>
      </c>
      <c r="H45" s="317"/>
      <c r="I45" s="318">
        <f t="shared" si="28"/>
        <v>-241.18181818181824</v>
      </c>
      <c r="J45" s="337">
        <f t="shared" si="29"/>
        <v>18</v>
      </c>
      <c r="K45" s="338">
        <v>12</v>
      </c>
      <c r="L45" s="319">
        <v>11</v>
      </c>
      <c r="M45" s="320">
        <f t="shared" si="30"/>
        <v>1271.1818181818182</v>
      </c>
      <c r="N45" s="318">
        <f t="shared" si="31"/>
        <v>131</v>
      </c>
      <c r="O45" s="321">
        <f t="shared" si="32"/>
        <v>106</v>
      </c>
      <c r="P45" s="322">
        <v>14</v>
      </c>
      <c r="Q45" s="323">
        <v>1</v>
      </c>
      <c r="R45" s="324">
        <v>8</v>
      </c>
      <c r="S45" s="325">
        <v>1</v>
      </c>
      <c r="T45" s="326">
        <v>26</v>
      </c>
      <c r="U45" s="327">
        <v>1</v>
      </c>
      <c r="V45" s="324">
        <v>41</v>
      </c>
      <c r="W45" s="327">
        <v>1</v>
      </c>
      <c r="X45" s="326">
        <v>35</v>
      </c>
      <c r="Y45" s="327">
        <v>2</v>
      </c>
      <c r="Z45" s="326">
        <v>1</v>
      </c>
      <c r="AA45" s="327">
        <v>0</v>
      </c>
      <c r="AB45" s="326">
        <v>49</v>
      </c>
      <c r="AC45" s="325">
        <v>2</v>
      </c>
      <c r="AD45" s="322">
        <v>18</v>
      </c>
      <c r="AE45" s="323">
        <v>0</v>
      </c>
      <c r="AF45" s="328">
        <v>11</v>
      </c>
      <c r="AG45" s="325">
        <v>1</v>
      </c>
      <c r="AH45" s="324">
        <v>24</v>
      </c>
      <c r="AI45" s="327">
        <v>1</v>
      </c>
      <c r="AJ45" s="324">
        <v>53</v>
      </c>
      <c r="AK45" s="327">
        <v>2</v>
      </c>
      <c r="AL45" s="304"/>
      <c r="AM45" s="341"/>
      <c r="AN45" s="304"/>
      <c r="AO45" s="329">
        <f t="shared" si="1"/>
        <v>1383</v>
      </c>
      <c r="AP45" s="310">
        <f t="shared" si="2"/>
        <v>1445</v>
      </c>
      <c r="AQ45" s="330">
        <f t="shared" si="3"/>
        <v>1237</v>
      </c>
      <c r="AR45" s="310">
        <f t="shared" si="4"/>
        <v>1022</v>
      </c>
      <c r="AS45" s="330">
        <f t="shared" si="5"/>
        <v>1124</v>
      </c>
      <c r="AT45" s="330">
        <f t="shared" si="6"/>
        <v>1720</v>
      </c>
      <c r="AU45" s="330">
        <f t="shared" si="7"/>
        <v>1000</v>
      </c>
      <c r="AV45" s="330">
        <f t="shared" si="8"/>
        <v>1361</v>
      </c>
      <c r="AW45" s="310">
        <f t="shared" si="9"/>
        <v>1432</v>
      </c>
      <c r="AX45" s="330">
        <f t="shared" si="10"/>
        <v>1259</v>
      </c>
      <c r="AY45" s="330">
        <f t="shared" si="11"/>
        <v>1000</v>
      </c>
      <c r="AZ45" s="268"/>
      <c r="BA45" s="331">
        <f t="shared" si="12"/>
        <v>14</v>
      </c>
      <c r="BB45" s="330">
        <f t="shared" si="13"/>
        <v>14</v>
      </c>
      <c r="BC45" s="330">
        <f t="shared" si="14"/>
        <v>12</v>
      </c>
      <c r="BD45" s="310">
        <f t="shared" si="15"/>
        <v>9</v>
      </c>
      <c r="BE45" s="330">
        <f t="shared" si="16"/>
        <v>9</v>
      </c>
      <c r="BF45" s="330">
        <f t="shared" si="17"/>
        <v>16</v>
      </c>
      <c r="BG45" s="330">
        <f t="shared" si="18"/>
        <v>12</v>
      </c>
      <c r="BH45" s="330">
        <f t="shared" si="19"/>
        <v>13</v>
      </c>
      <c r="BI45" s="330">
        <f t="shared" si="20"/>
        <v>11</v>
      </c>
      <c r="BJ45" s="330">
        <f t="shared" si="21"/>
        <v>12</v>
      </c>
      <c r="BK45" s="330">
        <f t="shared" si="22"/>
        <v>9</v>
      </c>
      <c r="BL45" s="311">
        <f t="shared" si="33"/>
        <v>131</v>
      </c>
      <c r="BM45" s="310">
        <f t="shared" si="36"/>
        <v>9</v>
      </c>
      <c r="BN45" s="310">
        <f t="shared" si="37"/>
        <v>16</v>
      </c>
      <c r="BO45" s="312">
        <f t="shared" si="34"/>
        <v>106</v>
      </c>
      <c r="BQ45" s="421">
        <f t="shared" si="25"/>
        <v>36</v>
      </c>
      <c r="BR45" s="422">
        <f t="shared" si="26"/>
        <v>18</v>
      </c>
    </row>
    <row r="46" spans="1:70" ht="14.25">
      <c r="A46" s="313">
        <v>41</v>
      </c>
      <c r="B46" s="332" t="s">
        <v>336</v>
      </c>
      <c r="C46" s="316" t="s">
        <v>337</v>
      </c>
      <c r="D46" s="443"/>
      <c r="E46" s="314">
        <f t="shared" si="27"/>
        <v>1030.58</v>
      </c>
      <c r="F46" s="315">
        <f t="shared" si="35"/>
        <v>8.5800000000000054</v>
      </c>
      <c r="G46" s="336">
        <v>1022</v>
      </c>
      <c r="H46" s="317"/>
      <c r="I46" s="318">
        <f t="shared" si="28"/>
        <v>-129.90909090909099</v>
      </c>
      <c r="J46" s="337">
        <f t="shared" si="29"/>
        <v>39</v>
      </c>
      <c r="K46" s="338">
        <v>9</v>
      </c>
      <c r="L46" s="319">
        <v>11</v>
      </c>
      <c r="M46" s="320">
        <f t="shared" si="30"/>
        <v>1151.909090909091</v>
      </c>
      <c r="N46" s="318">
        <f t="shared" si="31"/>
        <v>113</v>
      </c>
      <c r="O46" s="321">
        <f t="shared" si="32"/>
        <v>93</v>
      </c>
      <c r="P46" s="322">
        <v>15</v>
      </c>
      <c r="Q46" s="323">
        <v>0</v>
      </c>
      <c r="R46" s="324">
        <v>28</v>
      </c>
      <c r="S46" s="325">
        <v>1</v>
      </c>
      <c r="T46" s="326">
        <v>34</v>
      </c>
      <c r="U46" s="327">
        <v>2</v>
      </c>
      <c r="V46" s="324">
        <v>40</v>
      </c>
      <c r="W46" s="327">
        <v>1</v>
      </c>
      <c r="X46" s="326">
        <v>44</v>
      </c>
      <c r="Y46" s="327">
        <v>1</v>
      </c>
      <c r="Z46" s="326">
        <v>50</v>
      </c>
      <c r="AA46" s="327">
        <v>1</v>
      </c>
      <c r="AB46" s="326">
        <v>22</v>
      </c>
      <c r="AC46" s="325">
        <v>0</v>
      </c>
      <c r="AD46" s="322">
        <v>29</v>
      </c>
      <c r="AE46" s="323">
        <v>2</v>
      </c>
      <c r="AF46" s="328">
        <v>49</v>
      </c>
      <c r="AG46" s="325">
        <v>0</v>
      </c>
      <c r="AH46" s="324">
        <v>25</v>
      </c>
      <c r="AI46" s="327">
        <v>0</v>
      </c>
      <c r="AJ46" s="324">
        <v>32</v>
      </c>
      <c r="AK46" s="327">
        <v>1</v>
      </c>
      <c r="AL46" s="304"/>
      <c r="AM46" s="341"/>
      <c r="AN46" s="304"/>
      <c r="AO46" s="329">
        <f t="shared" si="1"/>
        <v>1371</v>
      </c>
      <c r="AP46" s="310">
        <f t="shared" si="2"/>
        <v>1233</v>
      </c>
      <c r="AQ46" s="330">
        <f t="shared" si="3"/>
        <v>1128</v>
      </c>
      <c r="AR46" s="310">
        <f t="shared" si="4"/>
        <v>1030</v>
      </c>
      <c r="AS46" s="330">
        <f t="shared" si="5"/>
        <v>1000</v>
      </c>
      <c r="AT46" s="330">
        <f t="shared" si="6"/>
        <v>1000</v>
      </c>
      <c r="AU46" s="330">
        <f t="shared" si="7"/>
        <v>1274</v>
      </c>
      <c r="AV46" s="330">
        <f t="shared" si="8"/>
        <v>1223</v>
      </c>
      <c r="AW46" s="310">
        <f t="shared" si="9"/>
        <v>1000</v>
      </c>
      <c r="AX46" s="330">
        <f t="shared" si="10"/>
        <v>1259</v>
      </c>
      <c r="AY46" s="330">
        <f t="shared" si="11"/>
        <v>1153</v>
      </c>
      <c r="AZ46" s="268"/>
      <c r="BA46" s="331">
        <f t="shared" si="12"/>
        <v>11</v>
      </c>
      <c r="BB46" s="330">
        <f t="shared" si="13"/>
        <v>11</v>
      </c>
      <c r="BC46" s="330">
        <f t="shared" si="14"/>
        <v>11</v>
      </c>
      <c r="BD46" s="310">
        <f t="shared" si="15"/>
        <v>12</v>
      </c>
      <c r="BE46" s="330">
        <f t="shared" si="16"/>
        <v>10</v>
      </c>
      <c r="BF46" s="330">
        <f t="shared" si="17"/>
        <v>10</v>
      </c>
      <c r="BG46" s="330">
        <f t="shared" si="18"/>
        <v>9</v>
      </c>
      <c r="BH46" s="330">
        <f t="shared" si="19"/>
        <v>8</v>
      </c>
      <c r="BI46" s="330">
        <f t="shared" si="20"/>
        <v>12</v>
      </c>
      <c r="BJ46" s="330">
        <f t="shared" si="21"/>
        <v>10</v>
      </c>
      <c r="BK46" s="330">
        <f t="shared" si="22"/>
        <v>9</v>
      </c>
      <c r="BL46" s="311">
        <f t="shared" si="33"/>
        <v>113</v>
      </c>
      <c r="BM46" s="310">
        <f t="shared" si="36"/>
        <v>8</v>
      </c>
      <c r="BN46" s="310">
        <f t="shared" si="37"/>
        <v>12</v>
      </c>
      <c r="BO46" s="312">
        <f t="shared" si="34"/>
        <v>93</v>
      </c>
      <c r="BQ46" s="421">
        <f t="shared" si="25"/>
        <v>15</v>
      </c>
      <c r="BR46" s="422">
        <f t="shared" si="26"/>
        <v>39</v>
      </c>
    </row>
    <row r="47" spans="1:70" ht="14.25">
      <c r="A47" s="313">
        <v>42</v>
      </c>
      <c r="B47" s="332" t="s">
        <v>338</v>
      </c>
      <c r="C47" s="316" t="s">
        <v>263</v>
      </c>
      <c r="D47" s="443"/>
      <c r="E47" s="314">
        <f t="shared" si="27"/>
        <v>1000</v>
      </c>
      <c r="F47" s="315">
        <f t="shared" si="35"/>
        <v>-13.059999999999992</v>
      </c>
      <c r="G47" s="318">
        <v>1008</v>
      </c>
      <c r="H47" s="317"/>
      <c r="I47" s="318">
        <f t="shared" si="28"/>
        <v>-77</v>
      </c>
      <c r="J47" s="337">
        <f t="shared" si="29"/>
        <v>49</v>
      </c>
      <c r="K47" s="338">
        <v>8</v>
      </c>
      <c r="L47" s="319">
        <v>11</v>
      </c>
      <c r="M47" s="320">
        <f t="shared" si="30"/>
        <v>1085</v>
      </c>
      <c r="N47" s="318">
        <f t="shared" si="31"/>
        <v>91</v>
      </c>
      <c r="O47" s="321">
        <f t="shared" si="32"/>
        <v>75</v>
      </c>
      <c r="P47" s="322">
        <v>16</v>
      </c>
      <c r="Q47" s="323">
        <v>0</v>
      </c>
      <c r="R47" s="324">
        <v>24</v>
      </c>
      <c r="S47" s="325">
        <v>0</v>
      </c>
      <c r="T47" s="326">
        <v>47</v>
      </c>
      <c r="U47" s="327">
        <v>0</v>
      </c>
      <c r="V47" s="324">
        <v>45</v>
      </c>
      <c r="W47" s="327">
        <v>1</v>
      </c>
      <c r="X47" s="326">
        <v>46</v>
      </c>
      <c r="Y47" s="327">
        <v>1</v>
      </c>
      <c r="Z47" s="326">
        <v>36</v>
      </c>
      <c r="AA47" s="327">
        <v>1</v>
      </c>
      <c r="AB47" s="326">
        <v>52</v>
      </c>
      <c r="AC47" s="325">
        <v>2</v>
      </c>
      <c r="AD47" s="322">
        <v>43</v>
      </c>
      <c r="AE47" s="323">
        <v>0</v>
      </c>
      <c r="AF47" s="328">
        <v>51</v>
      </c>
      <c r="AG47" s="325">
        <v>1</v>
      </c>
      <c r="AH47" s="324">
        <v>27</v>
      </c>
      <c r="AI47" s="327">
        <v>0</v>
      </c>
      <c r="AJ47" s="324">
        <v>48</v>
      </c>
      <c r="AK47" s="327">
        <v>2</v>
      </c>
      <c r="AL47" s="304"/>
      <c r="AM47" s="341"/>
      <c r="AN47" s="304"/>
      <c r="AO47" s="329">
        <f t="shared" si="1"/>
        <v>1369</v>
      </c>
      <c r="AP47" s="310">
        <f t="shared" si="2"/>
        <v>1259</v>
      </c>
      <c r="AQ47" s="330">
        <f t="shared" si="3"/>
        <v>1000</v>
      </c>
      <c r="AR47" s="310">
        <f t="shared" si="4"/>
        <v>1000</v>
      </c>
      <c r="AS47" s="330">
        <f t="shared" si="5"/>
        <v>1000</v>
      </c>
      <c r="AT47" s="330">
        <f t="shared" si="6"/>
        <v>1064</v>
      </c>
      <c r="AU47" s="330">
        <f t="shared" si="7"/>
        <v>1000</v>
      </c>
      <c r="AV47" s="330">
        <f t="shared" si="8"/>
        <v>1007</v>
      </c>
      <c r="AW47" s="310">
        <f t="shared" si="9"/>
        <v>1000</v>
      </c>
      <c r="AX47" s="330">
        <f t="shared" si="10"/>
        <v>1236</v>
      </c>
      <c r="AY47" s="330">
        <f t="shared" si="11"/>
        <v>1000</v>
      </c>
      <c r="AZ47" s="268"/>
      <c r="BA47" s="331">
        <f t="shared" si="12"/>
        <v>13</v>
      </c>
      <c r="BB47" s="330">
        <f t="shared" si="13"/>
        <v>12</v>
      </c>
      <c r="BC47" s="330">
        <f t="shared" si="14"/>
        <v>3</v>
      </c>
      <c r="BD47" s="310">
        <f t="shared" si="15"/>
        <v>6</v>
      </c>
      <c r="BE47" s="330">
        <f t="shared" si="16"/>
        <v>9</v>
      </c>
      <c r="BF47" s="330">
        <f t="shared" si="17"/>
        <v>9</v>
      </c>
      <c r="BG47" s="330">
        <f t="shared" si="18"/>
        <v>8</v>
      </c>
      <c r="BH47" s="330">
        <f t="shared" si="19"/>
        <v>9</v>
      </c>
      <c r="BI47" s="330">
        <f t="shared" si="20"/>
        <v>9</v>
      </c>
      <c r="BJ47" s="330">
        <f t="shared" si="21"/>
        <v>10</v>
      </c>
      <c r="BK47" s="330">
        <f t="shared" si="22"/>
        <v>3</v>
      </c>
      <c r="BL47" s="311">
        <f t="shared" si="33"/>
        <v>91</v>
      </c>
      <c r="BM47" s="310">
        <f t="shared" si="36"/>
        <v>3</v>
      </c>
      <c r="BN47" s="310">
        <f t="shared" si="37"/>
        <v>13</v>
      </c>
      <c r="BO47" s="312">
        <f t="shared" si="34"/>
        <v>75</v>
      </c>
      <c r="BQ47" s="421">
        <f t="shared" si="25"/>
        <v>5</v>
      </c>
      <c r="BR47" s="422">
        <f t="shared" si="26"/>
        <v>49</v>
      </c>
    </row>
    <row r="48" spans="1:70" ht="14.25">
      <c r="A48" s="313">
        <v>43</v>
      </c>
      <c r="B48" s="332" t="s">
        <v>339</v>
      </c>
      <c r="C48" s="316" t="s">
        <v>134</v>
      </c>
      <c r="D48" s="443"/>
      <c r="E48" s="314">
        <f t="shared" si="27"/>
        <v>1019.32</v>
      </c>
      <c r="F48" s="315">
        <f t="shared" si="35"/>
        <v>12.320000000000029</v>
      </c>
      <c r="G48" s="318">
        <v>1007</v>
      </c>
      <c r="H48" s="317"/>
      <c r="I48" s="318">
        <f t="shared" si="28"/>
        <v>-146.90909090909099</v>
      </c>
      <c r="J48" s="337">
        <f t="shared" si="29"/>
        <v>41</v>
      </c>
      <c r="K48" s="338">
        <v>9</v>
      </c>
      <c r="L48" s="319">
        <v>11</v>
      </c>
      <c r="M48" s="320">
        <f t="shared" si="30"/>
        <v>1153.909090909091</v>
      </c>
      <c r="N48" s="318">
        <f t="shared" si="31"/>
        <v>111</v>
      </c>
      <c r="O48" s="321">
        <f t="shared" si="32"/>
        <v>91</v>
      </c>
      <c r="P48" s="322">
        <v>17</v>
      </c>
      <c r="Q48" s="323">
        <v>1</v>
      </c>
      <c r="R48" s="324">
        <v>29</v>
      </c>
      <c r="S48" s="325">
        <v>1</v>
      </c>
      <c r="T48" s="326">
        <v>25</v>
      </c>
      <c r="U48" s="327">
        <v>1</v>
      </c>
      <c r="V48" s="324">
        <v>26</v>
      </c>
      <c r="W48" s="327">
        <v>0</v>
      </c>
      <c r="X48" s="326">
        <v>53</v>
      </c>
      <c r="Y48" s="327">
        <v>1</v>
      </c>
      <c r="Z48" s="326">
        <v>34</v>
      </c>
      <c r="AA48" s="327">
        <v>1</v>
      </c>
      <c r="AB48" s="326">
        <v>37</v>
      </c>
      <c r="AC48" s="325">
        <v>0</v>
      </c>
      <c r="AD48" s="322">
        <v>42</v>
      </c>
      <c r="AE48" s="323">
        <v>2</v>
      </c>
      <c r="AF48" s="328">
        <v>24</v>
      </c>
      <c r="AG48" s="325">
        <v>0</v>
      </c>
      <c r="AH48" s="324">
        <v>32</v>
      </c>
      <c r="AI48" s="327">
        <v>1</v>
      </c>
      <c r="AJ48" s="324">
        <v>46</v>
      </c>
      <c r="AK48" s="327">
        <v>1</v>
      </c>
      <c r="AL48" s="304"/>
      <c r="AM48" s="341"/>
      <c r="AN48" s="304"/>
      <c r="AO48" s="329">
        <f t="shared" si="1"/>
        <v>1369</v>
      </c>
      <c r="AP48" s="310">
        <f t="shared" si="2"/>
        <v>1223</v>
      </c>
      <c r="AQ48" s="330">
        <f t="shared" si="3"/>
        <v>1259</v>
      </c>
      <c r="AR48" s="310">
        <f t="shared" si="4"/>
        <v>1237</v>
      </c>
      <c r="AS48" s="330">
        <f t="shared" si="5"/>
        <v>1000</v>
      </c>
      <c r="AT48" s="330">
        <f t="shared" si="6"/>
        <v>1128</v>
      </c>
      <c r="AU48" s="330">
        <f t="shared" si="7"/>
        <v>1057</v>
      </c>
      <c r="AV48" s="330">
        <f t="shared" si="8"/>
        <v>1008</v>
      </c>
      <c r="AW48" s="310">
        <f t="shared" si="9"/>
        <v>1259</v>
      </c>
      <c r="AX48" s="330">
        <f t="shared" si="10"/>
        <v>1153</v>
      </c>
      <c r="AY48" s="330">
        <f t="shared" si="11"/>
        <v>1000</v>
      </c>
      <c r="AZ48" s="268"/>
      <c r="BA48" s="331">
        <f t="shared" si="12"/>
        <v>11</v>
      </c>
      <c r="BB48" s="330">
        <f t="shared" si="13"/>
        <v>8</v>
      </c>
      <c r="BC48" s="330">
        <f t="shared" si="14"/>
        <v>10</v>
      </c>
      <c r="BD48" s="310">
        <f t="shared" si="15"/>
        <v>12</v>
      </c>
      <c r="BE48" s="330">
        <f t="shared" si="16"/>
        <v>9</v>
      </c>
      <c r="BF48" s="330">
        <f t="shared" si="17"/>
        <v>11</v>
      </c>
      <c r="BG48" s="330">
        <f t="shared" si="18"/>
        <v>12</v>
      </c>
      <c r="BH48" s="330">
        <f t="shared" si="19"/>
        <v>8</v>
      </c>
      <c r="BI48" s="330">
        <f t="shared" si="20"/>
        <v>12</v>
      </c>
      <c r="BJ48" s="330">
        <f t="shared" si="21"/>
        <v>9</v>
      </c>
      <c r="BK48" s="330">
        <f t="shared" si="22"/>
        <v>9</v>
      </c>
      <c r="BL48" s="311">
        <f t="shared" si="33"/>
        <v>111</v>
      </c>
      <c r="BM48" s="310">
        <f t="shared" si="36"/>
        <v>8</v>
      </c>
      <c r="BN48" s="310">
        <f t="shared" si="37"/>
        <v>12</v>
      </c>
      <c r="BO48" s="312">
        <f t="shared" si="34"/>
        <v>91</v>
      </c>
      <c r="BQ48" s="421">
        <f t="shared" si="25"/>
        <v>13</v>
      </c>
      <c r="BR48" s="422">
        <f t="shared" si="26"/>
        <v>41</v>
      </c>
    </row>
    <row r="49" spans="1:70" ht="14.25">
      <c r="A49" s="313">
        <v>44</v>
      </c>
      <c r="B49" s="332" t="s">
        <v>340</v>
      </c>
      <c r="C49" s="316" t="s">
        <v>335</v>
      </c>
      <c r="D49" s="443"/>
      <c r="E49" s="314">
        <f t="shared" si="27"/>
        <v>1027.8</v>
      </c>
      <c r="F49" s="315">
        <f t="shared" si="35"/>
        <v>27.799999999999976</v>
      </c>
      <c r="G49" s="318">
        <v>1000</v>
      </c>
      <c r="H49" s="317"/>
      <c r="I49" s="318">
        <f t="shared" si="28"/>
        <v>-171.81818181818176</v>
      </c>
      <c r="J49" s="337">
        <f t="shared" si="29"/>
        <v>34</v>
      </c>
      <c r="K49" s="338">
        <v>10</v>
      </c>
      <c r="L49" s="319">
        <v>11</v>
      </c>
      <c r="M49" s="320">
        <f t="shared" si="30"/>
        <v>1171.8181818181818</v>
      </c>
      <c r="N49" s="318">
        <f t="shared" si="31"/>
        <v>111</v>
      </c>
      <c r="O49" s="321">
        <f t="shared" si="32"/>
        <v>94</v>
      </c>
      <c r="P49" s="322">
        <v>18</v>
      </c>
      <c r="Q49" s="323">
        <v>1</v>
      </c>
      <c r="R49" s="324">
        <v>14</v>
      </c>
      <c r="S49" s="325">
        <v>0</v>
      </c>
      <c r="T49" s="326">
        <v>27</v>
      </c>
      <c r="U49" s="327">
        <v>1</v>
      </c>
      <c r="V49" s="324">
        <v>47</v>
      </c>
      <c r="W49" s="327">
        <v>2</v>
      </c>
      <c r="X49" s="326">
        <v>41</v>
      </c>
      <c r="Y49" s="327">
        <v>1</v>
      </c>
      <c r="Z49" s="326">
        <v>26</v>
      </c>
      <c r="AA49" s="327">
        <v>0</v>
      </c>
      <c r="AB49" s="326">
        <v>17</v>
      </c>
      <c r="AC49" s="325">
        <v>0</v>
      </c>
      <c r="AD49" s="322">
        <v>34</v>
      </c>
      <c r="AE49" s="323">
        <v>1</v>
      </c>
      <c r="AF49" s="328">
        <v>46</v>
      </c>
      <c r="AG49" s="325">
        <v>1</v>
      </c>
      <c r="AH49" s="324">
        <v>35</v>
      </c>
      <c r="AI49" s="327">
        <v>2</v>
      </c>
      <c r="AJ49" s="324">
        <v>39</v>
      </c>
      <c r="AK49" s="327">
        <v>1</v>
      </c>
      <c r="AL49" s="304"/>
      <c r="AM49" s="341"/>
      <c r="AN49" s="304"/>
      <c r="AO49" s="329">
        <f t="shared" si="1"/>
        <v>1361</v>
      </c>
      <c r="AP49" s="310">
        <f t="shared" si="2"/>
        <v>1383</v>
      </c>
      <c r="AQ49" s="330">
        <f t="shared" si="3"/>
        <v>1236</v>
      </c>
      <c r="AR49" s="310">
        <f t="shared" si="4"/>
        <v>1000</v>
      </c>
      <c r="AS49" s="330">
        <f t="shared" si="5"/>
        <v>1022</v>
      </c>
      <c r="AT49" s="330">
        <f t="shared" si="6"/>
        <v>1237</v>
      </c>
      <c r="AU49" s="330">
        <f t="shared" si="7"/>
        <v>1369</v>
      </c>
      <c r="AV49" s="330">
        <f t="shared" si="8"/>
        <v>1128</v>
      </c>
      <c r="AW49" s="310">
        <f t="shared" si="9"/>
        <v>1000</v>
      </c>
      <c r="AX49" s="330">
        <f t="shared" si="10"/>
        <v>1124</v>
      </c>
      <c r="AY49" s="330">
        <f t="shared" si="11"/>
        <v>1030</v>
      </c>
      <c r="AZ49" s="268"/>
      <c r="BA49" s="331">
        <f t="shared" si="12"/>
        <v>13</v>
      </c>
      <c r="BB49" s="330">
        <f t="shared" si="13"/>
        <v>14</v>
      </c>
      <c r="BC49" s="330">
        <f t="shared" si="14"/>
        <v>10</v>
      </c>
      <c r="BD49" s="310">
        <f t="shared" si="15"/>
        <v>3</v>
      </c>
      <c r="BE49" s="330">
        <f t="shared" si="16"/>
        <v>9</v>
      </c>
      <c r="BF49" s="330">
        <f t="shared" si="17"/>
        <v>12</v>
      </c>
      <c r="BG49" s="330">
        <f t="shared" si="18"/>
        <v>11</v>
      </c>
      <c r="BH49" s="330">
        <f t="shared" si="19"/>
        <v>11</v>
      </c>
      <c r="BI49" s="330">
        <f t="shared" si="20"/>
        <v>9</v>
      </c>
      <c r="BJ49" s="330">
        <f t="shared" si="21"/>
        <v>9</v>
      </c>
      <c r="BK49" s="330">
        <f t="shared" si="22"/>
        <v>10</v>
      </c>
      <c r="BL49" s="311">
        <f t="shared" si="33"/>
        <v>111</v>
      </c>
      <c r="BM49" s="310">
        <f t="shared" si="36"/>
        <v>3</v>
      </c>
      <c r="BN49" s="310">
        <f t="shared" si="37"/>
        <v>14</v>
      </c>
      <c r="BO49" s="312">
        <f t="shared" si="34"/>
        <v>94</v>
      </c>
      <c r="BQ49" s="421">
        <f t="shared" si="25"/>
        <v>20</v>
      </c>
      <c r="BR49" s="422">
        <f t="shared" si="26"/>
        <v>34</v>
      </c>
    </row>
    <row r="50" spans="1:70" ht="14.25">
      <c r="A50" s="313">
        <v>45</v>
      </c>
      <c r="B50" s="332" t="s">
        <v>341</v>
      </c>
      <c r="C50" s="316" t="s">
        <v>221</v>
      </c>
      <c r="D50" s="443"/>
      <c r="E50" s="314">
        <f t="shared" si="27"/>
        <v>1000</v>
      </c>
      <c r="F50" s="315">
        <f t="shared" si="35"/>
        <v>0</v>
      </c>
      <c r="G50" s="318">
        <v>1000</v>
      </c>
      <c r="H50" s="317"/>
      <c r="I50" s="318">
        <f t="shared" si="28"/>
        <v>-151.63636363636374</v>
      </c>
      <c r="J50" s="337">
        <f t="shared" si="29"/>
        <v>50</v>
      </c>
      <c r="K50" s="338">
        <v>6</v>
      </c>
      <c r="L50" s="319">
        <v>11</v>
      </c>
      <c r="M50" s="320">
        <f t="shared" si="30"/>
        <v>1151.6363636363637</v>
      </c>
      <c r="N50" s="318">
        <f t="shared" si="31"/>
        <v>96</v>
      </c>
      <c r="O50" s="321">
        <f t="shared" si="32"/>
        <v>79</v>
      </c>
      <c r="P50" s="322">
        <v>19</v>
      </c>
      <c r="Q50" s="323">
        <v>0</v>
      </c>
      <c r="R50" s="324">
        <v>30</v>
      </c>
      <c r="S50" s="325">
        <v>0</v>
      </c>
      <c r="T50" s="326">
        <v>11</v>
      </c>
      <c r="U50" s="327">
        <v>0</v>
      </c>
      <c r="V50" s="324">
        <v>42</v>
      </c>
      <c r="W50" s="327">
        <v>1</v>
      </c>
      <c r="X50" s="326">
        <v>48</v>
      </c>
      <c r="Y50" s="327">
        <v>2</v>
      </c>
      <c r="Z50" s="326">
        <v>25</v>
      </c>
      <c r="AA50" s="327">
        <v>0</v>
      </c>
      <c r="AB50" s="326">
        <v>36</v>
      </c>
      <c r="AC50" s="325">
        <v>1</v>
      </c>
      <c r="AD50" s="322">
        <v>51</v>
      </c>
      <c r="AE50" s="323">
        <v>1</v>
      </c>
      <c r="AF50" s="328">
        <v>47</v>
      </c>
      <c r="AG50" s="325">
        <v>1</v>
      </c>
      <c r="AH50" s="324">
        <v>29</v>
      </c>
      <c r="AI50" s="327">
        <v>0</v>
      </c>
      <c r="AJ50" s="324">
        <v>35</v>
      </c>
      <c r="AK50" s="327">
        <v>0</v>
      </c>
      <c r="AL50" s="304"/>
      <c r="AM50" s="341"/>
      <c r="AN50" s="304"/>
      <c r="AO50" s="329">
        <f t="shared" si="1"/>
        <v>1350</v>
      </c>
      <c r="AP50" s="310">
        <f t="shared" si="2"/>
        <v>1208</v>
      </c>
      <c r="AQ50" s="330">
        <f t="shared" si="3"/>
        <v>1432</v>
      </c>
      <c r="AR50" s="310">
        <f t="shared" si="4"/>
        <v>1008</v>
      </c>
      <c r="AS50" s="330">
        <f t="shared" si="5"/>
        <v>1000</v>
      </c>
      <c r="AT50" s="330">
        <f t="shared" si="6"/>
        <v>1259</v>
      </c>
      <c r="AU50" s="330">
        <f t="shared" si="7"/>
        <v>1064</v>
      </c>
      <c r="AV50" s="330">
        <f t="shared" si="8"/>
        <v>1000</v>
      </c>
      <c r="AW50" s="310">
        <f t="shared" si="9"/>
        <v>1000</v>
      </c>
      <c r="AX50" s="330">
        <f t="shared" si="10"/>
        <v>1223</v>
      </c>
      <c r="AY50" s="330">
        <f t="shared" si="11"/>
        <v>1124</v>
      </c>
      <c r="AZ50" s="268"/>
      <c r="BA50" s="331">
        <f t="shared" si="12"/>
        <v>14</v>
      </c>
      <c r="BB50" s="330">
        <f t="shared" si="13"/>
        <v>12</v>
      </c>
      <c r="BC50" s="330">
        <f t="shared" si="14"/>
        <v>11</v>
      </c>
      <c r="BD50" s="310">
        <f t="shared" si="15"/>
        <v>8</v>
      </c>
      <c r="BE50" s="330">
        <f t="shared" si="16"/>
        <v>3</v>
      </c>
      <c r="BF50" s="330">
        <f t="shared" si="17"/>
        <v>10</v>
      </c>
      <c r="BG50" s="330">
        <f t="shared" si="18"/>
        <v>9</v>
      </c>
      <c r="BH50" s="330">
        <f t="shared" si="19"/>
        <v>9</v>
      </c>
      <c r="BI50" s="330">
        <f t="shared" si="20"/>
        <v>3</v>
      </c>
      <c r="BJ50" s="330">
        <f t="shared" si="21"/>
        <v>8</v>
      </c>
      <c r="BK50" s="330">
        <f t="shared" si="22"/>
        <v>9</v>
      </c>
      <c r="BL50" s="311">
        <f t="shared" si="33"/>
        <v>96</v>
      </c>
      <c r="BM50" s="310">
        <f t="shared" si="36"/>
        <v>3</v>
      </c>
      <c r="BN50" s="310">
        <f t="shared" si="37"/>
        <v>14</v>
      </c>
      <c r="BO50" s="312">
        <f t="shared" si="34"/>
        <v>79</v>
      </c>
      <c r="BQ50" s="421">
        <f t="shared" si="25"/>
        <v>4</v>
      </c>
      <c r="BR50" s="422">
        <f t="shared" si="26"/>
        <v>50</v>
      </c>
    </row>
    <row r="51" spans="1:70" ht="14.25">
      <c r="A51" s="313">
        <v>46</v>
      </c>
      <c r="B51" s="332" t="s">
        <v>342</v>
      </c>
      <c r="C51" s="316" t="s">
        <v>134</v>
      </c>
      <c r="D51" s="443"/>
      <c r="E51" s="314">
        <f t="shared" si="27"/>
        <v>1006.26</v>
      </c>
      <c r="F51" s="315">
        <f t="shared" si="35"/>
        <v>6.2599999999999767</v>
      </c>
      <c r="G51" s="318">
        <v>1000</v>
      </c>
      <c r="H51" s="317"/>
      <c r="I51" s="318">
        <f t="shared" si="28"/>
        <v>-119.36363636363626</v>
      </c>
      <c r="J51" s="337">
        <f t="shared" si="29"/>
        <v>44</v>
      </c>
      <c r="K51" s="338">
        <v>9</v>
      </c>
      <c r="L51" s="319">
        <v>11</v>
      </c>
      <c r="M51" s="320">
        <f t="shared" si="30"/>
        <v>1119.3636363636363</v>
      </c>
      <c r="N51" s="318">
        <f t="shared" si="31"/>
        <v>99</v>
      </c>
      <c r="O51" s="321">
        <f t="shared" si="32"/>
        <v>83</v>
      </c>
      <c r="P51" s="322">
        <v>20</v>
      </c>
      <c r="Q51" s="323">
        <v>0</v>
      </c>
      <c r="R51" s="324">
        <v>27</v>
      </c>
      <c r="S51" s="325">
        <v>1</v>
      </c>
      <c r="T51" s="326">
        <v>31</v>
      </c>
      <c r="U51" s="327">
        <v>0</v>
      </c>
      <c r="V51" s="324">
        <v>34</v>
      </c>
      <c r="W51" s="327">
        <v>0</v>
      </c>
      <c r="X51" s="326">
        <v>42</v>
      </c>
      <c r="Y51" s="327">
        <v>1</v>
      </c>
      <c r="Z51" s="326">
        <v>48</v>
      </c>
      <c r="AA51" s="327">
        <v>2</v>
      </c>
      <c r="AB51" s="326">
        <v>11</v>
      </c>
      <c r="AC51" s="325">
        <v>0</v>
      </c>
      <c r="AD51" s="322">
        <v>47</v>
      </c>
      <c r="AE51" s="323">
        <v>2</v>
      </c>
      <c r="AF51" s="328">
        <v>44</v>
      </c>
      <c r="AG51" s="325">
        <v>1</v>
      </c>
      <c r="AH51" s="324">
        <v>38</v>
      </c>
      <c r="AI51" s="327">
        <v>1</v>
      </c>
      <c r="AJ51" s="324">
        <v>43</v>
      </c>
      <c r="AK51" s="327">
        <v>1</v>
      </c>
      <c r="AL51" s="304"/>
      <c r="AM51" s="341"/>
      <c r="AN51" s="304"/>
      <c r="AO51" s="329">
        <f t="shared" si="1"/>
        <v>1287</v>
      </c>
      <c r="AP51" s="310">
        <f t="shared" si="2"/>
        <v>1236</v>
      </c>
      <c r="AQ51" s="330">
        <f t="shared" si="3"/>
        <v>1182</v>
      </c>
      <c r="AR51" s="310">
        <f t="shared" si="4"/>
        <v>1128</v>
      </c>
      <c r="AS51" s="330">
        <f t="shared" si="5"/>
        <v>1008</v>
      </c>
      <c r="AT51" s="330">
        <f t="shared" si="6"/>
        <v>1000</v>
      </c>
      <c r="AU51" s="330">
        <f t="shared" si="7"/>
        <v>1432</v>
      </c>
      <c r="AV51" s="330">
        <f t="shared" si="8"/>
        <v>1000</v>
      </c>
      <c r="AW51" s="310">
        <f t="shared" si="9"/>
        <v>1000</v>
      </c>
      <c r="AX51" s="330">
        <f t="shared" si="10"/>
        <v>1033</v>
      </c>
      <c r="AY51" s="330">
        <f t="shared" si="11"/>
        <v>1007</v>
      </c>
      <c r="AZ51" s="268"/>
      <c r="BA51" s="331">
        <f t="shared" si="12"/>
        <v>12</v>
      </c>
      <c r="BB51" s="330">
        <f t="shared" si="13"/>
        <v>10</v>
      </c>
      <c r="BC51" s="330">
        <f t="shared" si="14"/>
        <v>13</v>
      </c>
      <c r="BD51" s="310">
        <f t="shared" si="15"/>
        <v>11</v>
      </c>
      <c r="BE51" s="330">
        <f t="shared" si="16"/>
        <v>8</v>
      </c>
      <c r="BF51" s="330">
        <f t="shared" si="17"/>
        <v>3</v>
      </c>
      <c r="BG51" s="330">
        <f t="shared" si="18"/>
        <v>11</v>
      </c>
      <c r="BH51" s="330">
        <f t="shared" si="19"/>
        <v>3</v>
      </c>
      <c r="BI51" s="330">
        <f t="shared" si="20"/>
        <v>10</v>
      </c>
      <c r="BJ51" s="330">
        <f t="shared" si="21"/>
        <v>9</v>
      </c>
      <c r="BK51" s="330">
        <f t="shared" si="22"/>
        <v>9</v>
      </c>
      <c r="BL51" s="311">
        <f t="shared" si="33"/>
        <v>99</v>
      </c>
      <c r="BM51" s="310">
        <f t="shared" si="36"/>
        <v>3</v>
      </c>
      <c r="BN51" s="310">
        <f t="shared" si="37"/>
        <v>13</v>
      </c>
      <c r="BO51" s="312">
        <f t="shared" si="34"/>
        <v>83</v>
      </c>
      <c r="BQ51" s="421">
        <f t="shared" si="25"/>
        <v>10</v>
      </c>
      <c r="BR51" s="422">
        <f t="shared" si="26"/>
        <v>44</v>
      </c>
    </row>
    <row r="52" spans="1:70" ht="14.25">
      <c r="A52" s="313">
        <v>47</v>
      </c>
      <c r="B52" s="332" t="s">
        <v>343</v>
      </c>
      <c r="C52" s="316" t="s">
        <v>212</v>
      </c>
      <c r="D52" s="443"/>
      <c r="E52" s="314">
        <f t="shared" si="27"/>
        <v>1000</v>
      </c>
      <c r="F52" s="315">
        <f t="shared" si="35"/>
        <v>-58.079999999999984</v>
      </c>
      <c r="G52" s="318">
        <v>1000</v>
      </c>
      <c r="H52" s="317"/>
      <c r="I52" s="318">
        <f t="shared" si="28"/>
        <v>-99.63636363636374</v>
      </c>
      <c r="J52" s="337">
        <f t="shared" si="29"/>
        <v>51</v>
      </c>
      <c r="K52" s="338">
        <v>3</v>
      </c>
      <c r="L52" s="319">
        <v>11</v>
      </c>
      <c r="M52" s="320">
        <f t="shared" si="30"/>
        <v>1099.6363636363637</v>
      </c>
      <c r="N52" s="318">
        <f t="shared" si="31"/>
        <v>94</v>
      </c>
      <c r="O52" s="321">
        <f t="shared" si="32"/>
        <v>79</v>
      </c>
      <c r="P52" s="322">
        <v>21</v>
      </c>
      <c r="Q52" s="323">
        <v>0</v>
      </c>
      <c r="R52" s="324">
        <v>32</v>
      </c>
      <c r="S52" s="325">
        <v>0</v>
      </c>
      <c r="T52" s="326">
        <v>42</v>
      </c>
      <c r="U52" s="327">
        <v>2</v>
      </c>
      <c r="V52" s="324">
        <v>44</v>
      </c>
      <c r="W52" s="327">
        <v>0</v>
      </c>
      <c r="X52" s="326">
        <v>17</v>
      </c>
      <c r="Y52" s="327">
        <v>0</v>
      </c>
      <c r="Z52" s="326">
        <v>29</v>
      </c>
      <c r="AA52" s="327">
        <v>0</v>
      </c>
      <c r="AB52" s="326">
        <v>48</v>
      </c>
      <c r="AC52" s="325">
        <v>0</v>
      </c>
      <c r="AD52" s="322">
        <v>46</v>
      </c>
      <c r="AE52" s="323">
        <v>0</v>
      </c>
      <c r="AF52" s="328">
        <v>45</v>
      </c>
      <c r="AG52" s="325">
        <v>1</v>
      </c>
      <c r="AH52" s="324">
        <v>36</v>
      </c>
      <c r="AI52" s="327">
        <v>0</v>
      </c>
      <c r="AJ52" s="324">
        <v>51</v>
      </c>
      <c r="AK52" s="327">
        <v>0</v>
      </c>
      <c r="AL52" s="304"/>
      <c r="AM52" s="341"/>
      <c r="AN52" s="304"/>
      <c r="AO52" s="329">
        <f t="shared" si="1"/>
        <v>1279</v>
      </c>
      <c r="AP52" s="310">
        <f t="shared" si="2"/>
        <v>1153</v>
      </c>
      <c r="AQ52" s="330">
        <f t="shared" si="3"/>
        <v>1008</v>
      </c>
      <c r="AR52" s="310">
        <f t="shared" si="4"/>
        <v>1000</v>
      </c>
      <c r="AS52" s="330">
        <f t="shared" si="5"/>
        <v>1369</v>
      </c>
      <c r="AT52" s="330">
        <f t="shared" si="6"/>
        <v>1223</v>
      </c>
      <c r="AU52" s="330">
        <f t="shared" si="7"/>
        <v>1000</v>
      </c>
      <c r="AV52" s="330">
        <f t="shared" si="8"/>
        <v>1000</v>
      </c>
      <c r="AW52" s="310">
        <f t="shared" si="9"/>
        <v>1000</v>
      </c>
      <c r="AX52" s="330">
        <f t="shared" si="10"/>
        <v>1064</v>
      </c>
      <c r="AY52" s="330">
        <f t="shared" si="11"/>
        <v>1000</v>
      </c>
      <c r="AZ52" s="268"/>
      <c r="BA52" s="331">
        <f t="shared" si="12"/>
        <v>12</v>
      </c>
      <c r="BB52" s="330">
        <f t="shared" si="13"/>
        <v>9</v>
      </c>
      <c r="BC52" s="330">
        <f t="shared" si="14"/>
        <v>8</v>
      </c>
      <c r="BD52" s="310">
        <f t="shared" si="15"/>
        <v>10</v>
      </c>
      <c r="BE52" s="330">
        <f t="shared" si="16"/>
        <v>11</v>
      </c>
      <c r="BF52" s="330">
        <f t="shared" si="17"/>
        <v>8</v>
      </c>
      <c r="BG52" s="330">
        <f t="shared" si="18"/>
        <v>3</v>
      </c>
      <c r="BH52" s="330">
        <f t="shared" si="19"/>
        <v>9</v>
      </c>
      <c r="BI52" s="330">
        <f t="shared" si="20"/>
        <v>6</v>
      </c>
      <c r="BJ52" s="330">
        <f t="shared" si="21"/>
        <v>9</v>
      </c>
      <c r="BK52" s="330">
        <f t="shared" si="22"/>
        <v>9</v>
      </c>
      <c r="BL52" s="311">
        <f t="shared" si="33"/>
        <v>94</v>
      </c>
      <c r="BM52" s="310">
        <f t="shared" si="36"/>
        <v>3</v>
      </c>
      <c r="BN52" s="310">
        <f t="shared" si="37"/>
        <v>12</v>
      </c>
      <c r="BO52" s="312">
        <f t="shared" si="34"/>
        <v>79</v>
      </c>
      <c r="BQ52" s="421">
        <f t="shared" si="25"/>
        <v>3</v>
      </c>
      <c r="BR52" s="422">
        <f t="shared" si="26"/>
        <v>51</v>
      </c>
    </row>
    <row r="53" spans="1:70" ht="14.25">
      <c r="A53" s="313">
        <v>48</v>
      </c>
      <c r="B53" s="332" t="s">
        <v>344</v>
      </c>
      <c r="C53" s="316" t="s">
        <v>345</v>
      </c>
      <c r="D53" s="443"/>
      <c r="E53" s="314">
        <f t="shared" si="27"/>
        <v>1000</v>
      </c>
      <c r="F53" s="315">
        <f t="shared" si="35"/>
        <v>-63.320000000000007</v>
      </c>
      <c r="G53" s="336">
        <v>1000</v>
      </c>
      <c r="H53" s="317"/>
      <c r="I53" s="318">
        <f t="shared" si="28"/>
        <v>-75.818181818181756</v>
      </c>
      <c r="J53" s="337">
        <v>52</v>
      </c>
      <c r="K53" s="338">
        <v>3</v>
      </c>
      <c r="L53" s="319">
        <v>11</v>
      </c>
      <c r="M53" s="320">
        <f t="shared" si="30"/>
        <v>1075.8181818181818</v>
      </c>
      <c r="N53" s="318">
        <f t="shared" si="31"/>
        <v>90</v>
      </c>
      <c r="O53" s="321">
        <f t="shared" si="32"/>
        <v>76</v>
      </c>
      <c r="P53" s="322">
        <v>22</v>
      </c>
      <c r="Q53" s="323">
        <v>0</v>
      </c>
      <c r="R53" s="324">
        <v>33</v>
      </c>
      <c r="S53" s="325">
        <v>0</v>
      </c>
      <c r="T53" s="326">
        <v>35</v>
      </c>
      <c r="U53" s="327">
        <v>0</v>
      </c>
      <c r="V53" s="324">
        <v>28</v>
      </c>
      <c r="W53" s="327">
        <v>0</v>
      </c>
      <c r="X53" s="326">
        <v>45</v>
      </c>
      <c r="Y53" s="327">
        <v>0</v>
      </c>
      <c r="Z53" s="326">
        <v>46</v>
      </c>
      <c r="AA53" s="327">
        <v>0</v>
      </c>
      <c r="AB53" s="326">
        <v>47</v>
      </c>
      <c r="AC53" s="325">
        <v>2</v>
      </c>
      <c r="AD53" s="322">
        <v>52</v>
      </c>
      <c r="AE53" s="323">
        <v>0</v>
      </c>
      <c r="AF53" s="328">
        <v>36</v>
      </c>
      <c r="AG53" s="325">
        <v>0</v>
      </c>
      <c r="AH53" s="324">
        <v>51</v>
      </c>
      <c r="AI53" s="327">
        <v>1</v>
      </c>
      <c r="AJ53" s="324">
        <v>42</v>
      </c>
      <c r="AK53" s="327">
        <v>0</v>
      </c>
      <c r="AL53" s="304"/>
      <c r="AM53" s="341"/>
      <c r="AN53" s="304"/>
      <c r="AO53" s="329">
        <f t="shared" si="1"/>
        <v>1274</v>
      </c>
      <c r="AP53" s="310">
        <f t="shared" si="2"/>
        <v>1131</v>
      </c>
      <c r="AQ53" s="330">
        <f t="shared" si="3"/>
        <v>1124</v>
      </c>
      <c r="AR53" s="310">
        <f t="shared" si="4"/>
        <v>1233</v>
      </c>
      <c r="AS53" s="330">
        <f t="shared" si="5"/>
        <v>1000</v>
      </c>
      <c r="AT53" s="330">
        <f t="shared" si="6"/>
        <v>1000</v>
      </c>
      <c r="AU53" s="330">
        <f t="shared" si="7"/>
        <v>1000</v>
      </c>
      <c r="AV53" s="330">
        <f t="shared" si="8"/>
        <v>1000</v>
      </c>
      <c r="AW53" s="310">
        <f t="shared" si="9"/>
        <v>1064</v>
      </c>
      <c r="AX53" s="330">
        <f t="shared" si="10"/>
        <v>1000</v>
      </c>
      <c r="AY53" s="330">
        <f t="shared" si="11"/>
        <v>1008</v>
      </c>
      <c r="AZ53" s="268"/>
      <c r="BA53" s="331">
        <f t="shared" si="12"/>
        <v>9</v>
      </c>
      <c r="BB53" s="330">
        <f t="shared" si="13"/>
        <v>9</v>
      </c>
      <c r="BC53" s="330">
        <f t="shared" si="14"/>
        <v>9</v>
      </c>
      <c r="BD53" s="310">
        <f t="shared" si="15"/>
        <v>11</v>
      </c>
      <c r="BE53" s="330">
        <f t="shared" si="16"/>
        <v>6</v>
      </c>
      <c r="BF53" s="330">
        <f t="shared" si="17"/>
        <v>9</v>
      </c>
      <c r="BG53" s="330">
        <f t="shared" si="18"/>
        <v>3</v>
      </c>
      <c r="BH53" s="330">
        <f t="shared" si="19"/>
        <v>8</v>
      </c>
      <c r="BI53" s="330">
        <f t="shared" si="20"/>
        <v>9</v>
      </c>
      <c r="BJ53" s="330">
        <f t="shared" si="21"/>
        <v>9</v>
      </c>
      <c r="BK53" s="330">
        <f t="shared" si="22"/>
        <v>8</v>
      </c>
      <c r="BL53" s="311">
        <f t="shared" si="33"/>
        <v>90</v>
      </c>
      <c r="BM53" s="310">
        <f t="shared" si="36"/>
        <v>3</v>
      </c>
      <c r="BN53" s="310">
        <f t="shared" si="37"/>
        <v>11</v>
      </c>
      <c r="BO53" s="312">
        <f t="shared" si="34"/>
        <v>76</v>
      </c>
      <c r="BQ53" s="421">
        <f t="shared" si="25"/>
        <v>2</v>
      </c>
      <c r="BR53" s="422">
        <f t="shared" si="26"/>
        <v>53</v>
      </c>
    </row>
    <row r="54" spans="1:70" ht="14.25">
      <c r="A54" s="313">
        <v>49</v>
      </c>
      <c r="B54" s="332" t="s">
        <v>346</v>
      </c>
      <c r="C54" s="316" t="s">
        <v>345</v>
      </c>
      <c r="D54" s="443"/>
      <c r="E54" s="314">
        <f t="shared" si="27"/>
        <v>1046.18</v>
      </c>
      <c r="F54" s="315">
        <f t="shared" si="35"/>
        <v>46.180000000000014</v>
      </c>
      <c r="G54" s="318">
        <v>1000</v>
      </c>
      <c r="H54" s="317"/>
      <c r="I54" s="318">
        <f t="shared" si="28"/>
        <v>-164.4545454545455</v>
      </c>
      <c r="J54" s="337">
        <f t="shared" si="29"/>
        <v>23</v>
      </c>
      <c r="K54" s="338">
        <v>12</v>
      </c>
      <c r="L54" s="319">
        <v>11</v>
      </c>
      <c r="M54" s="320">
        <f t="shared" si="30"/>
        <v>1164.4545454545455</v>
      </c>
      <c r="N54" s="318">
        <f t="shared" si="31"/>
        <v>120</v>
      </c>
      <c r="O54" s="321">
        <f t="shared" si="32"/>
        <v>98</v>
      </c>
      <c r="P54" s="322">
        <v>23</v>
      </c>
      <c r="Q54" s="323">
        <v>0</v>
      </c>
      <c r="R54" s="324">
        <v>36</v>
      </c>
      <c r="S54" s="325">
        <v>1</v>
      </c>
      <c r="T54" s="326">
        <v>28</v>
      </c>
      <c r="U54" s="327">
        <v>2</v>
      </c>
      <c r="V54" s="324">
        <v>39</v>
      </c>
      <c r="W54" s="327">
        <v>0</v>
      </c>
      <c r="X54" s="326">
        <v>34</v>
      </c>
      <c r="Y54" s="327">
        <v>1</v>
      </c>
      <c r="Z54" s="326">
        <v>11</v>
      </c>
      <c r="AA54" s="327">
        <v>2</v>
      </c>
      <c r="AB54" s="326">
        <v>40</v>
      </c>
      <c r="AC54" s="325">
        <v>0</v>
      </c>
      <c r="AD54" s="322">
        <v>38</v>
      </c>
      <c r="AE54" s="323">
        <v>2</v>
      </c>
      <c r="AF54" s="328">
        <v>41</v>
      </c>
      <c r="AG54" s="325">
        <v>2</v>
      </c>
      <c r="AH54" s="324">
        <v>13</v>
      </c>
      <c r="AI54" s="327">
        <v>1</v>
      </c>
      <c r="AJ54" s="324">
        <v>31</v>
      </c>
      <c r="AK54" s="327">
        <v>1</v>
      </c>
      <c r="AL54" s="304"/>
      <c r="AM54" s="341"/>
      <c r="AN54" s="304"/>
      <c r="AO54" s="329">
        <f t="shared" si="1"/>
        <v>1264</v>
      </c>
      <c r="AP54" s="310">
        <f t="shared" si="2"/>
        <v>1064</v>
      </c>
      <c r="AQ54" s="330">
        <f t="shared" si="3"/>
        <v>1233</v>
      </c>
      <c r="AR54" s="310">
        <f t="shared" si="4"/>
        <v>1030</v>
      </c>
      <c r="AS54" s="330">
        <f t="shared" si="5"/>
        <v>1128</v>
      </c>
      <c r="AT54" s="330">
        <f t="shared" si="6"/>
        <v>1432</v>
      </c>
      <c r="AU54" s="330">
        <f t="shared" si="7"/>
        <v>1030</v>
      </c>
      <c r="AV54" s="330">
        <f t="shared" si="8"/>
        <v>1033</v>
      </c>
      <c r="AW54" s="310">
        <f t="shared" si="9"/>
        <v>1022</v>
      </c>
      <c r="AX54" s="330">
        <f t="shared" si="10"/>
        <v>1391</v>
      </c>
      <c r="AY54" s="330">
        <f t="shared" si="11"/>
        <v>1182</v>
      </c>
      <c r="AZ54" s="268"/>
      <c r="BA54" s="331">
        <f t="shared" si="12"/>
        <v>13</v>
      </c>
      <c r="BB54" s="330">
        <f t="shared" si="13"/>
        <v>9</v>
      </c>
      <c r="BC54" s="330">
        <f t="shared" si="14"/>
        <v>11</v>
      </c>
      <c r="BD54" s="310">
        <f t="shared" si="15"/>
        <v>10</v>
      </c>
      <c r="BE54" s="330">
        <f t="shared" si="16"/>
        <v>11</v>
      </c>
      <c r="BF54" s="330">
        <f t="shared" si="17"/>
        <v>11</v>
      </c>
      <c r="BG54" s="330">
        <f t="shared" si="18"/>
        <v>12</v>
      </c>
      <c r="BH54" s="330">
        <f t="shared" si="19"/>
        <v>9</v>
      </c>
      <c r="BI54" s="330">
        <f t="shared" si="20"/>
        <v>9</v>
      </c>
      <c r="BJ54" s="330">
        <f t="shared" si="21"/>
        <v>12</v>
      </c>
      <c r="BK54" s="330">
        <f t="shared" si="22"/>
        <v>13</v>
      </c>
      <c r="BL54" s="311">
        <f t="shared" si="33"/>
        <v>120</v>
      </c>
      <c r="BM54" s="310">
        <f t="shared" si="36"/>
        <v>9</v>
      </c>
      <c r="BN54" s="310">
        <f t="shared" si="37"/>
        <v>13</v>
      </c>
      <c r="BO54" s="312">
        <f t="shared" si="34"/>
        <v>98</v>
      </c>
      <c r="BQ54" s="421">
        <f t="shared" si="25"/>
        <v>31</v>
      </c>
      <c r="BR54" s="422">
        <f t="shared" si="26"/>
        <v>23</v>
      </c>
    </row>
    <row r="55" spans="1:70" ht="15" customHeight="1">
      <c r="A55" s="313">
        <v>50</v>
      </c>
      <c r="B55" s="332" t="s">
        <v>347</v>
      </c>
      <c r="C55" s="316" t="s">
        <v>209</v>
      </c>
      <c r="D55" s="443"/>
      <c r="E55" s="314">
        <f t="shared" si="27"/>
        <v>1037.8800000000001</v>
      </c>
      <c r="F55" s="315">
        <f t="shared" si="35"/>
        <v>37.880000000000024</v>
      </c>
      <c r="G55" s="318">
        <v>1000</v>
      </c>
      <c r="H55" s="317"/>
      <c r="I55" s="318">
        <f t="shared" si="28"/>
        <v>-217.63636363636374</v>
      </c>
      <c r="J55" s="337">
        <f t="shared" si="29"/>
        <v>32</v>
      </c>
      <c r="K55" s="338">
        <v>10</v>
      </c>
      <c r="L55" s="319">
        <v>11</v>
      </c>
      <c r="M55" s="320">
        <f t="shared" si="30"/>
        <v>1217.6363636363637</v>
      </c>
      <c r="N55" s="318">
        <f t="shared" si="31"/>
        <v>118</v>
      </c>
      <c r="O55" s="321">
        <f t="shared" si="32"/>
        <v>94</v>
      </c>
      <c r="P55" s="322">
        <v>24</v>
      </c>
      <c r="Q55" s="323">
        <v>2</v>
      </c>
      <c r="R55" s="324">
        <v>12</v>
      </c>
      <c r="S55" s="325">
        <v>0</v>
      </c>
      <c r="T55" s="326">
        <v>8</v>
      </c>
      <c r="U55" s="327">
        <v>0</v>
      </c>
      <c r="V55" s="324">
        <v>36</v>
      </c>
      <c r="W55" s="327">
        <v>2</v>
      </c>
      <c r="X55" s="326">
        <v>38</v>
      </c>
      <c r="Y55" s="327">
        <v>1</v>
      </c>
      <c r="Z55" s="326">
        <v>41</v>
      </c>
      <c r="AA55" s="327">
        <v>1</v>
      </c>
      <c r="AB55" s="326">
        <v>33</v>
      </c>
      <c r="AC55" s="325">
        <v>0</v>
      </c>
      <c r="AD55" s="322">
        <v>11</v>
      </c>
      <c r="AE55" s="323">
        <v>0</v>
      </c>
      <c r="AF55" s="328">
        <v>27</v>
      </c>
      <c r="AG55" s="325">
        <v>2</v>
      </c>
      <c r="AH55" s="324">
        <v>34</v>
      </c>
      <c r="AI55" s="327">
        <v>0</v>
      </c>
      <c r="AJ55" s="324">
        <v>29</v>
      </c>
      <c r="AK55" s="327">
        <v>2</v>
      </c>
      <c r="AL55" s="304"/>
      <c r="AM55" s="341"/>
      <c r="AN55" s="304"/>
      <c r="AO55" s="329">
        <f t="shared" si="1"/>
        <v>1259</v>
      </c>
      <c r="AP55" s="310">
        <f t="shared" si="2"/>
        <v>1421</v>
      </c>
      <c r="AQ55" s="330">
        <f t="shared" si="3"/>
        <v>1445</v>
      </c>
      <c r="AR55" s="310">
        <f t="shared" si="4"/>
        <v>1064</v>
      </c>
      <c r="AS55" s="330">
        <f t="shared" si="5"/>
        <v>1033</v>
      </c>
      <c r="AT55" s="330">
        <f t="shared" si="6"/>
        <v>1022</v>
      </c>
      <c r="AU55" s="330">
        <f t="shared" si="7"/>
        <v>1131</v>
      </c>
      <c r="AV55" s="330">
        <f t="shared" si="8"/>
        <v>1432</v>
      </c>
      <c r="AW55" s="310">
        <f t="shared" si="9"/>
        <v>1236</v>
      </c>
      <c r="AX55" s="330">
        <f t="shared" si="10"/>
        <v>1128</v>
      </c>
      <c r="AY55" s="330">
        <f t="shared" si="11"/>
        <v>1223</v>
      </c>
      <c r="AZ55" s="268"/>
      <c r="BA55" s="331">
        <f t="shared" si="12"/>
        <v>12</v>
      </c>
      <c r="BB55" s="330">
        <f t="shared" si="13"/>
        <v>16</v>
      </c>
      <c r="BC55" s="330">
        <f t="shared" si="14"/>
        <v>14</v>
      </c>
      <c r="BD55" s="310">
        <f t="shared" si="15"/>
        <v>9</v>
      </c>
      <c r="BE55" s="330">
        <f t="shared" si="16"/>
        <v>9</v>
      </c>
      <c r="BF55" s="330">
        <f t="shared" si="17"/>
        <v>9</v>
      </c>
      <c r="BG55" s="330">
        <f t="shared" si="18"/>
        <v>9</v>
      </c>
      <c r="BH55" s="330">
        <f t="shared" si="19"/>
        <v>11</v>
      </c>
      <c r="BI55" s="330">
        <f t="shared" si="20"/>
        <v>10</v>
      </c>
      <c r="BJ55" s="330">
        <f t="shared" si="21"/>
        <v>11</v>
      </c>
      <c r="BK55" s="330">
        <f t="shared" si="22"/>
        <v>8</v>
      </c>
      <c r="BL55" s="311">
        <f t="shared" si="33"/>
        <v>118</v>
      </c>
      <c r="BM55" s="310">
        <f t="shared" si="36"/>
        <v>8</v>
      </c>
      <c r="BN55" s="310">
        <f t="shared" si="37"/>
        <v>16</v>
      </c>
      <c r="BO55" s="312">
        <f t="shared" si="34"/>
        <v>94</v>
      </c>
      <c r="BQ55" s="421">
        <f t="shared" si="25"/>
        <v>22</v>
      </c>
      <c r="BR55" s="422">
        <f t="shared" si="26"/>
        <v>32</v>
      </c>
    </row>
    <row r="56" spans="1:70" ht="15" customHeight="1">
      <c r="A56" s="313">
        <v>51</v>
      </c>
      <c r="B56" s="332" t="s">
        <v>348</v>
      </c>
      <c r="C56" s="316" t="s">
        <v>212</v>
      </c>
      <c r="D56" s="443"/>
      <c r="E56" s="314">
        <f t="shared" si="27"/>
        <v>1005.3</v>
      </c>
      <c r="F56" s="315">
        <f t="shared" si="35"/>
        <v>5.2999999999999936</v>
      </c>
      <c r="G56" s="318">
        <v>1000</v>
      </c>
      <c r="H56" s="317"/>
      <c r="I56" s="318">
        <f t="shared" si="28"/>
        <v>-115</v>
      </c>
      <c r="J56" s="337">
        <f t="shared" si="29"/>
        <v>46</v>
      </c>
      <c r="K56" s="338">
        <v>9</v>
      </c>
      <c r="L56" s="319">
        <v>11</v>
      </c>
      <c r="M56" s="320">
        <f t="shared" si="30"/>
        <v>1115</v>
      </c>
      <c r="N56" s="318">
        <f t="shared" si="31"/>
        <v>86</v>
      </c>
      <c r="O56" s="321">
        <f t="shared" si="32"/>
        <v>70</v>
      </c>
      <c r="P56" s="322">
        <v>25</v>
      </c>
      <c r="Q56" s="323">
        <v>0</v>
      </c>
      <c r="R56" s="324">
        <v>38</v>
      </c>
      <c r="S56" s="325">
        <v>1</v>
      </c>
      <c r="T56" s="326">
        <v>36</v>
      </c>
      <c r="U56" s="327">
        <v>2</v>
      </c>
      <c r="V56" s="324">
        <v>7</v>
      </c>
      <c r="W56" s="327">
        <v>0</v>
      </c>
      <c r="X56" s="326">
        <v>32</v>
      </c>
      <c r="Y56" s="327">
        <v>0</v>
      </c>
      <c r="Z56" s="326">
        <v>52</v>
      </c>
      <c r="AA56" s="327">
        <v>1</v>
      </c>
      <c r="AB56" s="326">
        <v>29</v>
      </c>
      <c r="AC56" s="325">
        <v>0</v>
      </c>
      <c r="AD56" s="322">
        <v>45</v>
      </c>
      <c r="AE56" s="323">
        <v>1</v>
      </c>
      <c r="AF56" s="328">
        <v>42</v>
      </c>
      <c r="AG56" s="325">
        <v>1</v>
      </c>
      <c r="AH56" s="324">
        <v>48</v>
      </c>
      <c r="AI56" s="327">
        <v>1</v>
      </c>
      <c r="AJ56" s="324">
        <v>47</v>
      </c>
      <c r="AK56" s="327">
        <v>2</v>
      </c>
      <c r="AL56" s="304"/>
      <c r="AM56" s="341"/>
      <c r="AN56" s="304"/>
      <c r="AO56" s="329">
        <f t="shared" si="1"/>
        <v>1259</v>
      </c>
      <c r="AP56" s="310">
        <f t="shared" si="2"/>
        <v>1033</v>
      </c>
      <c r="AQ56" s="330">
        <f t="shared" si="3"/>
        <v>1064</v>
      </c>
      <c r="AR56" s="310">
        <f t="shared" si="4"/>
        <v>1525</v>
      </c>
      <c r="AS56" s="330">
        <f t="shared" si="5"/>
        <v>1153</v>
      </c>
      <c r="AT56" s="330">
        <f t="shared" si="6"/>
        <v>1000</v>
      </c>
      <c r="AU56" s="330">
        <f t="shared" si="7"/>
        <v>1223</v>
      </c>
      <c r="AV56" s="330">
        <f t="shared" si="8"/>
        <v>1000</v>
      </c>
      <c r="AW56" s="310">
        <f t="shared" si="9"/>
        <v>1008</v>
      </c>
      <c r="AX56" s="330">
        <f t="shared" si="10"/>
        <v>1000</v>
      </c>
      <c r="AY56" s="330">
        <f t="shared" si="11"/>
        <v>1000</v>
      </c>
      <c r="AZ56" s="268"/>
      <c r="BA56" s="331">
        <f t="shared" si="12"/>
        <v>10</v>
      </c>
      <c r="BB56" s="330">
        <f t="shared" si="13"/>
        <v>9</v>
      </c>
      <c r="BC56" s="330">
        <f t="shared" si="14"/>
        <v>9</v>
      </c>
      <c r="BD56" s="310">
        <f t="shared" si="15"/>
        <v>13</v>
      </c>
      <c r="BE56" s="330">
        <f t="shared" si="16"/>
        <v>9</v>
      </c>
      <c r="BF56" s="330">
        <f t="shared" si="17"/>
        <v>8</v>
      </c>
      <c r="BG56" s="330">
        <f t="shared" si="18"/>
        <v>8</v>
      </c>
      <c r="BH56" s="330">
        <f t="shared" si="19"/>
        <v>6</v>
      </c>
      <c r="BI56" s="330">
        <f t="shared" si="20"/>
        <v>8</v>
      </c>
      <c r="BJ56" s="330">
        <f t="shared" si="21"/>
        <v>3</v>
      </c>
      <c r="BK56" s="330">
        <f t="shared" si="22"/>
        <v>3</v>
      </c>
      <c r="BL56" s="311">
        <f t="shared" si="33"/>
        <v>86</v>
      </c>
      <c r="BM56" s="310">
        <f t="shared" si="36"/>
        <v>3</v>
      </c>
      <c r="BN56" s="310">
        <f t="shared" si="37"/>
        <v>13</v>
      </c>
      <c r="BO56" s="312">
        <f t="shared" si="34"/>
        <v>70</v>
      </c>
      <c r="BQ56" s="421">
        <f t="shared" si="25"/>
        <v>8</v>
      </c>
      <c r="BR56" s="422">
        <f t="shared" si="26"/>
        <v>46</v>
      </c>
    </row>
    <row r="57" spans="1:70" ht="15" customHeight="1">
      <c r="A57" s="313">
        <v>52</v>
      </c>
      <c r="B57" s="332" t="s">
        <v>349</v>
      </c>
      <c r="C57" s="316" t="s">
        <v>209</v>
      </c>
      <c r="D57" s="443"/>
      <c r="E57" s="314">
        <f t="shared" si="27"/>
        <v>1000</v>
      </c>
      <c r="F57" s="315">
        <f t="shared" si="35"/>
        <v>-10.180000000000025</v>
      </c>
      <c r="G57" s="318">
        <v>1000</v>
      </c>
      <c r="H57" s="317"/>
      <c r="I57" s="318">
        <f t="shared" si="28"/>
        <v>-90.090909090909008</v>
      </c>
      <c r="J57" s="337">
        <f t="shared" si="29"/>
        <v>47</v>
      </c>
      <c r="K57" s="338">
        <v>8</v>
      </c>
      <c r="L57" s="319">
        <v>11</v>
      </c>
      <c r="M57" s="320">
        <f t="shared" si="30"/>
        <v>1090.090909090909</v>
      </c>
      <c r="N57" s="318">
        <f t="shared" si="31"/>
        <v>100</v>
      </c>
      <c r="O57" s="321">
        <f t="shared" si="32"/>
        <v>85</v>
      </c>
      <c r="P57" s="322">
        <v>26</v>
      </c>
      <c r="Q57" s="323">
        <v>0</v>
      </c>
      <c r="R57" s="324">
        <v>35</v>
      </c>
      <c r="S57" s="325">
        <v>2</v>
      </c>
      <c r="T57" s="326">
        <v>24</v>
      </c>
      <c r="U57" s="327">
        <v>0</v>
      </c>
      <c r="V57" s="324">
        <v>38</v>
      </c>
      <c r="W57" s="327">
        <v>0</v>
      </c>
      <c r="X57" s="326">
        <v>36</v>
      </c>
      <c r="Y57" s="327">
        <v>1</v>
      </c>
      <c r="Z57" s="326">
        <v>51</v>
      </c>
      <c r="AA57" s="327">
        <v>1</v>
      </c>
      <c r="AB57" s="326">
        <v>42</v>
      </c>
      <c r="AC57" s="325">
        <v>0</v>
      </c>
      <c r="AD57" s="322">
        <v>48</v>
      </c>
      <c r="AE57" s="323">
        <v>2</v>
      </c>
      <c r="AF57" s="328">
        <v>53</v>
      </c>
      <c r="AG57" s="325">
        <v>1</v>
      </c>
      <c r="AH57" s="324">
        <v>39</v>
      </c>
      <c r="AI57" s="327">
        <v>1</v>
      </c>
      <c r="AJ57" s="324">
        <v>27</v>
      </c>
      <c r="AK57" s="327">
        <v>0</v>
      </c>
      <c r="AL57" s="304"/>
      <c r="AM57" s="341"/>
      <c r="AN57" s="304"/>
      <c r="AO57" s="329">
        <f t="shared" si="1"/>
        <v>1237</v>
      </c>
      <c r="AP57" s="310">
        <f t="shared" si="2"/>
        <v>1124</v>
      </c>
      <c r="AQ57" s="330">
        <f t="shared" si="3"/>
        <v>1259</v>
      </c>
      <c r="AR57" s="310">
        <f t="shared" si="4"/>
        <v>1033</v>
      </c>
      <c r="AS57" s="330">
        <f t="shared" si="5"/>
        <v>1064</v>
      </c>
      <c r="AT57" s="330">
        <f t="shared" si="6"/>
        <v>1000</v>
      </c>
      <c r="AU57" s="330">
        <f t="shared" si="7"/>
        <v>1008</v>
      </c>
      <c r="AV57" s="330">
        <f t="shared" si="8"/>
        <v>1000</v>
      </c>
      <c r="AW57" s="310">
        <f t="shared" si="9"/>
        <v>1000</v>
      </c>
      <c r="AX57" s="330">
        <f t="shared" si="10"/>
        <v>1030</v>
      </c>
      <c r="AY57" s="330">
        <f t="shared" si="11"/>
        <v>1236</v>
      </c>
      <c r="AZ57" s="268"/>
      <c r="BA57" s="331">
        <f t="shared" si="12"/>
        <v>12</v>
      </c>
      <c r="BB57" s="330">
        <f t="shared" si="13"/>
        <v>9</v>
      </c>
      <c r="BC57" s="330">
        <f t="shared" si="14"/>
        <v>12</v>
      </c>
      <c r="BD57" s="310">
        <f t="shared" si="15"/>
        <v>9</v>
      </c>
      <c r="BE57" s="330">
        <f t="shared" si="16"/>
        <v>9</v>
      </c>
      <c r="BF57" s="330">
        <f t="shared" si="17"/>
        <v>9</v>
      </c>
      <c r="BG57" s="330">
        <f t="shared" si="18"/>
        <v>8</v>
      </c>
      <c r="BH57" s="330">
        <f t="shared" si="19"/>
        <v>3</v>
      </c>
      <c r="BI57" s="330">
        <f t="shared" si="20"/>
        <v>9</v>
      </c>
      <c r="BJ57" s="330">
        <f t="shared" si="21"/>
        <v>10</v>
      </c>
      <c r="BK57" s="330">
        <f t="shared" si="22"/>
        <v>10</v>
      </c>
      <c r="BL57" s="311">
        <f t="shared" si="33"/>
        <v>100</v>
      </c>
      <c r="BM57" s="310">
        <f t="shared" si="36"/>
        <v>3</v>
      </c>
      <c r="BN57" s="310">
        <f t="shared" si="37"/>
        <v>12</v>
      </c>
      <c r="BO57" s="312">
        <f t="shared" si="34"/>
        <v>85</v>
      </c>
      <c r="BQ57" s="421">
        <f t="shared" si="25"/>
        <v>7</v>
      </c>
      <c r="BR57" s="422">
        <f t="shared" si="26"/>
        <v>47</v>
      </c>
    </row>
    <row r="58" spans="1:70" ht="15" customHeight="1">
      <c r="A58" s="313">
        <v>53</v>
      </c>
      <c r="B58" s="332" t="s">
        <v>350</v>
      </c>
      <c r="C58" s="316" t="s">
        <v>345</v>
      </c>
      <c r="D58" s="443"/>
      <c r="E58" s="314">
        <f t="shared" si="27"/>
        <v>1022.3199999999999</v>
      </c>
      <c r="F58" s="315">
        <f t="shared" si="35"/>
        <v>22.319999999999986</v>
      </c>
      <c r="G58" s="318">
        <v>1000</v>
      </c>
      <c r="H58" s="317"/>
      <c r="I58" s="318">
        <f t="shared" si="28"/>
        <v>-192.36363636363626</v>
      </c>
      <c r="J58" s="337">
        <f t="shared" si="29"/>
        <v>40</v>
      </c>
      <c r="K58" s="338">
        <v>9</v>
      </c>
      <c r="L58" s="319">
        <v>11</v>
      </c>
      <c r="M58" s="320">
        <f t="shared" si="30"/>
        <v>1192.3636363636363</v>
      </c>
      <c r="N58" s="318">
        <f t="shared" si="31"/>
        <v>112</v>
      </c>
      <c r="O58" s="321">
        <f t="shared" si="32"/>
        <v>91</v>
      </c>
      <c r="P58" s="322">
        <v>29</v>
      </c>
      <c r="Q58" s="323">
        <v>1</v>
      </c>
      <c r="R58" s="324">
        <v>11</v>
      </c>
      <c r="S58" s="325">
        <v>2</v>
      </c>
      <c r="T58" s="326">
        <v>13</v>
      </c>
      <c r="U58" s="327">
        <v>0</v>
      </c>
      <c r="V58" s="324">
        <v>16</v>
      </c>
      <c r="W58" s="327">
        <v>0</v>
      </c>
      <c r="X58" s="326">
        <v>43</v>
      </c>
      <c r="Y58" s="327">
        <v>1</v>
      </c>
      <c r="Z58" s="326">
        <v>27</v>
      </c>
      <c r="AA58" s="327">
        <v>1</v>
      </c>
      <c r="AB58" s="326">
        <v>28</v>
      </c>
      <c r="AC58" s="325">
        <v>0</v>
      </c>
      <c r="AD58" s="322">
        <v>36</v>
      </c>
      <c r="AE58" s="323">
        <v>2</v>
      </c>
      <c r="AF58" s="328">
        <v>52</v>
      </c>
      <c r="AG58" s="325">
        <v>1</v>
      </c>
      <c r="AH58" s="324">
        <v>33</v>
      </c>
      <c r="AI58" s="327">
        <v>1</v>
      </c>
      <c r="AJ58" s="324">
        <v>40</v>
      </c>
      <c r="AK58" s="327">
        <v>0</v>
      </c>
      <c r="AL58" s="304"/>
      <c r="AM58" s="341"/>
      <c r="AN58" s="304"/>
      <c r="AO58" s="329">
        <f t="shared" si="1"/>
        <v>1223</v>
      </c>
      <c r="AP58" s="310">
        <f t="shared" si="2"/>
        <v>1432</v>
      </c>
      <c r="AQ58" s="330">
        <f t="shared" si="3"/>
        <v>1391</v>
      </c>
      <c r="AR58" s="310">
        <f t="shared" si="4"/>
        <v>1369</v>
      </c>
      <c r="AS58" s="330">
        <f t="shared" si="5"/>
        <v>1007</v>
      </c>
      <c r="AT58" s="330">
        <f t="shared" si="6"/>
        <v>1236</v>
      </c>
      <c r="AU58" s="330">
        <f t="shared" si="7"/>
        <v>1233</v>
      </c>
      <c r="AV58" s="330">
        <f t="shared" si="8"/>
        <v>1064</v>
      </c>
      <c r="AW58" s="310">
        <f t="shared" si="9"/>
        <v>1000</v>
      </c>
      <c r="AX58" s="330">
        <f t="shared" si="10"/>
        <v>1131</v>
      </c>
      <c r="AY58" s="330">
        <f t="shared" si="11"/>
        <v>1030</v>
      </c>
      <c r="AZ58" s="268"/>
      <c r="BA58" s="331">
        <f t="shared" si="12"/>
        <v>8</v>
      </c>
      <c r="BB58" s="330">
        <f t="shared" si="13"/>
        <v>11</v>
      </c>
      <c r="BC58" s="330">
        <f t="shared" si="14"/>
        <v>12</v>
      </c>
      <c r="BD58" s="310">
        <f t="shared" si="15"/>
        <v>13</v>
      </c>
      <c r="BE58" s="330">
        <f t="shared" si="16"/>
        <v>9</v>
      </c>
      <c r="BF58" s="330">
        <f t="shared" si="17"/>
        <v>10</v>
      </c>
      <c r="BG58" s="330">
        <f t="shared" si="18"/>
        <v>11</v>
      </c>
      <c r="BH58" s="330">
        <f t="shared" si="19"/>
        <v>9</v>
      </c>
      <c r="BI58" s="330">
        <f t="shared" si="20"/>
        <v>8</v>
      </c>
      <c r="BJ58" s="330">
        <f t="shared" si="21"/>
        <v>9</v>
      </c>
      <c r="BK58" s="330">
        <f t="shared" si="22"/>
        <v>12</v>
      </c>
      <c r="BL58" s="311">
        <f t="shared" si="33"/>
        <v>112</v>
      </c>
      <c r="BM58" s="310">
        <f t="shared" si="36"/>
        <v>8</v>
      </c>
      <c r="BN58" s="310">
        <f t="shared" si="37"/>
        <v>13</v>
      </c>
      <c r="BO58" s="312">
        <f t="shared" si="34"/>
        <v>91</v>
      </c>
      <c r="BQ58" s="421">
        <f t="shared" si="25"/>
        <v>14</v>
      </c>
      <c r="BR58" s="422">
        <f t="shared" si="26"/>
        <v>40</v>
      </c>
    </row>
    <row r="59" spans="1:70" ht="15" customHeight="1">
      <c r="A59" s="313">
        <v>999</v>
      </c>
      <c r="B59" s="332" t="s">
        <v>351</v>
      </c>
      <c r="C59" s="316" t="s">
        <v>189</v>
      </c>
      <c r="D59" s="443"/>
      <c r="E59" s="314"/>
      <c r="F59" s="315"/>
      <c r="G59" s="318"/>
      <c r="H59" s="317"/>
      <c r="I59" s="318"/>
      <c r="J59" s="444" t="s">
        <v>352</v>
      </c>
      <c r="K59" s="338"/>
      <c r="L59" s="319"/>
      <c r="M59" s="320"/>
      <c r="N59" s="318"/>
      <c r="O59" s="321"/>
      <c r="P59" s="322"/>
      <c r="Q59" s="323"/>
      <c r="R59" s="324"/>
      <c r="S59" s="325"/>
      <c r="T59" s="326"/>
      <c r="U59" s="327"/>
      <c r="V59" s="324"/>
      <c r="W59" s="327"/>
      <c r="X59" s="326"/>
      <c r="Y59" s="327"/>
      <c r="Z59" s="326"/>
      <c r="AA59" s="327"/>
      <c r="AB59" s="326"/>
      <c r="AC59" s="325"/>
      <c r="AD59" s="322"/>
      <c r="AE59" s="323"/>
      <c r="AF59" s="328"/>
      <c r="AG59" s="325"/>
      <c r="AH59" s="324"/>
      <c r="AI59" s="327"/>
      <c r="AJ59" s="324"/>
      <c r="AK59" s="327"/>
      <c r="AL59" s="304"/>
      <c r="AM59" s="341"/>
      <c r="AN59" s="304"/>
      <c r="AO59" s="329"/>
      <c r="AP59" s="310"/>
      <c r="AQ59" s="330"/>
      <c r="AR59" s="310"/>
      <c r="AS59" s="330"/>
      <c r="AT59" s="330"/>
      <c r="AU59" s="330"/>
      <c r="AV59" s="330"/>
      <c r="AW59" s="310"/>
      <c r="AX59" s="330"/>
      <c r="AY59" s="330"/>
      <c r="AZ59" s="268"/>
      <c r="BA59" s="331"/>
      <c r="BB59" s="330"/>
      <c r="BC59" s="330"/>
      <c r="BD59" s="310"/>
      <c r="BE59" s="330"/>
      <c r="BF59" s="330"/>
      <c r="BG59" s="330"/>
      <c r="BH59" s="330"/>
      <c r="BI59" s="330"/>
      <c r="BJ59" s="330"/>
      <c r="BK59" s="330"/>
      <c r="BL59" s="311"/>
      <c r="BM59" s="310"/>
      <c r="BN59" s="310"/>
      <c r="BO59" s="312"/>
      <c r="BQ59" s="421">
        <f t="shared" si="25"/>
        <v>1</v>
      </c>
      <c r="BR59" s="422">
        <f t="shared" si="26"/>
        <v>0</v>
      </c>
    </row>
    <row r="60" spans="1:70" ht="20.25" customHeight="1">
      <c r="A60" s="339">
        <f>COUNTIF(A6:A59,"&lt;201")</f>
        <v>53</v>
      </c>
      <c r="B60" s="340"/>
      <c r="C60" s="341"/>
      <c r="D60" s="341"/>
      <c r="E60" s="341"/>
      <c r="F60" s="342"/>
      <c r="G60" s="343"/>
      <c r="H60" s="344"/>
      <c r="I60" s="344"/>
      <c r="J60" s="344"/>
      <c r="K60" s="345"/>
      <c r="L60" s="344"/>
      <c r="M60" s="344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341"/>
      <c r="AE60" s="341"/>
      <c r="AF60" s="346"/>
      <c r="AG60" s="341"/>
      <c r="AH60" s="341"/>
      <c r="AI60" s="341"/>
      <c r="AJ60" s="341"/>
      <c r="AK60" s="341"/>
      <c r="AL60" s="341"/>
      <c r="AM60" s="341"/>
      <c r="AN60" s="341"/>
      <c r="AO60" s="347"/>
      <c r="AP60" s="348"/>
      <c r="AQ60" s="348"/>
      <c r="AR60" s="347"/>
      <c r="AS60" s="347"/>
      <c r="AT60" s="347"/>
      <c r="AU60" s="347"/>
      <c r="AV60" s="347"/>
      <c r="AW60" s="347"/>
      <c r="AX60" s="347"/>
      <c r="AY60" s="348"/>
      <c r="AZ60" s="268"/>
      <c r="BA60" s="268"/>
      <c r="BB60" s="268"/>
      <c r="BC60" s="268"/>
      <c r="BD60" s="268"/>
      <c r="BE60" s="348"/>
      <c r="BF60" s="347"/>
      <c r="BG60" s="348"/>
      <c r="BH60" s="348"/>
      <c r="BI60" s="348"/>
      <c r="BJ60" s="348"/>
      <c r="BK60" s="348"/>
      <c r="BL60" s="348"/>
      <c r="BM60" s="347"/>
      <c r="BN60" s="348"/>
      <c r="BO60" s="268"/>
    </row>
    <row r="61" spans="1:70" ht="18" customHeight="1">
      <c r="A61" s="349"/>
      <c r="B61" s="350"/>
      <c r="C61" s="341"/>
      <c r="D61" s="341"/>
      <c r="E61" s="341"/>
      <c r="F61" s="351"/>
      <c r="G61" s="343"/>
      <c r="H61" s="344"/>
      <c r="I61" s="344"/>
      <c r="J61" s="344"/>
      <c r="K61" s="345"/>
      <c r="L61" s="344"/>
      <c r="M61" s="344"/>
      <c r="N61" s="341"/>
      <c r="O61" s="341"/>
      <c r="P61" s="341"/>
      <c r="Q61" s="341"/>
      <c r="R61" s="341"/>
      <c r="S61" s="341"/>
      <c r="T61" s="341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7"/>
      <c r="AP61" s="348"/>
      <c r="AQ61" s="348"/>
      <c r="AR61" s="347"/>
      <c r="AS61" s="347"/>
      <c r="AT61" s="347"/>
      <c r="AU61" s="347"/>
      <c r="AV61" s="347"/>
      <c r="AW61" s="347"/>
      <c r="AX61" s="347"/>
      <c r="AY61" s="348"/>
      <c r="AZ61" s="268"/>
      <c r="BA61" s="268"/>
      <c r="BB61" s="268"/>
      <c r="BC61" s="268"/>
      <c r="BD61" s="268"/>
      <c r="BE61" s="348"/>
      <c r="BF61" s="347"/>
      <c r="BG61" s="348"/>
      <c r="BH61" s="348"/>
      <c r="BI61" s="348"/>
      <c r="BJ61" s="348"/>
      <c r="BK61" s="348"/>
      <c r="BL61" s="348"/>
      <c r="BM61" s="347"/>
      <c r="BN61" s="348"/>
      <c r="BO61" s="268"/>
    </row>
    <row r="62" spans="1:70">
      <c r="A62" s="352"/>
      <c r="B62" s="353"/>
      <c r="C62" s="341"/>
      <c r="D62" s="341"/>
      <c r="E62" s="341"/>
      <c r="F62" s="268"/>
      <c r="G62" s="343"/>
      <c r="H62" s="344"/>
      <c r="I62" s="344"/>
      <c r="J62" s="344"/>
      <c r="K62" s="344"/>
      <c r="L62" s="344"/>
      <c r="M62" s="344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268"/>
      <c r="AP62" s="268"/>
      <c r="AQ62" s="268"/>
      <c r="AR62" s="347"/>
      <c r="AS62" s="347"/>
      <c r="AT62" s="347"/>
      <c r="AU62" s="347"/>
      <c r="AV62" s="347"/>
      <c r="AW62" s="347"/>
      <c r="AX62" s="347"/>
      <c r="AY62" s="268"/>
      <c r="AZ62" s="268"/>
      <c r="BA62" s="268"/>
      <c r="BB62" s="268"/>
      <c r="BC62" s="268"/>
      <c r="BD62" s="268"/>
      <c r="BE62" s="348"/>
      <c r="BF62" s="348"/>
      <c r="BG62" s="348"/>
      <c r="BH62" s="348"/>
      <c r="BI62" s="348"/>
      <c r="BJ62" s="348"/>
      <c r="BK62" s="348"/>
      <c r="BL62" s="348"/>
      <c r="BM62" s="348"/>
      <c r="BN62" s="348"/>
      <c r="BO62" s="268"/>
    </row>
    <row r="63" spans="1:70" ht="15.75">
      <c r="A63" s="609" t="s">
        <v>210</v>
      </c>
      <c r="B63" s="609"/>
      <c r="C63" s="608" t="s">
        <v>353</v>
      </c>
      <c r="D63" s="608"/>
      <c r="E63" s="608"/>
      <c r="F63" s="608"/>
      <c r="G63" s="608"/>
      <c r="H63" s="608"/>
      <c r="I63" s="608"/>
      <c r="J63" s="608"/>
      <c r="K63" s="608"/>
      <c r="L63" s="607" t="s">
        <v>40</v>
      </c>
      <c r="M63" s="607"/>
      <c r="N63" s="607"/>
      <c r="O63" s="607"/>
      <c r="P63" s="607"/>
      <c r="Q63" s="608" t="s">
        <v>41</v>
      </c>
      <c r="R63" s="608"/>
      <c r="S63" s="608"/>
      <c r="T63" s="608"/>
      <c r="U63" s="608"/>
      <c r="V63" s="608"/>
      <c r="W63" s="608"/>
      <c r="X63" s="608"/>
      <c r="Y63" s="608"/>
      <c r="Z63" s="608"/>
      <c r="AA63" s="608"/>
      <c r="AB63" s="608"/>
      <c r="AC63" s="608"/>
      <c r="AD63" s="608"/>
      <c r="AE63" s="82"/>
      <c r="AF63" s="82"/>
      <c r="AG63" s="82"/>
      <c r="AH63" s="82"/>
      <c r="AI63" s="82"/>
      <c r="AJ63" s="82"/>
      <c r="AK63" s="82"/>
      <c r="AL63" s="83"/>
      <c r="AM63" s="83"/>
      <c r="AN63" s="83"/>
      <c r="AO63" s="268"/>
      <c r="AP63" s="268"/>
      <c r="AQ63" s="268"/>
      <c r="AR63" s="348"/>
      <c r="AS63" s="348"/>
      <c r="AT63" s="348"/>
      <c r="AU63" s="348"/>
      <c r="AV63" s="348"/>
      <c r="AW63" s="348"/>
      <c r="AX63" s="34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268"/>
      <c r="BK63" s="268"/>
      <c r="BL63" s="268"/>
      <c r="BM63" s="268"/>
      <c r="BN63" s="268"/>
      <c r="BO63" s="268"/>
    </row>
    <row r="64" spans="1:70">
      <c r="A64" s="268"/>
      <c r="B64" s="268"/>
      <c r="C64" s="362"/>
      <c r="D64" s="268"/>
      <c r="E64" s="598"/>
      <c r="F64" s="59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  <c r="BB64" s="268"/>
      <c r="BC64" s="268"/>
      <c r="BD64" s="268"/>
      <c r="BE64" s="268"/>
      <c r="BF64" s="268"/>
      <c r="BG64" s="268"/>
      <c r="BH64" s="268"/>
      <c r="BI64" s="268"/>
      <c r="BJ64" s="268"/>
      <c r="BK64" s="268"/>
      <c r="BL64" s="268"/>
      <c r="BM64" s="268"/>
      <c r="BN64" s="268"/>
      <c r="BO64" s="268"/>
    </row>
    <row r="65" spans="1:70">
      <c r="A65" s="268"/>
      <c r="B65" s="268"/>
      <c r="C65" s="362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  <c r="BC65" s="268"/>
      <c r="BD65" s="268"/>
      <c r="BE65" s="268"/>
      <c r="BF65" s="268"/>
      <c r="BG65" s="268"/>
      <c r="BH65" s="268"/>
      <c r="BI65" s="268"/>
      <c r="BJ65" s="268"/>
      <c r="BK65" s="268"/>
      <c r="BL65" s="268"/>
      <c r="BM65" s="268"/>
      <c r="BN65" s="268"/>
      <c r="BO65" s="268"/>
      <c r="BP65" s="268"/>
      <c r="BQ65" s="268"/>
      <c r="BR65" s="268"/>
    </row>
    <row r="66" spans="1:70">
      <c r="A66" s="268"/>
      <c r="B66" s="268"/>
      <c r="C66" s="362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  <c r="BJ66" s="268"/>
      <c r="BK66" s="268"/>
      <c r="BL66" s="268"/>
      <c r="BM66" s="268"/>
      <c r="BN66" s="268"/>
      <c r="BO66" s="268"/>
    </row>
    <row r="67" spans="1:70">
      <c r="A67" s="268"/>
      <c r="B67" s="268"/>
      <c r="C67" s="362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68"/>
      <c r="BE67" s="268"/>
      <c r="BF67" s="268"/>
      <c r="BG67" s="268"/>
      <c r="BH67" s="268"/>
      <c r="BI67" s="268"/>
      <c r="BJ67" s="268"/>
      <c r="BK67" s="268"/>
      <c r="BL67" s="268"/>
      <c r="BM67" s="268"/>
      <c r="BN67" s="268"/>
      <c r="BO67" s="268"/>
    </row>
    <row r="68" spans="1:70">
      <c r="A68" s="268"/>
      <c r="B68" s="268"/>
      <c r="C68" s="347"/>
      <c r="D68" s="268"/>
      <c r="E68" s="268"/>
      <c r="F68" s="268"/>
      <c r="G68" s="268"/>
      <c r="H68" s="268"/>
      <c r="I68" s="268"/>
      <c r="J68" s="268"/>
      <c r="K68" s="268"/>
      <c r="L68" s="268"/>
      <c r="M68" s="34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  <c r="BB68" s="268"/>
      <c r="BC68" s="268"/>
      <c r="BD68" s="268"/>
      <c r="BE68" s="268"/>
      <c r="BF68" s="268"/>
      <c r="BG68" s="268"/>
      <c r="BH68" s="268"/>
      <c r="BI68" s="268"/>
      <c r="BJ68" s="268"/>
      <c r="BK68" s="268"/>
      <c r="BL68" s="268"/>
      <c r="BM68" s="268"/>
      <c r="BN68" s="268"/>
      <c r="BO68" s="268"/>
    </row>
    <row r="69" spans="1:70">
      <c r="A69" s="268"/>
      <c r="B69" s="268"/>
      <c r="C69" s="362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8"/>
      <c r="BF69" s="268"/>
      <c r="BG69" s="268"/>
      <c r="BH69" s="268"/>
      <c r="BI69" s="268"/>
      <c r="BJ69" s="268"/>
      <c r="BK69" s="268"/>
      <c r="BL69" s="268"/>
      <c r="BM69" s="268"/>
      <c r="BN69" s="268"/>
      <c r="BO69" s="268"/>
    </row>
    <row r="70" spans="1:70">
      <c r="A70" s="81"/>
      <c r="B70" s="81"/>
      <c r="C70" s="445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</row>
    <row r="71" spans="1:70">
      <c r="A71" s="81"/>
      <c r="B71" s="81"/>
      <c r="C71" s="445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</row>
    <row r="72" spans="1:70">
      <c r="A72" s="81"/>
      <c r="B72" s="81"/>
      <c r="C72" s="445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</row>
    <row r="73" spans="1:70">
      <c r="A73" s="81"/>
      <c r="B73" s="81"/>
      <c r="C73" s="445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</row>
    <row r="74" spans="1:70">
      <c r="A74" s="81"/>
      <c r="B74" s="81"/>
      <c r="C74" s="445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</row>
    <row r="75" spans="1:70">
      <c r="A75" s="81"/>
      <c r="B75" s="81"/>
      <c r="C75" s="445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</row>
    <row r="76" spans="1:70">
      <c r="A76" s="81"/>
      <c r="B76" s="81"/>
      <c r="C76" s="445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</row>
    <row r="77" spans="1:70">
      <c r="A77" s="81"/>
      <c r="B77" s="81"/>
      <c r="C77" s="445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</row>
    <row r="78" spans="1:70">
      <c r="A78" s="81"/>
      <c r="B78" s="81"/>
      <c r="C78" s="445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</row>
    <row r="79" spans="1:70">
      <c r="A79" s="81"/>
      <c r="B79" s="81"/>
      <c r="C79" s="445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</row>
    <row r="80" spans="1:70">
      <c r="A80" s="81"/>
      <c r="B80" s="81"/>
      <c r="C80" s="445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</row>
    <row r="81" spans="1:39">
      <c r="A81" s="81"/>
      <c r="B81" s="81"/>
      <c r="C81" s="445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</row>
    <row r="82" spans="1:39">
      <c r="A82" s="81"/>
      <c r="B82" s="81"/>
      <c r="C82" s="445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</row>
    <row r="83" spans="1:39">
      <c r="A83" s="81"/>
      <c r="B83" s="81"/>
      <c r="C83" s="445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</row>
    <row r="84" spans="1:39">
      <c r="A84" s="81"/>
      <c r="B84" s="81"/>
      <c r="C84" s="445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</row>
    <row r="85" spans="1:39">
      <c r="A85" s="81"/>
      <c r="B85" s="81"/>
      <c r="C85" s="445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</row>
    <row r="86" spans="1:39">
      <c r="A86" s="81"/>
      <c r="B86" s="81"/>
      <c r="C86" s="445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</row>
    <row r="87" spans="1:39">
      <c r="A87" s="81"/>
      <c r="B87" s="81"/>
      <c r="C87" s="445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</row>
    <row r="88" spans="1:39">
      <c r="A88" s="81"/>
      <c r="B88" s="81"/>
      <c r="C88" s="445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</row>
    <row r="89" spans="1:39">
      <c r="A89" s="81"/>
      <c r="B89" s="81"/>
      <c r="C89" s="445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</row>
    <row r="90" spans="1:39">
      <c r="A90" s="81"/>
      <c r="B90" s="81"/>
      <c r="C90" s="445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</row>
    <row r="91" spans="1:39">
      <c r="A91" s="81"/>
      <c r="B91" s="81"/>
      <c r="C91" s="445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</row>
    <row r="92" spans="1:39">
      <c r="A92" s="81"/>
      <c r="B92" s="81"/>
      <c r="C92" s="445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</row>
    <row r="93" spans="1:39">
      <c r="A93" s="81"/>
      <c r="B93" s="81"/>
      <c r="C93" s="445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</row>
    <row r="94" spans="1:39">
      <c r="A94" s="81"/>
      <c r="B94" s="81"/>
      <c r="C94" s="445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</row>
    <row r="95" spans="1:39">
      <c r="A95" s="81"/>
      <c r="B95" s="81"/>
      <c r="C95" s="445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</row>
    <row r="96" spans="1:39">
      <c r="A96" s="81"/>
      <c r="B96" s="81"/>
      <c r="C96" s="445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</row>
    <row r="97" spans="1:39">
      <c r="A97" s="81"/>
      <c r="B97" s="81"/>
      <c r="C97" s="445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</row>
    <row r="98" spans="1:39">
      <c r="A98" s="81"/>
      <c r="B98" s="81"/>
      <c r="C98" s="445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</row>
    <row r="99" spans="1:39">
      <c r="A99" s="81"/>
      <c r="B99" s="81"/>
      <c r="C99" s="445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</row>
    <row r="100" spans="1:39">
      <c r="A100" s="81"/>
      <c r="B100" s="81"/>
      <c r="C100" s="445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</row>
    <row r="101" spans="1:39">
      <c r="A101" s="81"/>
      <c r="B101" s="81"/>
      <c r="C101" s="445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</row>
    <row r="102" spans="1:39">
      <c r="A102" s="81"/>
      <c r="B102" s="81"/>
      <c r="C102" s="445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</row>
    <row r="103" spans="1:39">
      <c r="A103" s="81"/>
      <c r="B103" s="81"/>
      <c r="C103" s="445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</row>
    <row r="104" spans="1:39">
      <c r="A104" s="81"/>
      <c r="B104" s="81"/>
      <c r="C104" s="445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</row>
    <row r="105" spans="1:39">
      <c r="A105" s="81"/>
      <c r="B105" s="81"/>
      <c r="C105" s="445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</row>
    <row r="106" spans="1:39">
      <c r="A106" s="81"/>
      <c r="B106" s="81"/>
      <c r="C106" s="445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</row>
    <row r="107" spans="1:39">
      <c r="A107" s="81"/>
      <c r="B107" s="81"/>
      <c r="C107" s="445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</row>
    <row r="108" spans="1:39">
      <c r="A108" s="81"/>
      <c r="B108" s="81"/>
      <c r="C108" s="445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</row>
    <row r="109" spans="1:39">
      <c r="A109" s="81"/>
      <c r="B109" s="81"/>
      <c r="C109" s="445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</row>
    <row r="110" spans="1:39">
      <c r="A110" s="81"/>
      <c r="B110" s="81"/>
      <c r="C110" s="445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</row>
  </sheetData>
  <protectedRanges>
    <protectedRange sqref="L6:L59" name="Diapazons4_1"/>
    <protectedRange sqref="P6:AK59" name="Diapazons2_1"/>
    <protectedRange sqref="A4 K60:K61 A60 B61 G6:G59 K6:L59 A6:D59" name="Diapazons1_1"/>
    <protectedRange sqref="Q4 C63 Q63" name="Diapazons3_1"/>
    <protectedRange sqref="J6:J59" name="Diapazons3_2"/>
    <protectedRange sqref="A2" name="Diapazons1_1_1"/>
  </protectedRanges>
  <mergeCells count="538">
    <mergeCell ref="A63:B63"/>
    <mergeCell ref="C63:K63"/>
    <mergeCell ref="L63:P63"/>
    <mergeCell ref="Q63:AD63"/>
    <mergeCell ref="E64:F64"/>
    <mergeCell ref="A2:AG3"/>
    <mergeCell ref="C4:G4"/>
    <mergeCell ref="AO4:AY4"/>
    <mergeCell ref="BA4:BO4"/>
    <mergeCell ref="AH5:AI5"/>
    <mergeCell ref="AJ5:AK5"/>
    <mergeCell ref="A4:B4"/>
    <mergeCell ref="Z5:AA5"/>
    <mergeCell ref="AB5:AC5"/>
    <mergeCell ref="AD5:AE5"/>
    <mergeCell ref="AF5:AG5"/>
    <mergeCell ref="M4:P4"/>
    <mergeCell ref="Q4:AK4"/>
    <mergeCell ref="P5:Q5"/>
    <mergeCell ref="R5:S5"/>
    <mergeCell ref="T5:U5"/>
    <mergeCell ref="V5:W5"/>
    <mergeCell ref="X5:Y5"/>
    <mergeCell ref="FE1:GJ1"/>
    <mergeCell ref="GK1:HP1"/>
    <mergeCell ref="HQ1:IV1"/>
    <mergeCell ref="IW1:KB1"/>
    <mergeCell ref="KC1:LH1"/>
    <mergeCell ref="A1:AF1"/>
    <mergeCell ref="AG1:BL1"/>
    <mergeCell ref="BM1:CR1"/>
    <mergeCell ref="CS1:DX1"/>
    <mergeCell ref="DY1:FD1"/>
    <mergeCell ref="RM1:SR1"/>
    <mergeCell ref="SS1:TX1"/>
    <mergeCell ref="TY1:VD1"/>
    <mergeCell ref="VE1:WJ1"/>
    <mergeCell ref="WK1:XP1"/>
    <mergeCell ref="LI1:MN1"/>
    <mergeCell ref="MO1:NT1"/>
    <mergeCell ref="NU1:OZ1"/>
    <mergeCell ref="PA1:QF1"/>
    <mergeCell ref="QG1:RL1"/>
    <mergeCell ref="ADU1:AEZ1"/>
    <mergeCell ref="AFA1:AGF1"/>
    <mergeCell ref="AGG1:AHL1"/>
    <mergeCell ref="AHM1:AIR1"/>
    <mergeCell ref="AIS1:AJX1"/>
    <mergeCell ref="XQ1:YV1"/>
    <mergeCell ref="YW1:AAB1"/>
    <mergeCell ref="AAC1:ABH1"/>
    <mergeCell ref="ABI1:ACN1"/>
    <mergeCell ref="ACO1:ADT1"/>
    <mergeCell ref="AQC1:ARH1"/>
    <mergeCell ref="ARI1:ASN1"/>
    <mergeCell ref="ASO1:ATT1"/>
    <mergeCell ref="ATU1:AUZ1"/>
    <mergeCell ref="AVA1:AWF1"/>
    <mergeCell ref="AJY1:ALD1"/>
    <mergeCell ref="ALE1:AMJ1"/>
    <mergeCell ref="AMK1:ANP1"/>
    <mergeCell ref="ANQ1:AOV1"/>
    <mergeCell ref="AOW1:AQB1"/>
    <mergeCell ref="BCK1:BDP1"/>
    <mergeCell ref="BDQ1:BEV1"/>
    <mergeCell ref="BEW1:BGB1"/>
    <mergeCell ref="BGC1:BHH1"/>
    <mergeCell ref="BHI1:BIN1"/>
    <mergeCell ref="AWG1:AXL1"/>
    <mergeCell ref="AXM1:AYR1"/>
    <mergeCell ref="AYS1:AZX1"/>
    <mergeCell ref="AZY1:BBD1"/>
    <mergeCell ref="BBE1:BCJ1"/>
    <mergeCell ref="BOS1:BPX1"/>
    <mergeCell ref="BPY1:BRD1"/>
    <mergeCell ref="BRE1:BSJ1"/>
    <mergeCell ref="BSK1:BTP1"/>
    <mergeCell ref="BTQ1:BUV1"/>
    <mergeCell ref="BIO1:BJT1"/>
    <mergeCell ref="BJU1:BKZ1"/>
    <mergeCell ref="BLA1:BMF1"/>
    <mergeCell ref="BMG1:BNL1"/>
    <mergeCell ref="BNM1:BOR1"/>
    <mergeCell ref="CBA1:CCF1"/>
    <mergeCell ref="CCG1:CDL1"/>
    <mergeCell ref="CDM1:CER1"/>
    <mergeCell ref="CES1:CFX1"/>
    <mergeCell ref="CFY1:CHD1"/>
    <mergeCell ref="BUW1:BWB1"/>
    <mergeCell ref="BWC1:BXH1"/>
    <mergeCell ref="BXI1:BYN1"/>
    <mergeCell ref="BYO1:BZT1"/>
    <mergeCell ref="BZU1:CAZ1"/>
    <mergeCell ref="CNI1:CON1"/>
    <mergeCell ref="COO1:CPT1"/>
    <mergeCell ref="CPU1:CQZ1"/>
    <mergeCell ref="CRA1:CSF1"/>
    <mergeCell ref="CSG1:CTL1"/>
    <mergeCell ref="CHE1:CIJ1"/>
    <mergeCell ref="CIK1:CJP1"/>
    <mergeCell ref="CJQ1:CKV1"/>
    <mergeCell ref="CKW1:CMB1"/>
    <mergeCell ref="CMC1:CNH1"/>
    <mergeCell ref="CZQ1:DAV1"/>
    <mergeCell ref="DAW1:DCB1"/>
    <mergeCell ref="DCC1:DDH1"/>
    <mergeCell ref="DDI1:DEN1"/>
    <mergeCell ref="DEO1:DFT1"/>
    <mergeCell ref="CTM1:CUR1"/>
    <mergeCell ref="CUS1:CVX1"/>
    <mergeCell ref="CVY1:CXD1"/>
    <mergeCell ref="CXE1:CYJ1"/>
    <mergeCell ref="CYK1:CZP1"/>
    <mergeCell ref="DLY1:DND1"/>
    <mergeCell ref="DNE1:DOJ1"/>
    <mergeCell ref="DOK1:DPP1"/>
    <mergeCell ref="DPQ1:DQV1"/>
    <mergeCell ref="DQW1:DSB1"/>
    <mergeCell ref="DFU1:DGZ1"/>
    <mergeCell ref="DHA1:DIF1"/>
    <mergeCell ref="DIG1:DJL1"/>
    <mergeCell ref="DJM1:DKR1"/>
    <mergeCell ref="DKS1:DLX1"/>
    <mergeCell ref="DYG1:DZL1"/>
    <mergeCell ref="DZM1:EAR1"/>
    <mergeCell ref="EAS1:EBX1"/>
    <mergeCell ref="EBY1:EDD1"/>
    <mergeCell ref="EDE1:EEJ1"/>
    <mergeCell ref="DSC1:DTH1"/>
    <mergeCell ref="DTI1:DUN1"/>
    <mergeCell ref="DUO1:DVT1"/>
    <mergeCell ref="DVU1:DWZ1"/>
    <mergeCell ref="DXA1:DYF1"/>
    <mergeCell ref="EKO1:ELT1"/>
    <mergeCell ref="ELU1:EMZ1"/>
    <mergeCell ref="ENA1:EOF1"/>
    <mergeCell ref="EOG1:EPL1"/>
    <mergeCell ref="EPM1:EQR1"/>
    <mergeCell ref="EEK1:EFP1"/>
    <mergeCell ref="EFQ1:EGV1"/>
    <mergeCell ref="EGW1:EIB1"/>
    <mergeCell ref="EIC1:EJH1"/>
    <mergeCell ref="EJI1:EKN1"/>
    <mergeCell ref="EWW1:EYB1"/>
    <mergeCell ref="EYC1:EZH1"/>
    <mergeCell ref="EZI1:FAN1"/>
    <mergeCell ref="FAO1:FBT1"/>
    <mergeCell ref="FBU1:FCZ1"/>
    <mergeCell ref="EQS1:ERX1"/>
    <mergeCell ref="ERY1:ETD1"/>
    <mergeCell ref="ETE1:EUJ1"/>
    <mergeCell ref="EUK1:EVP1"/>
    <mergeCell ref="EVQ1:EWV1"/>
    <mergeCell ref="FJE1:FKJ1"/>
    <mergeCell ref="FKK1:FLP1"/>
    <mergeCell ref="FLQ1:FMV1"/>
    <mergeCell ref="FMW1:FOB1"/>
    <mergeCell ref="FOC1:FPH1"/>
    <mergeCell ref="FDA1:FEF1"/>
    <mergeCell ref="FEG1:FFL1"/>
    <mergeCell ref="FFM1:FGR1"/>
    <mergeCell ref="FGS1:FHX1"/>
    <mergeCell ref="FHY1:FJD1"/>
    <mergeCell ref="FVM1:FWR1"/>
    <mergeCell ref="FWS1:FXX1"/>
    <mergeCell ref="FXY1:FZD1"/>
    <mergeCell ref="FZE1:GAJ1"/>
    <mergeCell ref="GAK1:GBP1"/>
    <mergeCell ref="FPI1:FQN1"/>
    <mergeCell ref="FQO1:FRT1"/>
    <mergeCell ref="FRU1:FSZ1"/>
    <mergeCell ref="FTA1:FUF1"/>
    <mergeCell ref="FUG1:FVL1"/>
    <mergeCell ref="GHU1:GIZ1"/>
    <mergeCell ref="GJA1:GKF1"/>
    <mergeCell ref="GKG1:GLL1"/>
    <mergeCell ref="GLM1:GMR1"/>
    <mergeCell ref="GMS1:GNX1"/>
    <mergeCell ref="GBQ1:GCV1"/>
    <mergeCell ref="GCW1:GEB1"/>
    <mergeCell ref="GEC1:GFH1"/>
    <mergeCell ref="GFI1:GGN1"/>
    <mergeCell ref="GGO1:GHT1"/>
    <mergeCell ref="GUC1:GVH1"/>
    <mergeCell ref="GVI1:GWN1"/>
    <mergeCell ref="GWO1:GXT1"/>
    <mergeCell ref="GXU1:GYZ1"/>
    <mergeCell ref="GZA1:HAF1"/>
    <mergeCell ref="GNY1:GPD1"/>
    <mergeCell ref="GPE1:GQJ1"/>
    <mergeCell ref="GQK1:GRP1"/>
    <mergeCell ref="GRQ1:GSV1"/>
    <mergeCell ref="GSW1:GUB1"/>
    <mergeCell ref="HGK1:HHP1"/>
    <mergeCell ref="HHQ1:HIV1"/>
    <mergeCell ref="HIW1:HKB1"/>
    <mergeCell ref="HKC1:HLH1"/>
    <mergeCell ref="HLI1:HMN1"/>
    <mergeCell ref="HAG1:HBL1"/>
    <mergeCell ref="HBM1:HCR1"/>
    <mergeCell ref="HCS1:HDX1"/>
    <mergeCell ref="HDY1:HFD1"/>
    <mergeCell ref="HFE1:HGJ1"/>
    <mergeCell ref="HSS1:HTX1"/>
    <mergeCell ref="HTY1:HVD1"/>
    <mergeCell ref="HVE1:HWJ1"/>
    <mergeCell ref="HWK1:HXP1"/>
    <mergeCell ref="HXQ1:HYV1"/>
    <mergeCell ref="HMO1:HNT1"/>
    <mergeCell ref="HNU1:HOZ1"/>
    <mergeCell ref="HPA1:HQF1"/>
    <mergeCell ref="HQG1:HRL1"/>
    <mergeCell ref="HRM1:HSR1"/>
    <mergeCell ref="IFA1:IGF1"/>
    <mergeCell ref="IGG1:IHL1"/>
    <mergeCell ref="IHM1:IIR1"/>
    <mergeCell ref="IIS1:IJX1"/>
    <mergeCell ref="IJY1:ILD1"/>
    <mergeCell ref="HYW1:IAB1"/>
    <mergeCell ref="IAC1:IBH1"/>
    <mergeCell ref="IBI1:ICN1"/>
    <mergeCell ref="ICO1:IDT1"/>
    <mergeCell ref="IDU1:IEZ1"/>
    <mergeCell ref="IRI1:ISN1"/>
    <mergeCell ref="ISO1:ITT1"/>
    <mergeCell ref="ITU1:IUZ1"/>
    <mergeCell ref="IVA1:IWF1"/>
    <mergeCell ref="IWG1:IXL1"/>
    <mergeCell ref="ILE1:IMJ1"/>
    <mergeCell ref="IMK1:INP1"/>
    <mergeCell ref="INQ1:IOV1"/>
    <mergeCell ref="IOW1:IQB1"/>
    <mergeCell ref="IQC1:IRH1"/>
    <mergeCell ref="JDQ1:JEV1"/>
    <mergeCell ref="JEW1:JGB1"/>
    <mergeCell ref="JGC1:JHH1"/>
    <mergeCell ref="JHI1:JIN1"/>
    <mergeCell ref="JIO1:JJT1"/>
    <mergeCell ref="IXM1:IYR1"/>
    <mergeCell ref="IYS1:IZX1"/>
    <mergeCell ref="IZY1:JBD1"/>
    <mergeCell ref="JBE1:JCJ1"/>
    <mergeCell ref="JCK1:JDP1"/>
    <mergeCell ref="JPY1:JRD1"/>
    <mergeCell ref="JRE1:JSJ1"/>
    <mergeCell ref="JSK1:JTP1"/>
    <mergeCell ref="JTQ1:JUV1"/>
    <mergeCell ref="JUW1:JWB1"/>
    <mergeCell ref="JJU1:JKZ1"/>
    <mergeCell ref="JLA1:JMF1"/>
    <mergeCell ref="JMG1:JNL1"/>
    <mergeCell ref="JNM1:JOR1"/>
    <mergeCell ref="JOS1:JPX1"/>
    <mergeCell ref="KCG1:KDL1"/>
    <mergeCell ref="KDM1:KER1"/>
    <mergeCell ref="KES1:KFX1"/>
    <mergeCell ref="KFY1:KHD1"/>
    <mergeCell ref="KHE1:KIJ1"/>
    <mergeCell ref="JWC1:JXH1"/>
    <mergeCell ref="JXI1:JYN1"/>
    <mergeCell ref="JYO1:JZT1"/>
    <mergeCell ref="JZU1:KAZ1"/>
    <mergeCell ref="KBA1:KCF1"/>
    <mergeCell ref="KOO1:KPT1"/>
    <mergeCell ref="KPU1:KQZ1"/>
    <mergeCell ref="KRA1:KSF1"/>
    <mergeCell ref="KSG1:KTL1"/>
    <mergeCell ref="KTM1:KUR1"/>
    <mergeCell ref="KIK1:KJP1"/>
    <mergeCell ref="KJQ1:KKV1"/>
    <mergeCell ref="KKW1:KMB1"/>
    <mergeCell ref="KMC1:KNH1"/>
    <mergeCell ref="KNI1:KON1"/>
    <mergeCell ref="LAW1:LCB1"/>
    <mergeCell ref="LCC1:LDH1"/>
    <mergeCell ref="LDI1:LEN1"/>
    <mergeCell ref="LEO1:LFT1"/>
    <mergeCell ref="LFU1:LGZ1"/>
    <mergeCell ref="KUS1:KVX1"/>
    <mergeCell ref="KVY1:KXD1"/>
    <mergeCell ref="KXE1:KYJ1"/>
    <mergeCell ref="KYK1:KZP1"/>
    <mergeCell ref="KZQ1:LAV1"/>
    <mergeCell ref="LNE1:LOJ1"/>
    <mergeCell ref="LOK1:LPP1"/>
    <mergeCell ref="LPQ1:LQV1"/>
    <mergeCell ref="LQW1:LSB1"/>
    <mergeCell ref="LSC1:LTH1"/>
    <mergeCell ref="LHA1:LIF1"/>
    <mergeCell ref="LIG1:LJL1"/>
    <mergeCell ref="LJM1:LKR1"/>
    <mergeCell ref="LKS1:LLX1"/>
    <mergeCell ref="LLY1:LND1"/>
    <mergeCell ref="LZM1:MAR1"/>
    <mergeCell ref="MAS1:MBX1"/>
    <mergeCell ref="MBY1:MDD1"/>
    <mergeCell ref="MDE1:MEJ1"/>
    <mergeCell ref="MEK1:MFP1"/>
    <mergeCell ref="LTI1:LUN1"/>
    <mergeCell ref="LUO1:LVT1"/>
    <mergeCell ref="LVU1:LWZ1"/>
    <mergeCell ref="LXA1:LYF1"/>
    <mergeCell ref="LYG1:LZL1"/>
    <mergeCell ref="MLU1:MMZ1"/>
    <mergeCell ref="MNA1:MOF1"/>
    <mergeCell ref="MOG1:MPL1"/>
    <mergeCell ref="MPM1:MQR1"/>
    <mergeCell ref="MQS1:MRX1"/>
    <mergeCell ref="MFQ1:MGV1"/>
    <mergeCell ref="MGW1:MIB1"/>
    <mergeCell ref="MIC1:MJH1"/>
    <mergeCell ref="MJI1:MKN1"/>
    <mergeCell ref="MKO1:MLT1"/>
    <mergeCell ref="MYC1:MZH1"/>
    <mergeCell ref="MZI1:NAN1"/>
    <mergeCell ref="NAO1:NBT1"/>
    <mergeCell ref="NBU1:NCZ1"/>
    <mergeCell ref="NDA1:NEF1"/>
    <mergeCell ref="MRY1:MTD1"/>
    <mergeCell ref="MTE1:MUJ1"/>
    <mergeCell ref="MUK1:MVP1"/>
    <mergeCell ref="MVQ1:MWV1"/>
    <mergeCell ref="MWW1:MYB1"/>
    <mergeCell ref="NKK1:NLP1"/>
    <mergeCell ref="NLQ1:NMV1"/>
    <mergeCell ref="NMW1:NOB1"/>
    <mergeCell ref="NOC1:NPH1"/>
    <mergeCell ref="NPI1:NQN1"/>
    <mergeCell ref="NEG1:NFL1"/>
    <mergeCell ref="NFM1:NGR1"/>
    <mergeCell ref="NGS1:NHX1"/>
    <mergeCell ref="NHY1:NJD1"/>
    <mergeCell ref="NJE1:NKJ1"/>
    <mergeCell ref="NWS1:NXX1"/>
    <mergeCell ref="NXY1:NZD1"/>
    <mergeCell ref="NZE1:OAJ1"/>
    <mergeCell ref="OAK1:OBP1"/>
    <mergeCell ref="OBQ1:OCV1"/>
    <mergeCell ref="NQO1:NRT1"/>
    <mergeCell ref="NRU1:NSZ1"/>
    <mergeCell ref="NTA1:NUF1"/>
    <mergeCell ref="NUG1:NVL1"/>
    <mergeCell ref="NVM1:NWR1"/>
    <mergeCell ref="OJA1:OKF1"/>
    <mergeCell ref="OKG1:OLL1"/>
    <mergeCell ref="OLM1:OMR1"/>
    <mergeCell ref="OMS1:ONX1"/>
    <mergeCell ref="ONY1:OPD1"/>
    <mergeCell ref="OCW1:OEB1"/>
    <mergeCell ref="OEC1:OFH1"/>
    <mergeCell ref="OFI1:OGN1"/>
    <mergeCell ref="OGO1:OHT1"/>
    <mergeCell ref="OHU1:OIZ1"/>
    <mergeCell ref="OVI1:OWN1"/>
    <mergeCell ref="OWO1:OXT1"/>
    <mergeCell ref="OXU1:OYZ1"/>
    <mergeCell ref="OZA1:PAF1"/>
    <mergeCell ref="PAG1:PBL1"/>
    <mergeCell ref="OPE1:OQJ1"/>
    <mergeCell ref="OQK1:ORP1"/>
    <mergeCell ref="ORQ1:OSV1"/>
    <mergeCell ref="OSW1:OUB1"/>
    <mergeCell ref="OUC1:OVH1"/>
    <mergeCell ref="PHQ1:PIV1"/>
    <mergeCell ref="PIW1:PKB1"/>
    <mergeCell ref="PKC1:PLH1"/>
    <mergeCell ref="PLI1:PMN1"/>
    <mergeCell ref="PMO1:PNT1"/>
    <mergeCell ref="PBM1:PCR1"/>
    <mergeCell ref="PCS1:PDX1"/>
    <mergeCell ref="PDY1:PFD1"/>
    <mergeCell ref="PFE1:PGJ1"/>
    <mergeCell ref="PGK1:PHP1"/>
    <mergeCell ref="PTY1:PVD1"/>
    <mergeCell ref="PVE1:PWJ1"/>
    <mergeCell ref="PWK1:PXP1"/>
    <mergeCell ref="PXQ1:PYV1"/>
    <mergeCell ref="PYW1:QAB1"/>
    <mergeCell ref="PNU1:POZ1"/>
    <mergeCell ref="PPA1:PQF1"/>
    <mergeCell ref="PQG1:PRL1"/>
    <mergeCell ref="PRM1:PSR1"/>
    <mergeCell ref="PSS1:PTX1"/>
    <mergeCell ref="QGG1:QHL1"/>
    <mergeCell ref="QHM1:QIR1"/>
    <mergeCell ref="QIS1:QJX1"/>
    <mergeCell ref="QJY1:QLD1"/>
    <mergeCell ref="QLE1:QMJ1"/>
    <mergeCell ref="QAC1:QBH1"/>
    <mergeCell ref="QBI1:QCN1"/>
    <mergeCell ref="QCO1:QDT1"/>
    <mergeCell ref="QDU1:QEZ1"/>
    <mergeCell ref="QFA1:QGF1"/>
    <mergeCell ref="QSO1:QTT1"/>
    <mergeCell ref="QTU1:QUZ1"/>
    <mergeCell ref="QVA1:QWF1"/>
    <mergeCell ref="QWG1:QXL1"/>
    <mergeCell ref="QXM1:QYR1"/>
    <mergeCell ref="QMK1:QNP1"/>
    <mergeCell ref="QNQ1:QOV1"/>
    <mergeCell ref="QOW1:QQB1"/>
    <mergeCell ref="QQC1:QRH1"/>
    <mergeCell ref="QRI1:QSN1"/>
    <mergeCell ref="REW1:RGB1"/>
    <mergeCell ref="RGC1:RHH1"/>
    <mergeCell ref="RHI1:RIN1"/>
    <mergeCell ref="RIO1:RJT1"/>
    <mergeCell ref="RJU1:RKZ1"/>
    <mergeCell ref="QYS1:QZX1"/>
    <mergeCell ref="QZY1:RBD1"/>
    <mergeCell ref="RBE1:RCJ1"/>
    <mergeCell ref="RCK1:RDP1"/>
    <mergeCell ref="RDQ1:REV1"/>
    <mergeCell ref="RRE1:RSJ1"/>
    <mergeCell ref="RSK1:RTP1"/>
    <mergeCell ref="RTQ1:RUV1"/>
    <mergeCell ref="RUW1:RWB1"/>
    <mergeCell ref="RWC1:RXH1"/>
    <mergeCell ref="RLA1:RMF1"/>
    <mergeCell ref="RMG1:RNL1"/>
    <mergeCell ref="RNM1:ROR1"/>
    <mergeCell ref="ROS1:RPX1"/>
    <mergeCell ref="RPY1:RRD1"/>
    <mergeCell ref="SDM1:SER1"/>
    <mergeCell ref="SES1:SFX1"/>
    <mergeCell ref="SFY1:SHD1"/>
    <mergeCell ref="SHE1:SIJ1"/>
    <mergeCell ref="SIK1:SJP1"/>
    <mergeCell ref="RXI1:RYN1"/>
    <mergeCell ref="RYO1:RZT1"/>
    <mergeCell ref="RZU1:SAZ1"/>
    <mergeCell ref="SBA1:SCF1"/>
    <mergeCell ref="SCG1:SDL1"/>
    <mergeCell ref="SPU1:SQZ1"/>
    <mergeCell ref="SRA1:SSF1"/>
    <mergeCell ref="SSG1:STL1"/>
    <mergeCell ref="STM1:SUR1"/>
    <mergeCell ref="SUS1:SVX1"/>
    <mergeCell ref="SJQ1:SKV1"/>
    <mergeCell ref="SKW1:SMB1"/>
    <mergeCell ref="SMC1:SNH1"/>
    <mergeCell ref="SNI1:SON1"/>
    <mergeCell ref="SOO1:SPT1"/>
    <mergeCell ref="TCC1:TDH1"/>
    <mergeCell ref="TDI1:TEN1"/>
    <mergeCell ref="TEO1:TFT1"/>
    <mergeCell ref="TFU1:TGZ1"/>
    <mergeCell ref="THA1:TIF1"/>
    <mergeCell ref="SVY1:SXD1"/>
    <mergeCell ref="SXE1:SYJ1"/>
    <mergeCell ref="SYK1:SZP1"/>
    <mergeCell ref="SZQ1:TAV1"/>
    <mergeCell ref="TAW1:TCB1"/>
    <mergeCell ref="TOK1:TPP1"/>
    <mergeCell ref="TPQ1:TQV1"/>
    <mergeCell ref="TQW1:TSB1"/>
    <mergeCell ref="TSC1:TTH1"/>
    <mergeCell ref="TTI1:TUN1"/>
    <mergeCell ref="TIG1:TJL1"/>
    <mergeCell ref="TJM1:TKR1"/>
    <mergeCell ref="TKS1:TLX1"/>
    <mergeCell ref="TLY1:TND1"/>
    <mergeCell ref="TNE1:TOJ1"/>
    <mergeCell ref="UAS1:UBX1"/>
    <mergeCell ref="UBY1:UDD1"/>
    <mergeCell ref="UDE1:UEJ1"/>
    <mergeCell ref="UEK1:UFP1"/>
    <mergeCell ref="UFQ1:UGV1"/>
    <mergeCell ref="TUO1:TVT1"/>
    <mergeCell ref="TVU1:TWZ1"/>
    <mergeCell ref="TXA1:TYF1"/>
    <mergeCell ref="TYG1:TZL1"/>
    <mergeCell ref="TZM1:UAR1"/>
    <mergeCell ref="UNA1:UOF1"/>
    <mergeCell ref="UOG1:UPL1"/>
    <mergeCell ref="UPM1:UQR1"/>
    <mergeCell ref="UQS1:URX1"/>
    <mergeCell ref="URY1:UTD1"/>
    <mergeCell ref="UGW1:UIB1"/>
    <mergeCell ref="UIC1:UJH1"/>
    <mergeCell ref="UJI1:UKN1"/>
    <mergeCell ref="UKO1:ULT1"/>
    <mergeCell ref="ULU1:UMZ1"/>
    <mergeCell ref="UZI1:VAN1"/>
    <mergeCell ref="VAO1:VBT1"/>
    <mergeCell ref="VBU1:VCZ1"/>
    <mergeCell ref="VDA1:VEF1"/>
    <mergeCell ref="VEG1:VFL1"/>
    <mergeCell ref="UTE1:UUJ1"/>
    <mergeCell ref="UUK1:UVP1"/>
    <mergeCell ref="UVQ1:UWV1"/>
    <mergeCell ref="UWW1:UYB1"/>
    <mergeCell ref="UYC1:UZH1"/>
    <mergeCell ref="VLQ1:VMV1"/>
    <mergeCell ref="VMW1:VOB1"/>
    <mergeCell ref="VOC1:VPH1"/>
    <mergeCell ref="VPI1:VQN1"/>
    <mergeCell ref="VQO1:VRT1"/>
    <mergeCell ref="VFM1:VGR1"/>
    <mergeCell ref="VGS1:VHX1"/>
    <mergeCell ref="VHY1:VJD1"/>
    <mergeCell ref="VJE1:VKJ1"/>
    <mergeCell ref="VKK1:VLP1"/>
    <mergeCell ref="WJA1:WKF1"/>
    <mergeCell ref="VXY1:VZD1"/>
    <mergeCell ref="VZE1:WAJ1"/>
    <mergeCell ref="WAK1:WBP1"/>
    <mergeCell ref="WBQ1:WCV1"/>
    <mergeCell ref="WCW1:WEB1"/>
    <mergeCell ref="VRU1:VSZ1"/>
    <mergeCell ref="VTA1:VUF1"/>
    <mergeCell ref="VUG1:VVL1"/>
    <mergeCell ref="VVM1:VWR1"/>
    <mergeCell ref="VWS1:VXX1"/>
    <mergeCell ref="XCS1:XDX1"/>
    <mergeCell ref="XDY1:XFD1"/>
    <mergeCell ref="AV2:AW2"/>
    <mergeCell ref="AR2:AT2"/>
    <mergeCell ref="AO2:AP2"/>
    <mergeCell ref="WWO1:WXT1"/>
    <mergeCell ref="WXU1:WYZ1"/>
    <mergeCell ref="WZA1:XAF1"/>
    <mergeCell ref="XAG1:XBL1"/>
    <mergeCell ref="XBM1:XCR1"/>
    <mergeCell ref="WQK1:WRP1"/>
    <mergeCell ref="WRQ1:WSV1"/>
    <mergeCell ref="WSW1:WUB1"/>
    <mergeCell ref="WUC1:WVH1"/>
    <mergeCell ref="WVI1:WWN1"/>
    <mergeCell ref="WKG1:WLL1"/>
    <mergeCell ref="WLM1:WMR1"/>
    <mergeCell ref="WMS1:WNX1"/>
    <mergeCell ref="WNY1:WPD1"/>
    <mergeCell ref="WPE1:WQJ1"/>
    <mergeCell ref="WEC1:WFH1"/>
    <mergeCell ref="WFI1:WGN1"/>
    <mergeCell ref="WGO1:WHT1"/>
    <mergeCell ref="WHU1:WIZ1"/>
  </mergeCells>
  <conditionalFormatting sqref="B6:B55">
    <cfRule type="expression" dxfId="3051" priority="33" stopIfTrue="1">
      <formula>I6=1</formula>
    </cfRule>
    <cfRule type="expression" dxfId="3050" priority="34" stopIfTrue="1">
      <formula>I6=2</formula>
    </cfRule>
    <cfRule type="expression" dxfId="3049" priority="35" stopIfTrue="1">
      <formula>I6=3</formula>
    </cfRule>
  </conditionalFormatting>
  <conditionalFormatting sqref="BK8:BK55">
    <cfRule type="expression" dxfId="3048" priority="32" stopIfTrue="1">
      <formula>A8="X"</formula>
    </cfRule>
  </conditionalFormatting>
  <conditionalFormatting sqref="BL8:BL55">
    <cfRule type="expression" dxfId="3047" priority="31" stopIfTrue="1">
      <formula>A8="X"</formula>
    </cfRule>
  </conditionalFormatting>
  <conditionalFormatting sqref="BM8:BM55">
    <cfRule type="expression" dxfId="3046" priority="30" stopIfTrue="1">
      <formula>A8="X"</formula>
    </cfRule>
  </conditionalFormatting>
  <conditionalFormatting sqref="BN8:BN55">
    <cfRule type="expression" dxfId="3045" priority="29" stopIfTrue="1">
      <formula>A8="X"</formula>
    </cfRule>
  </conditionalFormatting>
  <conditionalFormatting sqref="H6:H55">
    <cfRule type="expression" dxfId="3044" priority="27" stopIfTrue="1">
      <formula>H6&gt;150</formula>
    </cfRule>
    <cfRule type="expression" dxfId="3043" priority="28" stopIfTrue="1">
      <formula>H6&lt;-150</formula>
    </cfRule>
  </conditionalFormatting>
  <conditionalFormatting sqref="O6:O55">
    <cfRule type="expression" dxfId="3042" priority="26" stopIfTrue="1">
      <formula>O6=999</formula>
    </cfRule>
  </conditionalFormatting>
  <conditionalFormatting sqref="Q6:Q55 S6:S55 U6:U55">
    <cfRule type="expression" dxfId="3041" priority="25" stopIfTrue="1">
      <formula>Q6=999</formula>
    </cfRule>
  </conditionalFormatting>
  <conditionalFormatting sqref="W6:W55 Y6:Y55 AA6:AA55 AC6:AC55 AE6:AE55 AG6:AG55 AI6:AI55">
    <cfRule type="expression" dxfId="3040" priority="24" stopIfTrue="1">
      <formula>W6=999</formula>
    </cfRule>
  </conditionalFormatting>
  <conditionalFormatting sqref="P4:AJ4">
    <cfRule type="expression" dxfId="3039" priority="23" stopIfTrue="1">
      <formula>$P$4=""</formula>
    </cfRule>
  </conditionalFormatting>
  <conditionalFormatting sqref="I6">
    <cfRule type="expression" dxfId="3038" priority="22" stopIfTrue="1">
      <formula>$I6=""</formula>
    </cfRule>
  </conditionalFormatting>
  <conditionalFormatting sqref="I7:I55">
    <cfRule type="expression" dxfId="3037" priority="21" stopIfTrue="1">
      <formula>$I7=0</formula>
    </cfRule>
  </conditionalFormatting>
  <conditionalFormatting sqref="C59:J59">
    <cfRule type="expression" dxfId="3036" priority="20" stopIfTrue="1">
      <formula>$C$59=0</formula>
    </cfRule>
  </conditionalFormatting>
  <conditionalFormatting sqref="P59:AC59">
    <cfRule type="expression" dxfId="3035" priority="19" stopIfTrue="1">
      <formula>$P$59=0</formula>
    </cfRule>
  </conditionalFormatting>
  <conditionalFormatting sqref="B6:B59">
    <cfRule type="expression" dxfId="3034" priority="16" stopIfTrue="1">
      <formula>J6=1</formula>
    </cfRule>
    <cfRule type="expression" dxfId="3033" priority="17" stopIfTrue="1">
      <formula>J6=2</formula>
    </cfRule>
    <cfRule type="expression" dxfId="3032" priority="18" stopIfTrue="1">
      <formula>J6=3</formula>
    </cfRule>
  </conditionalFormatting>
  <conditionalFormatting sqref="BL8:BL59">
    <cfRule type="expression" dxfId="3031" priority="15" stopIfTrue="1">
      <formula>A8="X"</formula>
    </cfRule>
  </conditionalFormatting>
  <conditionalFormatting sqref="BM8:BM59">
    <cfRule type="expression" dxfId="3030" priority="14" stopIfTrue="1">
      <formula>A8="X"</formula>
    </cfRule>
  </conditionalFormatting>
  <conditionalFormatting sqref="BN8:BN59">
    <cfRule type="expression" dxfId="3029" priority="13" stopIfTrue="1">
      <formula>A8="X"</formula>
    </cfRule>
  </conditionalFormatting>
  <conditionalFormatting sqref="I6:I59">
    <cfRule type="expression" dxfId="3028" priority="11" stopIfTrue="1">
      <formula>I6&gt;150</formula>
    </cfRule>
    <cfRule type="expression" dxfId="3027" priority="12" stopIfTrue="1">
      <formula>I6&lt;-150</formula>
    </cfRule>
  </conditionalFormatting>
  <conditionalFormatting sqref="P6:P59">
    <cfRule type="expression" dxfId="3026" priority="10" stopIfTrue="1">
      <formula>P6=999</formula>
    </cfRule>
  </conditionalFormatting>
  <conditionalFormatting sqref="R6:R59 T6:T59 V6:V59">
    <cfRule type="expression" dxfId="3025" priority="9" stopIfTrue="1">
      <formula>R6=999</formula>
    </cfRule>
  </conditionalFormatting>
  <conditionalFormatting sqref="X6:X59 Z6:Z59 AB6:AB59 AD6:AD59 AF6:AF59 AH6:AH59 AJ6:AJ59">
    <cfRule type="expression" dxfId="3024" priority="8" stopIfTrue="1">
      <formula>X6=999</formula>
    </cfRule>
  </conditionalFormatting>
  <conditionalFormatting sqref="Q4:AK4">
    <cfRule type="expression" dxfId="3023" priority="7" stopIfTrue="1">
      <formula>$Q$4=""</formula>
    </cfRule>
  </conditionalFormatting>
  <conditionalFormatting sqref="C63:K63">
    <cfRule type="expression" dxfId="3022" priority="6" stopIfTrue="1">
      <formula>$C$63=0</formula>
    </cfRule>
  </conditionalFormatting>
  <conditionalFormatting sqref="Q63:AD63">
    <cfRule type="expression" dxfId="3021" priority="5" stopIfTrue="1">
      <formula>$Q$63=0</formula>
    </cfRule>
  </conditionalFormatting>
  <conditionalFormatting sqref="Q6:Q59 S6:S59 U6:U59 W6:W59 Y6:Y59 AA6:AA59 AC6:AC59 AE6:AE59 AG6:AG59 AI6:AI59 AK6:AK59">
    <cfRule type="cellIs" dxfId="3020" priority="4" stopIfTrue="1" operator="equal">
      <formula>2</formula>
    </cfRule>
  </conditionalFormatting>
  <conditionalFormatting sqref="J6:J59">
    <cfRule type="cellIs" dxfId="3019" priority="1" stopIfTrue="1" operator="equal">
      <formula>3</formula>
    </cfRule>
    <cfRule type="cellIs" dxfId="3018" priority="2" stopIfTrue="1" operator="equal">
      <formula>2</formula>
    </cfRule>
    <cfRule type="cellIs" dxfId="3017" priority="3" stopIfTrue="1" operator="equal">
      <formula>1</formula>
    </cfRule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97"/>
  <sheetViews>
    <sheetView zoomScale="75" zoomScaleNormal="75" workbookViewId="0">
      <selection activeCell="O17" sqref="O17"/>
    </sheetView>
  </sheetViews>
  <sheetFormatPr defaultRowHeight="12.75"/>
  <cols>
    <col min="1" max="1" width="3.85546875" style="181" customWidth="1"/>
    <col min="2" max="2" width="23.7109375" style="243" customWidth="1"/>
    <col min="3" max="3" width="25.28515625" style="243" customWidth="1"/>
    <col min="4" max="4" width="5.7109375" style="243" customWidth="1"/>
    <col min="5" max="7" width="5.28515625" style="363" customWidth="1"/>
    <col min="8" max="8" width="6.5703125" style="363" customWidth="1"/>
    <col min="9" max="9" width="5.28515625" style="363" customWidth="1"/>
    <col min="10" max="10" width="3.7109375" style="363" customWidth="1"/>
    <col min="11" max="11" width="5.28515625" style="363" customWidth="1"/>
    <col min="12" max="12" width="3.7109375" style="363" customWidth="1"/>
    <col min="13" max="13" width="5.140625" style="181" customWidth="1"/>
    <col min="14" max="15" width="4.140625" style="181" customWidth="1"/>
    <col min="16" max="35" width="3.42578125" style="181" customWidth="1"/>
    <col min="36" max="37" width="4.140625" style="181" customWidth="1"/>
    <col min="38" max="39" width="3.85546875" style="181" customWidth="1"/>
    <col min="40" max="40" width="4.140625" style="181" customWidth="1"/>
    <col min="41" max="51" width="4.7109375" style="181" customWidth="1"/>
    <col min="52" max="52" width="2.7109375" style="181" customWidth="1"/>
    <col min="53" max="63" width="4.7109375" style="181" customWidth="1"/>
    <col min="64" max="64" width="6.7109375" style="181" customWidth="1"/>
    <col min="65" max="66" width="7.42578125" style="181" customWidth="1"/>
    <col min="67" max="67" width="7.7109375" style="181" customWidth="1"/>
    <col min="68" max="16384" width="9.140625" style="181"/>
  </cols>
  <sheetData>
    <row r="1" spans="1:62" ht="18">
      <c r="A1" s="536" t="s">
        <v>354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180"/>
      <c r="AH1" s="180"/>
    </row>
    <row r="2" spans="1:62" ht="18">
      <c r="A2" s="364"/>
      <c r="B2" s="364"/>
      <c r="C2" s="364"/>
      <c r="D2" s="536"/>
      <c r="E2" s="536"/>
      <c r="F2" s="536"/>
      <c r="G2" s="536"/>
      <c r="H2" s="536"/>
      <c r="I2" s="536"/>
      <c r="J2" s="536"/>
      <c r="K2" s="536"/>
      <c r="L2" s="536"/>
      <c r="M2" s="364"/>
      <c r="N2" s="364"/>
      <c r="O2" s="364"/>
      <c r="P2" s="364"/>
      <c r="Q2" s="364"/>
      <c r="R2" s="364"/>
      <c r="S2" s="364"/>
      <c r="T2" s="364"/>
      <c r="U2" s="626" t="s">
        <v>117</v>
      </c>
      <c r="V2" s="626"/>
      <c r="W2" s="626"/>
      <c r="X2" s="626"/>
      <c r="Y2" s="626"/>
      <c r="Z2" s="626"/>
      <c r="AA2" s="626"/>
      <c r="AB2" s="626"/>
      <c r="AC2" s="626"/>
      <c r="AD2" s="626"/>
      <c r="AE2" s="364"/>
      <c r="AF2" s="364"/>
      <c r="AG2" s="364"/>
      <c r="AH2" s="364"/>
    </row>
    <row r="3" spans="1:62">
      <c r="A3" s="141"/>
      <c r="B3" s="3" t="s">
        <v>355</v>
      </c>
      <c r="C3" s="141"/>
      <c r="D3" s="141"/>
      <c r="E3" s="141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8" t="s">
        <v>384</v>
      </c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M3" s="182" t="s">
        <v>17</v>
      </c>
      <c r="AN3" s="182"/>
      <c r="AO3" s="182"/>
      <c r="AP3" s="182"/>
      <c r="AY3" s="625" t="s">
        <v>118</v>
      </c>
      <c r="AZ3" s="625"/>
      <c r="BA3" s="625"/>
      <c r="BB3" s="625"/>
      <c r="BC3" s="625"/>
      <c r="BD3" s="625"/>
      <c r="BE3" s="625"/>
      <c r="BF3" s="363"/>
    </row>
    <row r="4" spans="1:62">
      <c r="A4" s="183" t="s">
        <v>7</v>
      </c>
      <c r="B4" s="183" t="s">
        <v>18</v>
      </c>
      <c r="C4" s="183" t="s">
        <v>119</v>
      </c>
      <c r="D4" s="184" t="s">
        <v>19</v>
      </c>
      <c r="E4" s="183" t="s">
        <v>20</v>
      </c>
      <c r="F4" s="183" t="s">
        <v>120</v>
      </c>
      <c r="G4" s="183" t="s">
        <v>121</v>
      </c>
      <c r="H4" s="183" t="s">
        <v>21</v>
      </c>
      <c r="I4" s="183" t="s">
        <v>22</v>
      </c>
      <c r="J4" s="183" t="s">
        <v>122</v>
      </c>
      <c r="K4" s="183" t="s">
        <v>23</v>
      </c>
      <c r="L4" s="183" t="s">
        <v>24</v>
      </c>
      <c r="M4" s="622">
        <v>1</v>
      </c>
      <c r="N4" s="622"/>
      <c r="O4" s="622">
        <v>2</v>
      </c>
      <c r="P4" s="622"/>
      <c r="Q4" s="622">
        <v>3</v>
      </c>
      <c r="R4" s="622"/>
      <c r="S4" s="622">
        <v>4</v>
      </c>
      <c r="T4" s="622"/>
      <c r="U4" s="622">
        <v>5</v>
      </c>
      <c r="V4" s="622"/>
      <c r="W4" s="622">
        <v>6</v>
      </c>
      <c r="X4" s="622"/>
      <c r="Y4" s="622">
        <v>7</v>
      </c>
      <c r="Z4" s="622"/>
      <c r="AA4" s="622">
        <v>8</v>
      </c>
      <c r="AB4" s="622"/>
      <c r="AC4" s="622">
        <v>9</v>
      </c>
      <c r="AD4" s="622"/>
      <c r="AE4" s="623">
        <v>10</v>
      </c>
      <c r="AF4" s="624"/>
      <c r="AG4" s="618">
        <v>11</v>
      </c>
      <c r="AH4" s="619"/>
      <c r="AJ4" s="363">
        <v>1</v>
      </c>
      <c r="AK4" s="363">
        <v>2</v>
      </c>
      <c r="AL4" s="363">
        <v>3</v>
      </c>
      <c r="AM4" s="363">
        <v>4</v>
      </c>
      <c r="AN4" s="363">
        <v>5</v>
      </c>
      <c r="AO4" s="363">
        <v>6</v>
      </c>
      <c r="AP4" s="363">
        <v>7</v>
      </c>
      <c r="AQ4" s="363">
        <v>8</v>
      </c>
      <c r="AR4" s="363">
        <v>9</v>
      </c>
      <c r="AS4" s="363">
        <v>10</v>
      </c>
      <c r="AT4" s="363">
        <v>11</v>
      </c>
      <c r="AV4" s="363">
        <v>1</v>
      </c>
      <c r="AW4" s="363">
        <v>2</v>
      </c>
      <c r="AX4" s="363">
        <v>3</v>
      </c>
      <c r="AY4" s="363">
        <v>4</v>
      </c>
      <c r="AZ4" s="363">
        <v>5</v>
      </c>
      <c r="BA4" s="363">
        <v>6</v>
      </c>
      <c r="BB4" s="363">
        <v>7</v>
      </c>
      <c r="BC4" s="363">
        <v>8</v>
      </c>
      <c r="BD4" s="363">
        <v>9</v>
      </c>
      <c r="BE4" s="363">
        <v>10</v>
      </c>
      <c r="BF4" s="363">
        <v>11</v>
      </c>
      <c r="BG4" s="181" t="s">
        <v>123</v>
      </c>
      <c r="BH4" s="181" t="s">
        <v>124</v>
      </c>
      <c r="BI4" s="181" t="s">
        <v>125</v>
      </c>
      <c r="BJ4" s="181" t="s">
        <v>126</v>
      </c>
    </row>
    <row r="5" spans="1:62" ht="15.75">
      <c r="A5" s="447">
        <v>1</v>
      </c>
      <c r="B5" s="448" t="s">
        <v>130</v>
      </c>
      <c r="C5" s="185" t="s">
        <v>250</v>
      </c>
      <c r="D5" s="186">
        <f t="shared" ref="D5:D64" si="0">F5+E5</f>
        <v>1617</v>
      </c>
      <c r="E5" s="187">
        <v>0</v>
      </c>
      <c r="F5" s="188">
        <v>1617</v>
      </c>
      <c r="G5" s="189">
        <f t="shared" ref="G5:G64" si="1">F5-K5</f>
        <v>255.18181818181824</v>
      </c>
      <c r="H5" s="449">
        <v>1</v>
      </c>
      <c r="I5" s="450">
        <f t="shared" ref="I5:I61" si="2">M5+O5+Q5+S5+U5+W5+Y5+AA5+AC5+AE5+AG5</f>
        <v>16</v>
      </c>
      <c r="J5" s="190">
        <f t="shared" ref="J5:J61" si="3">SUM(1+N5&lt;99,1+P5&lt;99,1+R5&lt;99,1+T5&lt;99,1+V5&lt;99,1+X5&lt;99,1+Z5&lt;99,1+AB5&lt;99,1+AD5&lt;99,1+AF5&lt;99,+AH5&lt;99)</f>
        <v>11</v>
      </c>
      <c r="K5" s="191">
        <f t="shared" ref="K5:K61" si="4">SUM(AJ5:AT5)/J5</f>
        <v>1361.8181818181818</v>
      </c>
      <c r="L5" s="192">
        <f t="shared" ref="L5:L64" si="5">BG5</f>
        <v>151</v>
      </c>
      <c r="M5" s="193">
        <v>2</v>
      </c>
      <c r="N5" s="194">
        <v>30</v>
      </c>
      <c r="O5" s="193">
        <v>2</v>
      </c>
      <c r="P5" s="194">
        <v>24</v>
      </c>
      <c r="Q5" s="193">
        <v>1</v>
      </c>
      <c r="R5" s="194">
        <v>12</v>
      </c>
      <c r="S5" s="193">
        <v>0</v>
      </c>
      <c r="T5" s="194">
        <v>16</v>
      </c>
      <c r="U5" s="193">
        <v>1</v>
      </c>
      <c r="V5" s="195">
        <v>22</v>
      </c>
      <c r="W5" s="193">
        <v>2</v>
      </c>
      <c r="X5" s="194">
        <v>18</v>
      </c>
      <c r="Y5" s="193">
        <v>2</v>
      </c>
      <c r="Z5" s="194">
        <v>6</v>
      </c>
      <c r="AA5" s="193">
        <v>2</v>
      </c>
      <c r="AB5" s="194">
        <v>28</v>
      </c>
      <c r="AC5" s="193">
        <v>2</v>
      </c>
      <c r="AD5" s="194">
        <v>8</v>
      </c>
      <c r="AE5" s="193">
        <v>2</v>
      </c>
      <c r="AF5" s="194">
        <v>13</v>
      </c>
      <c r="AG5" s="193">
        <v>0</v>
      </c>
      <c r="AH5" s="194">
        <v>2</v>
      </c>
      <c r="AI5" s="196">
        <v>1</v>
      </c>
      <c r="AJ5" s="197">
        <f t="shared" ref="AJ5:AJ64" si="6">(LOOKUP(N5,$A$5:$A$64,$F$5:$F$64))</f>
        <v>1233</v>
      </c>
      <c r="AK5" s="197">
        <f t="shared" ref="AK5:AK64" si="7">(LOOKUP(P5,$A$5:$A$64,$F$5:$F$64))</f>
        <v>1267</v>
      </c>
      <c r="AL5" s="198">
        <f t="shared" ref="AL5:AL64" si="8">(LOOKUP(R5,$A$5:$A$64,$F$5:$F$64))</f>
        <v>1401</v>
      </c>
      <c r="AM5" s="198">
        <f t="shared" ref="AM5:AM64" si="9">(LOOKUP(T5,$A$5:$A$64,$F$5:$F$64))</f>
        <v>1347</v>
      </c>
      <c r="AN5" s="198">
        <f t="shared" ref="AN5:AN64" si="10">(LOOKUP(V5,$A$5:$A$64,$F$5:$F$64))</f>
        <v>1275</v>
      </c>
      <c r="AO5" s="198">
        <f t="shared" ref="AO5:AO64" si="11">(LOOKUP(X5,$A$5:$A$64,$F$5:$F$64))</f>
        <v>1308</v>
      </c>
      <c r="AP5" s="198">
        <f t="shared" ref="AP5:AP64" si="12">(LOOKUP(Z5,$A$5:$A$64,$F$5:$F$64))</f>
        <v>1461</v>
      </c>
      <c r="AQ5" s="198">
        <f t="shared" ref="AQ5:AQ64" si="13">(LOOKUP(AB5,$A$5:$A$64,$F$5:$F$64))</f>
        <v>1257</v>
      </c>
      <c r="AR5" s="198">
        <f t="shared" ref="AR5:AR64" si="14">(LOOKUP(AD5,$A$5:$A$64,$F$5:$F$64))</f>
        <v>1448</v>
      </c>
      <c r="AS5" s="198">
        <f t="shared" ref="AS5:AS64" si="15">(LOOKUP(AF5,$A$5:$A$64,$F$5:$F$64))</f>
        <v>1395</v>
      </c>
      <c r="AT5" s="198">
        <f t="shared" ref="AT5:AT64" si="16">(LOOKUP(AH5,$A$5:$A$64,$F$5:$F$64))</f>
        <v>1588</v>
      </c>
      <c r="AV5" s="199">
        <f t="shared" ref="AV5:AV64" si="17">(LOOKUP(N5,$A$5:$A$65,$I$5:$I$65))</f>
        <v>12</v>
      </c>
      <c r="AW5" s="199">
        <f t="shared" ref="AW5:AW64" si="18">(LOOKUP(P5,$A$5:$A$65,$I$5:$I$65))</f>
        <v>12</v>
      </c>
      <c r="AX5" s="199">
        <f t="shared" ref="AX5:AX64" si="19">(LOOKUP(R5,$A$5:$A$65,$I$5:$I$65))</f>
        <v>15</v>
      </c>
      <c r="AY5" s="199">
        <f t="shared" ref="AY5:AY64" si="20">(LOOKUP(T5,$A$5:$A$65,$I$5:$I$65))</f>
        <v>14</v>
      </c>
      <c r="AZ5" s="199">
        <f t="shared" ref="AZ5:AZ64" si="21">(LOOKUP(V5,$A$5:$A$65,$I$5:$I$65))</f>
        <v>12</v>
      </c>
      <c r="BA5" s="199">
        <f t="shared" ref="BA5:BA64" si="22">(LOOKUP(X5,$A$5:$A$65,$I$5:$I$65))</f>
        <v>13</v>
      </c>
      <c r="BB5" s="199">
        <f t="shared" ref="BB5:BB64" si="23">(LOOKUP(Z5,$A$5:$A$65,$I$5:$I$65))</f>
        <v>14</v>
      </c>
      <c r="BC5" s="199">
        <f t="shared" ref="BC5:BC64" si="24">(LOOKUP(AB5,$A$5:$A$65,$I$5:$I$65))</f>
        <v>12</v>
      </c>
      <c r="BD5" s="199">
        <f t="shared" ref="BD5:BD64" si="25">(LOOKUP(AD5,$A$5:$A$65,$I$5:$I$65))</f>
        <v>16</v>
      </c>
      <c r="BE5" s="199">
        <f t="shared" ref="BE5:BE64" si="26">(LOOKUP(AF5,$A$5:$A$65,$I$5:$I$65))</f>
        <v>15</v>
      </c>
      <c r="BF5" s="199">
        <f t="shared" ref="BF5:BF64" si="27">(LOOKUP(AH5,$A$5:$A$65,$I$5:$I$65))</f>
        <v>16</v>
      </c>
      <c r="BG5" s="199">
        <f t="shared" ref="BG5:BG64" si="28">SUM(AV5:BF5)</f>
        <v>151</v>
      </c>
      <c r="BH5" s="199">
        <f t="shared" ref="BH5:BH64" si="29">BG5-BI5</f>
        <v>139</v>
      </c>
      <c r="BI5" s="199">
        <f t="shared" ref="BI5:BI64" si="30">MIN(AV5:BE5)</f>
        <v>12</v>
      </c>
      <c r="BJ5" s="199">
        <f t="shared" ref="BJ5:BJ64" si="31">MAX(AV5:BE5)</f>
        <v>16</v>
      </c>
    </row>
    <row r="6" spans="1:62" ht="15.75">
      <c r="A6" s="451">
        <v>2</v>
      </c>
      <c r="B6" s="452" t="s">
        <v>127</v>
      </c>
      <c r="C6" s="185" t="s">
        <v>315</v>
      </c>
      <c r="D6" s="186">
        <f t="shared" si="0"/>
        <v>1588</v>
      </c>
      <c r="E6" s="187">
        <v>0</v>
      </c>
      <c r="F6" s="201">
        <v>1588</v>
      </c>
      <c r="G6" s="202">
        <f t="shared" si="1"/>
        <v>262.81818181818176</v>
      </c>
      <c r="H6" s="453">
        <v>3</v>
      </c>
      <c r="I6" s="450">
        <f t="shared" si="2"/>
        <v>16</v>
      </c>
      <c r="J6" s="190">
        <f t="shared" si="3"/>
        <v>11</v>
      </c>
      <c r="K6" s="191">
        <f t="shared" si="4"/>
        <v>1325.1818181818182</v>
      </c>
      <c r="L6" s="192">
        <f t="shared" si="5"/>
        <v>141</v>
      </c>
      <c r="M6" s="203">
        <v>2</v>
      </c>
      <c r="N6" s="195">
        <v>31</v>
      </c>
      <c r="O6" s="203">
        <v>2</v>
      </c>
      <c r="P6" s="195">
        <v>35</v>
      </c>
      <c r="Q6" s="203">
        <v>2</v>
      </c>
      <c r="R6" s="195">
        <v>19</v>
      </c>
      <c r="S6" s="203">
        <v>0</v>
      </c>
      <c r="T6" s="195">
        <v>8</v>
      </c>
      <c r="U6" s="203">
        <v>0</v>
      </c>
      <c r="V6" s="195">
        <v>13</v>
      </c>
      <c r="W6" s="203">
        <v>1</v>
      </c>
      <c r="X6" s="195">
        <v>37</v>
      </c>
      <c r="Y6" s="203">
        <v>1</v>
      </c>
      <c r="Z6" s="195">
        <v>25</v>
      </c>
      <c r="AA6" s="203">
        <v>2</v>
      </c>
      <c r="AB6" s="195">
        <v>14</v>
      </c>
      <c r="AC6" s="203">
        <v>2</v>
      </c>
      <c r="AD6" s="195">
        <v>22</v>
      </c>
      <c r="AE6" s="203">
        <v>2</v>
      </c>
      <c r="AF6" s="195">
        <v>17</v>
      </c>
      <c r="AG6" s="203">
        <v>2</v>
      </c>
      <c r="AH6" s="195">
        <v>1</v>
      </c>
      <c r="AI6" s="196">
        <v>2</v>
      </c>
      <c r="AJ6" s="197">
        <f t="shared" si="6"/>
        <v>1230</v>
      </c>
      <c r="AK6" s="197">
        <f t="shared" si="7"/>
        <v>1182</v>
      </c>
      <c r="AL6" s="198">
        <f t="shared" si="8"/>
        <v>1305</v>
      </c>
      <c r="AM6" s="198">
        <f t="shared" si="9"/>
        <v>1448</v>
      </c>
      <c r="AN6" s="198">
        <f t="shared" si="10"/>
        <v>1395</v>
      </c>
      <c r="AO6" s="198">
        <f t="shared" si="11"/>
        <v>1170</v>
      </c>
      <c r="AP6" s="198">
        <f t="shared" si="12"/>
        <v>1262</v>
      </c>
      <c r="AQ6" s="198">
        <f t="shared" si="13"/>
        <v>1380</v>
      </c>
      <c r="AR6" s="198">
        <f t="shared" si="14"/>
        <v>1275</v>
      </c>
      <c r="AS6" s="198">
        <f t="shared" si="15"/>
        <v>1313</v>
      </c>
      <c r="AT6" s="198">
        <f t="shared" si="16"/>
        <v>1617</v>
      </c>
      <c r="AV6" s="199">
        <f t="shared" si="17"/>
        <v>12</v>
      </c>
      <c r="AW6" s="199">
        <f t="shared" si="18"/>
        <v>9</v>
      </c>
      <c r="AX6" s="199">
        <f t="shared" si="19"/>
        <v>13</v>
      </c>
      <c r="AY6" s="199">
        <f t="shared" si="20"/>
        <v>16</v>
      </c>
      <c r="AZ6" s="199">
        <f t="shared" si="21"/>
        <v>15</v>
      </c>
      <c r="BA6" s="199">
        <f t="shared" si="22"/>
        <v>11</v>
      </c>
      <c r="BB6" s="199">
        <f t="shared" si="23"/>
        <v>13</v>
      </c>
      <c r="BC6" s="199">
        <f t="shared" si="24"/>
        <v>11</v>
      </c>
      <c r="BD6" s="199">
        <f t="shared" si="25"/>
        <v>12</v>
      </c>
      <c r="BE6" s="199">
        <f t="shared" si="26"/>
        <v>13</v>
      </c>
      <c r="BF6" s="199">
        <f t="shared" si="27"/>
        <v>16</v>
      </c>
      <c r="BG6" s="199">
        <f t="shared" si="28"/>
        <v>141</v>
      </c>
      <c r="BH6" s="199">
        <f t="shared" si="29"/>
        <v>132</v>
      </c>
      <c r="BI6" s="199">
        <f t="shared" si="30"/>
        <v>9</v>
      </c>
      <c r="BJ6" s="199">
        <f t="shared" si="31"/>
        <v>16</v>
      </c>
    </row>
    <row r="7" spans="1:62" ht="15.75">
      <c r="A7" s="451">
        <v>3</v>
      </c>
      <c r="B7" s="204" t="s">
        <v>131</v>
      </c>
      <c r="C7" s="205" t="s">
        <v>272</v>
      </c>
      <c r="D7" s="186">
        <f t="shared" si="0"/>
        <v>1522</v>
      </c>
      <c r="E7" s="187">
        <v>0</v>
      </c>
      <c r="F7" s="201">
        <v>1522</v>
      </c>
      <c r="G7" s="206">
        <f t="shared" si="1"/>
        <v>265.90909090909099</v>
      </c>
      <c r="H7" s="454">
        <v>14</v>
      </c>
      <c r="I7" s="450">
        <f t="shared" si="2"/>
        <v>13</v>
      </c>
      <c r="J7" s="190">
        <f t="shared" si="3"/>
        <v>11</v>
      </c>
      <c r="K7" s="191">
        <f t="shared" si="4"/>
        <v>1256.090909090909</v>
      </c>
      <c r="L7" s="192">
        <f t="shared" si="5"/>
        <v>134</v>
      </c>
      <c r="M7" s="207">
        <v>2</v>
      </c>
      <c r="N7" s="195">
        <v>32</v>
      </c>
      <c r="O7" s="207">
        <v>0</v>
      </c>
      <c r="P7" s="195">
        <v>26</v>
      </c>
      <c r="Q7" s="207">
        <v>2</v>
      </c>
      <c r="R7" s="195">
        <v>31</v>
      </c>
      <c r="S7" s="207">
        <v>0</v>
      </c>
      <c r="T7" s="195">
        <v>29</v>
      </c>
      <c r="U7" s="207">
        <v>2</v>
      </c>
      <c r="V7" s="195">
        <v>35</v>
      </c>
      <c r="W7" s="207">
        <v>1</v>
      </c>
      <c r="X7" s="195">
        <v>20</v>
      </c>
      <c r="Y7" s="207">
        <v>2</v>
      </c>
      <c r="Z7" s="195">
        <v>30</v>
      </c>
      <c r="AA7" s="207">
        <v>0</v>
      </c>
      <c r="AB7" s="195">
        <v>16</v>
      </c>
      <c r="AC7" s="207">
        <v>2</v>
      </c>
      <c r="AD7" s="195">
        <v>18</v>
      </c>
      <c r="AE7" s="207">
        <v>1</v>
      </c>
      <c r="AF7" s="195">
        <v>34</v>
      </c>
      <c r="AG7" s="207">
        <v>1</v>
      </c>
      <c r="AH7" s="195">
        <v>19</v>
      </c>
      <c r="AI7" s="196">
        <v>3</v>
      </c>
      <c r="AJ7" s="197">
        <f t="shared" si="6"/>
        <v>1225</v>
      </c>
      <c r="AK7" s="197">
        <f t="shared" si="7"/>
        <v>1258</v>
      </c>
      <c r="AL7" s="198">
        <f t="shared" si="8"/>
        <v>1230</v>
      </c>
      <c r="AM7" s="198">
        <f t="shared" si="9"/>
        <v>1250</v>
      </c>
      <c r="AN7" s="198">
        <f t="shared" si="10"/>
        <v>1182</v>
      </c>
      <c r="AO7" s="198">
        <f t="shared" si="11"/>
        <v>1295</v>
      </c>
      <c r="AP7" s="198">
        <f t="shared" si="12"/>
        <v>1233</v>
      </c>
      <c r="AQ7" s="198">
        <f t="shared" si="13"/>
        <v>1347</v>
      </c>
      <c r="AR7" s="198">
        <f t="shared" si="14"/>
        <v>1308</v>
      </c>
      <c r="AS7" s="198">
        <f t="shared" si="15"/>
        <v>1184</v>
      </c>
      <c r="AT7" s="198">
        <f t="shared" si="16"/>
        <v>1305</v>
      </c>
      <c r="AV7" s="199">
        <f t="shared" si="17"/>
        <v>11</v>
      </c>
      <c r="AW7" s="199">
        <f t="shared" si="18"/>
        <v>12</v>
      </c>
      <c r="AX7" s="199">
        <f t="shared" si="19"/>
        <v>12</v>
      </c>
      <c r="AY7" s="199">
        <f t="shared" si="20"/>
        <v>12</v>
      </c>
      <c r="AZ7" s="199">
        <f t="shared" si="21"/>
        <v>9</v>
      </c>
      <c r="BA7" s="199">
        <f t="shared" si="22"/>
        <v>14</v>
      </c>
      <c r="BB7" s="199">
        <f t="shared" si="23"/>
        <v>12</v>
      </c>
      <c r="BC7" s="199">
        <f t="shared" si="24"/>
        <v>14</v>
      </c>
      <c r="BD7" s="199">
        <f t="shared" si="25"/>
        <v>13</v>
      </c>
      <c r="BE7" s="199">
        <f t="shared" si="26"/>
        <v>12</v>
      </c>
      <c r="BF7" s="199">
        <f t="shared" si="27"/>
        <v>13</v>
      </c>
      <c r="BG7" s="199">
        <f t="shared" si="28"/>
        <v>134</v>
      </c>
      <c r="BH7" s="199">
        <f t="shared" si="29"/>
        <v>125</v>
      </c>
      <c r="BI7" s="199">
        <f t="shared" si="30"/>
        <v>9</v>
      </c>
      <c r="BJ7" s="199">
        <f t="shared" si="31"/>
        <v>14</v>
      </c>
    </row>
    <row r="8" spans="1:62" ht="18" customHeight="1">
      <c r="A8" s="455">
        <v>4</v>
      </c>
      <c r="B8" s="200" t="s">
        <v>356</v>
      </c>
      <c r="C8" s="185" t="s">
        <v>77</v>
      </c>
      <c r="D8" s="186">
        <f t="shared" si="0"/>
        <v>1490</v>
      </c>
      <c r="E8" s="187">
        <v>0</v>
      </c>
      <c r="F8" s="201">
        <v>1490</v>
      </c>
      <c r="G8" s="206">
        <f t="shared" si="1"/>
        <v>183.18181818181824</v>
      </c>
      <c r="H8" s="456">
        <v>12</v>
      </c>
      <c r="I8" s="450">
        <f t="shared" si="2"/>
        <v>13</v>
      </c>
      <c r="J8" s="190">
        <f t="shared" si="3"/>
        <v>11</v>
      </c>
      <c r="K8" s="191">
        <f t="shared" si="4"/>
        <v>1306.8181818181818</v>
      </c>
      <c r="L8" s="192">
        <f t="shared" si="5"/>
        <v>141</v>
      </c>
      <c r="M8" s="207">
        <v>1</v>
      </c>
      <c r="N8" s="195">
        <v>33</v>
      </c>
      <c r="O8" s="207">
        <v>2</v>
      </c>
      <c r="P8" s="195">
        <v>39</v>
      </c>
      <c r="Q8" s="207">
        <v>2</v>
      </c>
      <c r="R8" s="195">
        <v>26</v>
      </c>
      <c r="S8" s="207">
        <v>1</v>
      </c>
      <c r="T8" s="195">
        <v>22</v>
      </c>
      <c r="U8" s="207">
        <v>2</v>
      </c>
      <c r="V8" s="195">
        <v>6</v>
      </c>
      <c r="W8" s="207">
        <v>0</v>
      </c>
      <c r="X8" s="195">
        <v>12</v>
      </c>
      <c r="Y8" s="207">
        <v>2</v>
      </c>
      <c r="Z8" s="195">
        <v>23</v>
      </c>
      <c r="AA8" s="207">
        <v>1</v>
      </c>
      <c r="AB8" s="195">
        <v>29</v>
      </c>
      <c r="AC8" s="207">
        <v>1</v>
      </c>
      <c r="AD8" s="195">
        <v>17</v>
      </c>
      <c r="AE8" s="207">
        <v>1</v>
      </c>
      <c r="AF8" s="195">
        <v>16</v>
      </c>
      <c r="AG8" s="207">
        <v>0</v>
      </c>
      <c r="AH8" s="195">
        <v>8</v>
      </c>
      <c r="AI8" s="196">
        <v>4</v>
      </c>
      <c r="AJ8" s="197">
        <f t="shared" si="6"/>
        <v>1197</v>
      </c>
      <c r="AK8" s="197">
        <f t="shared" si="7"/>
        <v>1155</v>
      </c>
      <c r="AL8" s="198">
        <f t="shared" si="8"/>
        <v>1258</v>
      </c>
      <c r="AM8" s="198">
        <f t="shared" si="9"/>
        <v>1275</v>
      </c>
      <c r="AN8" s="198">
        <f t="shared" si="10"/>
        <v>1461</v>
      </c>
      <c r="AO8" s="198">
        <f t="shared" si="11"/>
        <v>1401</v>
      </c>
      <c r="AP8" s="198">
        <f t="shared" si="12"/>
        <v>1270</v>
      </c>
      <c r="AQ8" s="198">
        <f t="shared" si="13"/>
        <v>1250</v>
      </c>
      <c r="AR8" s="198">
        <f t="shared" si="14"/>
        <v>1313</v>
      </c>
      <c r="AS8" s="198">
        <f t="shared" si="15"/>
        <v>1347</v>
      </c>
      <c r="AT8" s="198">
        <f t="shared" si="16"/>
        <v>1448</v>
      </c>
      <c r="AV8" s="199">
        <f t="shared" si="17"/>
        <v>11</v>
      </c>
      <c r="AW8" s="199">
        <f t="shared" si="18"/>
        <v>10</v>
      </c>
      <c r="AX8" s="199">
        <f t="shared" si="19"/>
        <v>12</v>
      </c>
      <c r="AY8" s="199">
        <f t="shared" si="20"/>
        <v>12</v>
      </c>
      <c r="AZ8" s="199">
        <f t="shared" si="21"/>
        <v>14</v>
      </c>
      <c r="BA8" s="199">
        <f t="shared" si="22"/>
        <v>15</v>
      </c>
      <c r="BB8" s="199">
        <f t="shared" si="23"/>
        <v>12</v>
      </c>
      <c r="BC8" s="199">
        <f t="shared" si="24"/>
        <v>12</v>
      </c>
      <c r="BD8" s="199">
        <f t="shared" si="25"/>
        <v>13</v>
      </c>
      <c r="BE8" s="199">
        <f t="shared" si="26"/>
        <v>14</v>
      </c>
      <c r="BF8" s="199">
        <f t="shared" si="27"/>
        <v>16</v>
      </c>
      <c r="BG8" s="199">
        <f t="shared" si="28"/>
        <v>141</v>
      </c>
      <c r="BH8" s="199">
        <f t="shared" si="29"/>
        <v>131</v>
      </c>
      <c r="BI8" s="199">
        <f t="shared" si="30"/>
        <v>10</v>
      </c>
      <c r="BJ8" s="199">
        <f t="shared" si="31"/>
        <v>15</v>
      </c>
    </row>
    <row r="9" spans="1:62" ht="15.75">
      <c r="A9" s="455">
        <v>5</v>
      </c>
      <c r="B9" s="208" t="s">
        <v>133</v>
      </c>
      <c r="C9" s="209" t="s">
        <v>262</v>
      </c>
      <c r="D9" s="186">
        <f t="shared" si="0"/>
        <v>1486</v>
      </c>
      <c r="E9" s="187">
        <f t="shared" ref="E9:E17" si="32">(I9-J9*2*(G9/10+50)%)*10</f>
        <v>0.99999999999999645</v>
      </c>
      <c r="F9" s="201">
        <v>1485</v>
      </c>
      <c r="G9" s="206">
        <f t="shared" si="1"/>
        <v>222.72727272727275</v>
      </c>
      <c r="H9" s="456">
        <v>4</v>
      </c>
      <c r="I9" s="450">
        <f t="shared" si="2"/>
        <v>16</v>
      </c>
      <c r="J9" s="190">
        <f t="shared" si="3"/>
        <v>11</v>
      </c>
      <c r="K9" s="191">
        <f t="shared" si="4"/>
        <v>1262.2727272727273</v>
      </c>
      <c r="L9" s="192">
        <f t="shared" si="5"/>
        <v>132</v>
      </c>
      <c r="M9" s="207">
        <v>0</v>
      </c>
      <c r="N9" s="195">
        <v>34</v>
      </c>
      <c r="O9" s="207">
        <v>2</v>
      </c>
      <c r="P9" s="195">
        <v>36</v>
      </c>
      <c r="Q9" s="207">
        <v>2</v>
      </c>
      <c r="R9" s="195">
        <v>32</v>
      </c>
      <c r="S9" s="207">
        <v>1</v>
      </c>
      <c r="T9" s="195">
        <v>25</v>
      </c>
      <c r="U9" s="207">
        <v>0</v>
      </c>
      <c r="V9" s="195">
        <v>24</v>
      </c>
      <c r="W9" s="207">
        <v>2</v>
      </c>
      <c r="X9" s="195">
        <v>46</v>
      </c>
      <c r="Y9" s="207">
        <v>2</v>
      </c>
      <c r="Z9" s="195">
        <v>20</v>
      </c>
      <c r="AA9" s="207">
        <v>1</v>
      </c>
      <c r="AB9" s="195">
        <v>19</v>
      </c>
      <c r="AC9" s="207">
        <v>2</v>
      </c>
      <c r="AD9" s="195">
        <v>28</v>
      </c>
      <c r="AE9" s="207">
        <v>2</v>
      </c>
      <c r="AF9" s="195">
        <v>12</v>
      </c>
      <c r="AG9" s="207">
        <v>2</v>
      </c>
      <c r="AH9" s="195">
        <v>13</v>
      </c>
      <c r="AI9" s="196">
        <v>5</v>
      </c>
      <c r="AJ9" s="197">
        <f t="shared" si="6"/>
        <v>1184</v>
      </c>
      <c r="AK9" s="197">
        <f t="shared" si="7"/>
        <v>1180</v>
      </c>
      <c r="AL9" s="198">
        <f t="shared" si="8"/>
        <v>1225</v>
      </c>
      <c r="AM9" s="198">
        <f t="shared" si="9"/>
        <v>1262</v>
      </c>
      <c r="AN9" s="198">
        <f t="shared" si="10"/>
        <v>1267</v>
      </c>
      <c r="AO9" s="198">
        <f t="shared" si="11"/>
        <v>1114</v>
      </c>
      <c r="AP9" s="198">
        <f t="shared" si="12"/>
        <v>1295</v>
      </c>
      <c r="AQ9" s="198">
        <f t="shared" si="13"/>
        <v>1305</v>
      </c>
      <c r="AR9" s="198">
        <f t="shared" si="14"/>
        <v>1257</v>
      </c>
      <c r="AS9" s="198">
        <f t="shared" si="15"/>
        <v>1401</v>
      </c>
      <c r="AT9" s="198">
        <f t="shared" si="16"/>
        <v>1395</v>
      </c>
      <c r="AV9" s="199">
        <f>(LOOKUP(N9,$A$5:$A$65,$I$5:$I$65))</f>
        <v>12</v>
      </c>
      <c r="AW9" s="199">
        <f>(LOOKUP(P9,$A$5:$A$65,$I$5:$I$65))</f>
        <v>9</v>
      </c>
      <c r="AX9" s="199">
        <f>(LOOKUP(R9,$A$5:$A$65,$I$5:$I$65))</f>
        <v>11</v>
      </c>
      <c r="AY9" s="199">
        <f>(LOOKUP(T9,$A$5:$A$65,$I$5:$I$65))</f>
        <v>13</v>
      </c>
      <c r="AZ9" s="199">
        <f>(LOOKUP(V9,$A$5:$A$65,$I$5:$I$65))</f>
        <v>12</v>
      </c>
      <c r="BA9" s="199">
        <f>(LOOKUP(X9,$A$5:$A$65,$I$5:$I$65))</f>
        <v>6</v>
      </c>
      <c r="BB9" s="199">
        <f>(LOOKUP(Z9,$A$5:$A$65,$I$5:$I$65))</f>
        <v>14</v>
      </c>
      <c r="BC9" s="199">
        <f>(LOOKUP(AB9,$A$5:$A$65,$I$5:$I$65))</f>
        <v>13</v>
      </c>
      <c r="BD9" s="199">
        <f>(LOOKUP(AD9,$A$5:$A$65,$I$5:$I$65))</f>
        <v>12</v>
      </c>
      <c r="BE9" s="199">
        <f>(LOOKUP(AF9,$A$5:$A$65,$I$5:$I$65))</f>
        <v>15</v>
      </c>
      <c r="BF9" s="199">
        <f>(LOOKUP(AH9,$A$5:$A$65,$I$5:$I$65))</f>
        <v>15</v>
      </c>
      <c r="BG9" s="199">
        <f t="shared" si="28"/>
        <v>132</v>
      </c>
      <c r="BH9" s="199">
        <f t="shared" si="29"/>
        <v>126</v>
      </c>
      <c r="BI9" s="199">
        <f t="shared" si="30"/>
        <v>6</v>
      </c>
      <c r="BJ9" s="199">
        <f t="shared" si="31"/>
        <v>15</v>
      </c>
    </row>
    <row r="10" spans="1:62" ht="15.75">
      <c r="A10" s="455">
        <v>6</v>
      </c>
      <c r="B10" s="211" t="s">
        <v>128</v>
      </c>
      <c r="C10" s="205" t="s">
        <v>255</v>
      </c>
      <c r="D10" s="186">
        <f t="shared" si="0"/>
        <v>1461</v>
      </c>
      <c r="E10" s="187">
        <v>0</v>
      </c>
      <c r="F10" s="201">
        <v>1461</v>
      </c>
      <c r="G10" s="206">
        <f t="shared" si="1"/>
        <v>189.36363636363626</v>
      </c>
      <c r="H10" s="454">
        <v>9</v>
      </c>
      <c r="I10" s="450">
        <f t="shared" si="2"/>
        <v>14</v>
      </c>
      <c r="J10" s="190">
        <f t="shared" si="3"/>
        <v>11</v>
      </c>
      <c r="K10" s="191">
        <f t="shared" si="4"/>
        <v>1271.6363636363637</v>
      </c>
      <c r="L10" s="192">
        <f t="shared" si="5"/>
        <v>132</v>
      </c>
      <c r="M10" s="207">
        <v>0</v>
      </c>
      <c r="N10" s="195">
        <v>35</v>
      </c>
      <c r="O10" s="207">
        <v>2</v>
      </c>
      <c r="P10" s="195">
        <v>37</v>
      </c>
      <c r="Q10" s="207">
        <v>2</v>
      </c>
      <c r="R10" s="195">
        <v>43</v>
      </c>
      <c r="S10" s="207">
        <v>2</v>
      </c>
      <c r="T10" s="195">
        <v>27</v>
      </c>
      <c r="U10" s="207">
        <v>0</v>
      </c>
      <c r="V10" s="195">
        <v>4</v>
      </c>
      <c r="W10" s="207">
        <v>2</v>
      </c>
      <c r="X10" s="195">
        <v>50</v>
      </c>
      <c r="Y10" s="207">
        <v>0</v>
      </c>
      <c r="Z10" s="195">
        <v>1</v>
      </c>
      <c r="AA10" s="207">
        <v>2</v>
      </c>
      <c r="AB10" s="195">
        <v>25</v>
      </c>
      <c r="AC10" s="207">
        <v>1</v>
      </c>
      <c r="AD10" s="195">
        <v>34</v>
      </c>
      <c r="AE10" s="207">
        <v>2</v>
      </c>
      <c r="AF10" s="195">
        <v>29</v>
      </c>
      <c r="AG10" s="207">
        <v>1</v>
      </c>
      <c r="AH10" s="195">
        <v>12</v>
      </c>
      <c r="AI10" s="196">
        <v>6</v>
      </c>
      <c r="AJ10" s="197">
        <f t="shared" si="6"/>
        <v>1182</v>
      </c>
      <c r="AK10" s="197">
        <f t="shared" si="7"/>
        <v>1170</v>
      </c>
      <c r="AL10" s="198">
        <f t="shared" si="8"/>
        <v>1136</v>
      </c>
      <c r="AM10" s="198">
        <f t="shared" si="9"/>
        <v>1257</v>
      </c>
      <c r="AN10" s="198">
        <f t="shared" si="10"/>
        <v>1490</v>
      </c>
      <c r="AO10" s="198">
        <f t="shared" si="11"/>
        <v>1039</v>
      </c>
      <c r="AP10" s="198">
        <f t="shared" si="12"/>
        <v>1617</v>
      </c>
      <c r="AQ10" s="198">
        <f t="shared" si="13"/>
        <v>1262</v>
      </c>
      <c r="AR10" s="198">
        <f t="shared" si="14"/>
        <v>1184</v>
      </c>
      <c r="AS10" s="198">
        <f t="shared" si="15"/>
        <v>1250</v>
      </c>
      <c r="AT10" s="198">
        <f t="shared" si="16"/>
        <v>1401</v>
      </c>
      <c r="AV10" s="199">
        <f t="shared" si="17"/>
        <v>9</v>
      </c>
      <c r="AW10" s="199">
        <f t="shared" si="18"/>
        <v>11</v>
      </c>
      <c r="AX10" s="199">
        <f t="shared" si="19"/>
        <v>9</v>
      </c>
      <c r="AY10" s="199">
        <f t="shared" si="20"/>
        <v>11</v>
      </c>
      <c r="AZ10" s="199">
        <f t="shared" si="21"/>
        <v>13</v>
      </c>
      <c r="BA10" s="199">
        <f t="shared" si="22"/>
        <v>11</v>
      </c>
      <c r="BB10" s="199">
        <f t="shared" si="23"/>
        <v>16</v>
      </c>
      <c r="BC10" s="199">
        <f t="shared" si="24"/>
        <v>13</v>
      </c>
      <c r="BD10" s="199">
        <f t="shared" si="25"/>
        <v>12</v>
      </c>
      <c r="BE10" s="199">
        <f t="shared" si="26"/>
        <v>12</v>
      </c>
      <c r="BF10" s="199">
        <f t="shared" si="27"/>
        <v>15</v>
      </c>
      <c r="BG10" s="199">
        <f t="shared" si="28"/>
        <v>132</v>
      </c>
      <c r="BH10" s="199">
        <f t="shared" si="29"/>
        <v>123</v>
      </c>
      <c r="BI10" s="199">
        <f t="shared" si="30"/>
        <v>9</v>
      </c>
      <c r="BJ10" s="199">
        <f t="shared" si="31"/>
        <v>16</v>
      </c>
    </row>
    <row r="11" spans="1:62" ht="15.75">
      <c r="A11" s="455">
        <v>7</v>
      </c>
      <c r="B11" s="211" t="s">
        <v>129</v>
      </c>
      <c r="C11" s="212" t="s">
        <v>357</v>
      </c>
      <c r="D11" s="186">
        <f t="shared" si="0"/>
        <v>1450</v>
      </c>
      <c r="E11" s="187">
        <v>0</v>
      </c>
      <c r="F11" s="201">
        <v>1450</v>
      </c>
      <c r="G11" s="206">
        <f t="shared" si="1"/>
        <v>194.27272727272725</v>
      </c>
      <c r="H11" s="454">
        <v>8</v>
      </c>
      <c r="I11" s="450">
        <f t="shared" si="2"/>
        <v>14</v>
      </c>
      <c r="J11" s="190">
        <f t="shared" si="3"/>
        <v>11</v>
      </c>
      <c r="K11" s="191">
        <f t="shared" si="4"/>
        <v>1255.7272727272727</v>
      </c>
      <c r="L11" s="192">
        <f t="shared" si="5"/>
        <v>134</v>
      </c>
      <c r="M11" s="207">
        <v>2</v>
      </c>
      <c r="N11" s="195">
        <v>36</v>
      </c>
      <c r="O11" s="207">
        <v>1</v>
      </c>
      <c r="P11" s="195">
        <v>34</v>
      </c>
      <c r="Q11" s="207">
        <v>2</v>
      </c>
      <c r="R11" s="195">
        <v>40</v>
      </c>
      <c r="S11" s="207">
        <v>0</v>
      </c>
      <c r="T11" s="195">
        <v>42</v>
      </c>
      <c r="U11" s="207">
        <v>2</v>
      </c>
      <c r="V11" s="195">
        <v>25</v>
      </c>
      <c r="W11" s="207">
        <v>1</v>
      </c>
      <c r="X11" s="195">
        <v>24</v>
      </c>
      <c r="Y11" s="207">
        <v>0</v>
      </c>
      <c r="Z11" s="195">
        <v>22</v>
      </c>
      <c r="AA11" s="207">
        <v>2</v>
      </c>
      <c r="AB11" s="195">
        <v>26</v>
      </c>
      <c r="AC11" s="207">
        <v>2</v>
      </c>
      <c r="AD11" s="195">
        <v>19</v>
      </c>
      <c r="AE11" s="207">
        <v>1</v>
      </c>
      <c r="AF11" s="195">
        <v>8</v>
      </c>
      <c r="AG11" s="207">
        <v>1</v>
      </c>
      <c r="AH11" s="195">
        <v>16</v>
      </c>
      <c r="AI11" s="196">
        <v>7</v>
      </c>
      <c r="AJ11" s="197">
        <f t="shared" si="6"/>
        <v>1180</v>
      </c>
      <c r="AK11" s="197">
        <f t="shared" si="7"/>
        <v>1184</v>
      </c>
      <c r="AL11" s="198">
        <f t="shared" si="8"/>
        <v>1147</v>
      </c>
      <c r="AM11" s="198">
        <f t="shared" si="9"/>
        <v>1140</v>
      </c>
      <c r="AN11" s="198">
        <f t="shared" si="10"/>
        <v>1262</v>
      </c>
      <c r="AO11" s="198">
        <f t="shared" si="11"/>
        <v>1267</v>
      </c>
      <c r="AP11" s="198">
        <f t="shared" si="12"/>
        <v>1275</v>
      </c>
      <c r="AQ11" s="198">
        <f t="shared" si="13"/>
        <v>1258</v>
      </c>
      <c r="AR11" s="198">
        <f t="shared" si="14"/>
        <v>1305</v>
      </c>
      <c r="AS11" s="198">
        <f t="shared" si="15"/>
        <v>1448</v>
      </c>
      <c r="AT11" s="198">
        <f t="shared" si="16"/>
        <v>1347</v>
      </c>
      <c r="AV11" s="199">
        <f t="shared" si="17"/>
        <v>9</v>
      </c>
      <c r="AW11" s="199">
        <f t="shared" si="18"/>
        <v>12</v>
      </c>
      <c r="AX11" s="199">
        <f t="shared" si="19"/>
        <v>9</v>
      </c>
      <c r="AY11" s="199">
        <f t="shared" si="20"/>
        <v>12</v>
      </c>
      <c r="AZ11" s="199">
        <f t="shared" si="21"/>
        <v>13</v>
      </c>
      <c r="BA11" s="199">
        <f t="shared" si="22"/>
        <v>12</v>
      </c>
      <c r="BB11" s="199">
        <f t="shared" si="23"/>
        <v>12</v>
      </c>
      <c r="BC11" s="199">
        <f t="shared" si="24"/>
        <v>12</v>
      </c>
      <c r="BD11" s="199">
        <f t="shared" si="25"/>
        <v>13</v>
      </c>
      <c r="BE11" s="199">
        <f t="shared" si="26"/>
        <v>16</v>
      </c>
      <c r="BF11" s="199">
        <f t="shared" si="27"/>
        <v>14</v>
      </c>
      <c r="BG11" s="199">
        <f t="shared" si="28"/>
        <v>134</v>
      </c>
      <c r="BH11" s="199">
        <f t="shared" si="29"/>
        <v>125</v>
      </c>
      <c r="BI11" s="199">
        <f t="shared" si="30"/>
        <v>9</v>
      </c>
      <c r="BJ11" s="199">
        <f t="shared" si="31"/>
        <v>16</v>
      </c>
    </row>
    <row r="12" spans="1:62" ht="17.25" customHeight="1">
      <c r="A12" s="455">
        <v>8</v>
      </c>
      <c r="B12" s="210" t="s">
        <v>358</v>
      </c>
      <c r="C12" s="205" t="s">
        <v>255</v>
      </c>
      <c r="D12" s="186">
        <f t="shared" si="0"/>
        <v>1481.72</v>
      </c>
      <c r="E12" s="187">
        <f t="shared" si="32"/>
        <v>33.720000000000013</v>
      </c>
      <c r="F12" s="201">
        <v>1448</v>
      </c>
      <c r="G12" s="206">
        <f t="shared" si="1"/>
        <v>74</v>
      </c>
      <c r="H12" s="457">
        <v>2</v>
      </c>
      <c r="I12" s="450">
        <f t="shared" si="2"/>
        <v>16</v>
      </c>
      <c r="J12" s="190">
        <f t="shared" si="3"/>
        <v>11</v>
      </c>
      <c r="K12" s="191">
        <f t="shared" si="4"/>
        <v>1374</v>
      </c>
      <c r="L12" s="192">
        <f t="shared" si="5"/>
        <v>147</v>
      </c>
      <c r="M12" s="207">
        <v>2</v>
      </c>
      <c r="N12" s="195">
        <v>37</v>
      </c>
      <c r="O12" s="207">
        <v>2</v>
      </c>
      <c r="P12" s="195">
        <v>43</v>
      </c>
      <c r="Q12" s="207">
        <v>2</v>
      </c>
      <c r="R12" s="195">
        <v>23</v>
      </c>
      <c r="S12" s="207">
        <v>2</v>
      </c>
      <c r="T12" s="195">
        <v>2</v>
      </c>
      <c r="U12" s="207">
        <v>1</v>
      </c>
      <c r="V12" s="195">
        <v>16</v>
      </c>
      <c r="W12" s="207">
        <v>1</v>
      </c>
      <c r="X12" s="195">
        <v>13</v>
      </c>
      <c r="Y12" s="207">
        <v>2</v>
      </c>
      <c r="Z12" s="195">
        <v>29</v>
      </c>
      <c r="AA12" s="207">
        <v>1</v>
      </c>
      <c r="AB12" s="195">
        <v>12</v>
      </c>
      <c r="AC12" s="207">
        <v>0</v>
      </c>
      <c r="AD12" s="195">
        <v>1</v>
      </c>
      <c r="AE12" s="207">
        <v>1</v>
      </c>
      <c r="AF12" s="195">
        <v>7</v>
      </c>
      <c r="AG12" s="207">
        <v>2</v>
      </c>
      <c r="AH12" s="195">
        <v>4</v>
      </c>
      <c r="AI12" s="196">
        <v>8</v>
      </c>
      <c r="AJ12" s="197">
        <f t="shared" si="6"/>
        <v>1170</v>
      </c>
      <c r="AK12" s="197">
        <f t="shared" si="7"/>
        <v>1136</v>
      </c>
      <c r="AL12" s="198">
        <f t="shared" si="8"/>
        <v>1270</v>
      </c>
      <c r="AM12" s="198">
        <f t="shared" si="9"/>
        <v>1588</v>
      </c>
      <c r="AN12" s="198">
        <f t="shared" si="10"/>
        <v>1347</v>
      </c>
      <c r="AO12" s="198">
        <f t="shared" si="11"/>
        <v>1395</v>
      </c>
      <c r="AP12" s="198">
        <f t="shared" si="12"/>
        <v>1250</v>
      </c>
      <c r="AQ12" s="198">
        <f t="shared" si="13"/>
        <v>1401</v>
      </c>
      <c r="AR12" s="198">
        <f t="shared" si="14"/>
        <v>1617</v>
      </c>
      <c r="AS12" s="198">
        <f t="shared" si="15"/>
        <v>1450</v>
      </c>
      <c r="AT12" s="198">
        <f t="shared" si="16"/>
        <v>1490</v>
      </c>
      <c r="AV12" s="199">
        <f t="shared" si="17"/>
        <v>11</v>
      </c>
      <c r="AW12" s="199">
        <f t="shared" si="18"/>
        <v>9</v>
      </c>
      <c r="AX12" s="199">
        <f t="shared" si="19"/>
        <v>12</v>
      </c>
      <c r="AY12" s="199">
        <f t="shared" si="20"/>
        <v>16</v>
      </c>
      <c r="AZ12" s="199">
        <f t="shared" si="21"/>
        <v>14</v>
      </c>
      <c r="BA12" s="199">
        <f t="shared" si="22"/>
        <v>15</v>
      </c>
      <c r="BB12" s="199">
        <f t="shared" si="23"/>
        <v>12</v>
      </c>
      <c r="BC12" s="199">
        <f t="shared" si="24"/>
        <v>15</v>
      </c>
      <c r="BD12" s="199">
        <f t="shared" si="25"/>
        <v>16</v>
      </c>
      <c r="BE12" s="199">
        <f t="shared" si="26"/>
        <v>14</v>
      </c>
      <c r="BF12" s="199">
        <f t="shared" si="27"/>
        <v>13</v>
      </c>
      <c r="BG12" s="199">
        <f t="shared" si="28"/>
        <v>147</v>
      </c>
      <c r="BH12" s="199">
        <f t="shared" si="29"/>
        <v>138</v>
      </c>
      <c r="BI12" s="199">
        <f t="shared" si="30"/>
        <v>9</v>
      </c>
      <c r="BJ12" s="199">
        <f t="shared" si="31"/>
        <v>16</v>
      </c>
    </row>
    <row r="13" spans="1:62" ht="15.75">
      <c r="A13" s="455">
        <v>9</v>
      </c>
      <c r="B13" s="213" t="s">
        <v>137</v>
      </c>
      <c r="C13" s="205" t="s">
        <v>286</v>
      </c>
      <c r="D13" s="186">
        <f t="shared" si="0"/>
        <v>1436</v>
      </c>
      <c r="E13" s="187">
        <v>0</v>
      </c>
      <c r="F13" s="201">
        <v>1436</v>
      </c>
      <c r="G13" s="206">
        <f t="shared" si="1"/>
        <v>272.36363636363626</v>
      </c>
      <c r="H13" s="454">
        <v>11</v>
      </c>
      <c r="I13" s="450">
        <f t="shared" si="2"/>
        <v>14</v>
      </c>
      <c r="J13" s="190">
        <f t="shared" si="3"/>
        <v>11</v>
      </c>
      <c r="K13" s="191">
        <f t="shared" si="4"/>
        <v>1163.6363636363637</v>
      </c>
      <c r="L13" s="192">
        <f t="shared" si="5"/>
        <v>116</v>
      </c>
      <c r="M13" s="207">
        <v>1</v>
      </c>
      <c r="N13" s="195">
        <v>38</v>
      </c>
      <c r="O13" s="207">
        <v>0</v>
      </c>
      <c r="P13" s="195">
        <v>42</v>
      </c>
      <c r="Q13" s="207">
        <v>1</v>
      </c>
      <c r="R13" s="195">
        <v>54</v>
      </c>
      <c r="S13" s="207">
        <v>2</v>
      </c>
      <c r="T13" s="195">
        <v>44</v>
      </c>
      <c r="U13" s="207">
        <v>1</v>
      </c>
      <c r="V13" s="195">
        <v>50</v>
      </c>
      <c r="W13" s="207">
        <v>1</v>
      </c>
      <c r="X13" s="195">
        <v>34</v>
      </c>
      <c r="Y13" s="207">
        <v>2</v>
      </c>
      <c r="Z13" s="195">
        <v>46</v>
      </c>
      <c r="AA13" s="207">
        <v>1</v>
      </c>
      <c r="AB13" s="195">
        <v>24</v>
      </c>
      <c r="AC13" s="207">
        <v>1</v>
      </c>
      <c r="AD13" s="195">
        <v>23</v>
      </c>
      <c r="AE13" s="207">
        <v>2</v>
      </c>
      <c r="AF13" s="195">
        <v>28</v>
      </c>
      <c r="AG13" s="207">
        <v>2</v>
      </c>
      <c r="AH13" s="195">
        <v>31</v>
      </c>
      <c r="AI13" s="196">
        <v>9</v>
      </c>
      <c r="AJ13" s="197">
        <f t="shared" si="6"/>
        <v>1165</v>
      </c>
      <c r="AK13" s="197">
        <f t="shared" si="7"/>
        <v>1140</v>
      </c>
      <c r="AL13" s="198">
        <f t="shared" si="8"/>
        <v>1000</v>
      </c>
      <c r="AM13" s="198">
        <f t="shared" si="9"/>
        <v>1134</v>
      </c>
      <c r="AN13" s="198">
        <f t="shared" si="10"/>
        <v>1039</v>
      </c>
      <c r="AO13" s="198">
        <f t="shared" si="11"/>
        <v>1184</v>
      </c>
      <c r="AP13" s="198">
        <f t="shared" si="12"/>
        <v>1114</v>
      </c>
      <c r="AQ13" s="198">
        <f t="shared" si="13"/>
        <v>1267</v>
      </c>
      <c r="AR13" s="198">
        <f t="shared" si="14"/>
        <v>1270</v>
      </c>
      <c r="AS13" s="198">
        <f t="shared" si="15"/>
        <v>1257</v>
      </c>
      <c r="AT13" s="198">
        <f t="shared" si="16"/>
        <v>1230</v>
      </c>
      <c r="AV13" s="199">
        <f t="shared" si="17"/>
        <v>10</v>
      </c>
      <c r="AW13" s="199">
        <f t="shared" si="18"/>
        <v>12</v>
      </c>
      <c r="AX13" s="199">
        <f t="shared" si="19"/>
        <v>8</v>
      </c>
      <c r="AY13" s="199">
        <f t="shared" si="20"/>
        <v>9</v>
      </c>
      <c r="AZ13" s="199">
        <f t="shared" si="21"/>
        <v>11</v>
      </c>
      <c r="BA13" s="199">
        <f t="shared" si="22"/>
        <v>12</v>
      </c>
      <c r="BB13" s="199">
        <f t="shared" si="23"/>
        <v>6</v>
      </c>
      <c r="BC13" s="199">
        <f t="shared" si="24"/>
        <v>12</v>
      </c>
      <c r="BD13" s="199">
        <f t="shared" si="25"/>
        <v>12</v>
      </c>
      <c r="BE13" s="199">
        <f t="shared" si="26"/>
        <v>12</v>
      </c>
      <c r="BF13" s="199">
        <f t="shared" si="27"/>
        <v>12</v>
      </c>
      <c r="BG13" s="199">
        <f t="shared" si="28"/>
        <v>116</v>
      </c>
      <c r="BH13" s="199">
        <f t="shared" si="29"/>
        <v>110</v>
      </c>
      <c r="BI13" s="199">
        <f t="shared" si="30"/>
        <v>6</v>
      </c>
      <c r="BJ13" s="199">
        <f t="shared" si="31"/>
        <v>12</v>
      </c>
    </row>
    <row r="14" spans="1:62" ht="15.75">
      <c r="A14" s="455">
        <v>10</v>
      </c>
      <c r="B14" s="214" t="s">
        <v>359</v>
      </c>
      <c r="C14" s="205" t="s">
        <v>286</v>
      </c>
      <c r="D14" s="186">
        <f t="shared" si="0"/>
        <v>1427</v>
      </c>
      <c r="E14" s="187">
        <v>0</v>
      </c>
      <c r="F14" s="201">
        <v>1427</v>
      </c>
      <c r="G14" s="206">
        <f t="shared" si="1"/>
        <v>207.4545454545455</v>
      </c>
      <c r="H14" s="454">
        <v>15</v>
      </c>
      <c r="I14" s="450">
        <f t="shared" si="2"/>
        <v>13</v>
      </c>
      <c r="J14" s="190">
        <f t="shared" si="3"/>
        <v>11</v>
      </c>
      <c r="K14" s="191">
        <f t="shared" si="4"/>
        <v>1219.5454545454545</v>
      </c>
      <c r="L14" s="192">
        <f t="shared" si="5"/>
        <v>128</v>
      </c>
      <c r="M14" s="207">
        <v>1</v>
      </c>
      <c r="N14" s="195">
        <v>39</v>
      </c>
      <c r="O14" s="207">
        <v>2</v>
      </c>
      <c r="P14" s="195">
        <v>33</v>
      </c>
      <c r="Q14" s="207">
        <v>0</v>
      </c>
      <c r="R14" s="195">
        <v>29</v>
      </c>
      <c r="S14" s="207">
        <v>2</v>
      </c>
      <c r="T14" s="195">
        <v>34</v>
      </c>
      <c r="U14" s="207">
        <v>0</v>
      </c>
      <c r="V14" s="195">
        <v>19</v>
      </c>
      <c r="W14" s="207">
        <v>1</v>
      </c>
      <c r="X14" s="195">
        <v>47</v>
      </c>
      <c r="Y14" s="207">
        <v>1</v>
      </c>
      <c r="Z14" s="195">
        <v>37</v>
      </c>
      <c r="AA14" s="207">
        <v>2</v>
      </c>
      <c r="AB14" s="195">
        <v>38</v>
      </c>
      <c r="AC14" s="207">
        <v>2</v>
      </c>
      <c r="AD14" s="195">
        <v>24</v>
      </c>
      <c r="AE14" s="207">
        <v>1</v>
      </c>
      <c r="AF14" s="195">
        <v>20</v>
      </c>
      <c r="AG14" s="207">
        <v>1</v>
      </c>
      <c r="AH14" s="195">
        <v>17</v>
      </c>
      <c r="AI14" s="196">
        <v>10</v>
      </c>
      <c r="AJ14" s="197">
        <f t="shared" si="6"/>
        <v>1155</v>
      </c>
      <c r="AK14" s="197">
        <f t="shared" si="7"/>
        <v>1197</v>
      </c>
      <c r="AL14" s="198">
        <f t="shared" si="8"/>
        <v>1250</v>
      </c>
      <c r="AM14" s="198">
        <f t="shared" si="9"/>
        <v>1184</v>
      </c>
      <c r="AN14" s="198">
        <f t="shared" si="10"/>
        <v>1305</v>
      </c>
      <c r="AO14" s="198">
        <f t="shared" si="11"/>
        <v>1114</v>
      </c>
      <c r="AP14" s="198">
        <f t="shared" si="12"/>
        <v>1170</v>
      </c>
      <c r="AQ14" s="198">
        <f t="shared" si="13"/>
        <v>1165</v>
      </c>
      <c r="AR14" s="198">
        <f t="shared" si="14"/>
        <v>1267</v>
      </c>
      <c r="AS14" s="198">
        <f t="shared" si="15"/>
        <v>1295</v>
      </c>
      <c r="AT14" s="198">
        <f t="shared" si="16"/>
        <v>1313</v>
      </c>
      <c r="AV14" s="199">
        <f t="shared" si="17"/>
        <v>10</v>
      </c>
      <c r="AW14" s="199">
        <f t="shared" si="18"/>
        <v>11</v>
      </c>
      <c r="AX14" s="199">
        <f t="shared" si="19"/>
        <v>12</v>
      </c>
      <c r="AY14" s="199">
        <f t="shared" si="20"/>
        <v>12</v>
      </c>
      <c r="AZ14" s="199">
        <f t="shared" si="21"/>
        <v>13</v>
      </c>
      <c r="BA14" s="199">
        <f t="shared" si="22"/>
        <v>10</v>
      </c>
      <c r="BB14" s="199">
        <f t="shared" si="23"/>
        <v>11</v>
      </c>
      <c r="BC14" s="199">
        <f t="shared" si="24"/>
        <v>10</v>
      </c>
      <c r="BD14" s="199">
        <f t="shared" si="25"/>
        <v>12</v>
      </c>
      <c r="BE14" s="199">
        <f t="shared" si="26"/>
        <v>14</v>
      </c>
      <c r="BF14" s="199">
        <f t="shared" si="27"/>
        <v>13</v>
      </c>
      <c r="BG14" s="199">
        <f t="shared" si="28"/>
        <v>128</v>
      </c>
      <c r="BH14" s="199">
        <f t="shared" si="29"/>
        <v>118</v>
      </c>
      <c r="BI14" s="199">
        <f t="shared" si="30"/>
        <v>10</v>
      </c>
      <c r="BJ14" s="199">
        <f t="shared" si="31"/>
        <v>14</v>
      </c>
    </row>
    <row r="15" spans="1:62" ht="15.75">
      <c r="A15" s="455">
        <v>11</v>
      </c>
      <c r="B15" s="200" t="s">
        <v>139</v>
      </c>
      <c r="C15" s="185" t="s">
        <v>260</v>
      </c>
      <c r="D15" s="186">
        <f t="shared" si="0"/>
        <v>1374</v>
      </c>
      <c r="E15" s="187">
        <f>(I15-J15*2*(15+50)%)*10</f>
        <v>-33.000000000000007</v>
      </c>
      <c r="F15" s="201">
        <v>1407</v>
      </c>
      <c r="G15" s="206">
        <f t="shared" si="1"/>
        <v>241.18181818181824</v>
      </c>
      <c r="H15" s="454">
        <v>32</v>
      </c>
      <c r="I15" s="450">
        <f t="shared" si="2"/>
        <v>11</v>
      </c>
      <c r="J15" s="190">
        <f t="shared" si="3"/>
        <v>11</v>
      </c>
      <c r="K15" s="191">
        <f t="shared" si="4"/>
        <v>1165.8181818181818</v>
      </c>
      <c r="L15" s="192">
        <f t="shared" si="5"/>
        <v>118</v>
      </c>
      <c r="M15" s="207">
        <v>0</v>
      </c>
      <c r="N15" s="195">
        <v>40</v>
      </c>
      <c r="O15" s="207">
        <v>2</v>
      </c>
      <c r="P15" s="195">
        <v>44</v>
      </c>
      <c r="Q15" s="207">
        <v>1</v>
      </c>
      <c r="R15" s="195">
        <v>50</v>
      </c>
      <c r="S15" s="207">
        <v>2</v>
      </c>
      <c r="T15" s="195">
        <v>38</v>
      </c>
      <c r="U15" s="207">
        <v>0</v>
      </c>
      <c r="V15" s="195">
        <v>28</v>
      </c>
      <c r="W15" s="207">
        <v>2</v>
      </c>
      <c r="X15" s="195">
        <v>45</v>
      </c>
      <c r="Y15" s="207">
        <v>1</v>
      </c>
      <c r="Z15" s="195">
        <v>26</v>
      </c>
      <c r="AA15" s="207">
        <v>0</v>
      </c>
      <c r="AB15" s="195">
        <v>34</v>
      </c>
      <c r="AC15" s="207">
        <v>1</v>
      </c>
      <c r="AD15" s="195">
        <v>31</v>
      </c>
      <c r="AE15" s="207">
        <v>0</v>
      </c>
      <c r="AF15" s="195">
        <v>42</v>
      </c>
      <c r="AG15" s="207">
        <v>2</v>
      </c>
      <c r="AH15" s="195">
        <v>43</v>
      </c>
      <c r="AI15" s="196">
        <v>11</v>
      </c>
      <c r="AJ15" s="197">
        <f t="shared" si="6"/>
        <v>1147</v>
      </c>
      <c r="AK15" s="197">
        <f t="shared" si="7"/>
        <v>1134</v>
      </c>
      <c r="AL15" s="198">
        <f t="shared" si="8"/>
        <v>1039</v>
      </c>
      <c r="AM15" s="198">
        <f t="shared" si="9"/>
        <v>1165</v>
      </c>
      <c r="AN15" s="198">
        <f t="shared" si="10"/>
        <v>1257</v>
      </c>
      <c r="AO15" s="198">
        <f t="shared" si="11"/>
        <v>1134</v>
      </c>
      <c r="AP15" s="198">
        <f t="shared" si="12"/>
        <v>1258</v>
      </c>
      <c r="AQ15" s="198">
        <f t="shared" si="13"/>
        <v>1184</v>
      </c>
      <c r="AR15" s="198">
        <f t="shared" si="14"/>
        <v>1230</v>
      </c>
      <c r="AS15" s="198">
        <f t="shared" si="15"/>
        <v>1140</v>
      </c>
      <c r="AT15" s="198">
        <f t="shared" si="16"/>
        <v>1136</v>
      </c>
      <c r="AV15" s="199">
        <f t="shared" si="17"/>
        <v>9</v>
      </c>
      <c r="AW15" s="199">
        <f t="shared" si="18"/>
        <v>9</v>
      </c>
      <c r="AX15" s="199">
        <f t="shared" si="19"/>
        <v>11</v>
      </c>
      <c r="AY15" s="199">
        <f t="shared" si="20"/>
        <v>10</v>
      </c>
      <c r="AZ15" s="199">
        <f t="shared" si="21"/>
        <v>12</v>
      </c>
      <c r="BA15" s="199">
        <f t="shared" si="22"/>
        <v>10</v>
      </c>
      <c r="BB15" s="199">
        <f t="shared" si="23"/>
        <v>12</v>
      </c>
      <c r="BC15" s="199">
        <f t="shared" si="24"/>
        <v>12</v>
      </c>
      <c r="BD15" s="199">
        <f t="shared" si="25"/>
        <v>12</v>
      </c>
      <c r="BE15" s="199">
        <f t="shared" si="26"/>
        <v>12</v>
      </c>
      <c r="BF15" s="199">
        <f t="shared" si="27"/>
        <v>9</v>
      </c>
      <c r="BG15" s="199">
        <f t="shared" si="28"/>
        <v>118</v>
      </c>
      <c r="BH15" s="199">
        <f t="shared" si="29"/>
        <v>109</v>
      </c>
      <c r="BI15" s="199">
        <f t="shared" si="30"/>
        <v>9</v>
      </c>
      <c r="BJ15" s="199">
        <f t="shared" si="31"/>
        <v>12</v>
      </c>
    </row>
    <row r="16" spans="1:62" ht="15.75">
      <c r="A16" s="455">
        <v>12</v>
      </c>
      <c r="B16" s="211" t="s">
        <v>136</v>
      </c>
      <c r="C16" s="205" t="s">
        <v>319</v>
      </c>
      <c r="D16" s="186">
        <f t="shared" si="0"/>
        <v>1432.84</v>
      </c>
      <c r="E16" s="187">
        <f t="shared" si="32"/>
        <v>31.840000000000011</v>
      </c>
      <c r="F16" s="201">
        <v>1401</v>
      </c>
      <c r="G16" s="206">
        <f t="shared" si="1"/>
        <v>37.090909090909008</v>
      </c>
      <c r="H16" s="458">
        <v>6</v>
      </c>
      <c r="I16" s="450">
        <f t="shared" si="2"/>
        <v>15</v>
      </c>
      <c r="J16" s="190">
        <f t="shared" si="3"/>
        <v>11</v>
      </c>
      <c r="K16" s="191">
        <f t="shared" si="4"/>
        <v>1363.909090909091</v>
      </c>
      <c r="L16" s="192">
        <f t="shared" si="5"/>
        <v>149</v>
      </c>
      <c r="M16" s="207">
        <v>2</v>
      </c>
      <c r="N16" s="195">
        <v>41</v>
      </c>
      <c r="O16" s="207">
        <v>2</v>
      </c>
      <c r="P16" s="195">
        <v>47</v>
      </c>
      <c r="Q16" s="207">
        <v>1</v>
      </c>
      <c r="R16" s="195">
        <v>1</v>
      </c>
      <c r="S16" s="207">
        <v>0</v>
      </c>
      <c r="T16" s="195">
        <v>13</v>
      </c>
      <c r="U16" s="207">
        <v>2</v>
      </c>
      <c r="V16" s="195">
        <v>33</v>
      </c>
      <c r="W16" s="207">
        <v>2</v>
      </c>
      <c r="X16" s="195">
        <v>4</v>
      </c>
      <c r="Y16" s="207">
        <v>2</v>
      </c>
      <c r="Z16" s="195">
        <v>19</v>
      </c>
      <c r="AA16" s="207">
        <v>1</v>
      </c>
      <c r="AB16" s="195">
        <v>8</v>
      </c>
      <c r="AC16" s="207">
        <v>2</v>
      </c>
      <c r="AD16" s="195">
        <v>16</v>
      </c>
      <c r="AE16" s="207">
        <v>0</v>
      </c>
      <c r="AF16" s="195">
        <v>5</v>
      </c>
      <c r="AG16" s="207">
        <v>1</v>
      </c>
      <c r="AH16" s="195">
        <v>6</v>
      </c>
      <c r="AI16" s="196">
        <v>12</v>
      </c>
      <c r="AJ16" s="197">
        <f t="shared" si="6"/>
        <v>1144</v>
      </c>
      <c r="AK16" s="197">
        <f t="shared" si="7"/>
        <v>1114</v>
      </c>
      <c r="AL16" s="198">
        <f t="shared" si="8"/>
        <v>1617</v>
      </c>
      <c r="AM16" s="198">
        <f t="shared" si="9"/>
        <v>1395</v>
      </c>
      <c r="AN16" s="198">
        <f t="shared" si="10"/>
        <v>1197</v>
      </c>
      <c r="AO16" s="198">
        <f t="shared" si="11"/>
        <v>1490</v>
      </c>
      <c r="AP16" s="198">
        <f t="shared" si="12"/>
        <v>1305</v>
      </c>
      <c r="AQ16" s="198">
        <f t="shared" si="13"/>
        <v>1448</v>
      </c>
      <c r="AR16" s="198">
        <f t="shared" si="14"/>
        <v>1347</v>
      </c>
      <c r="AS16" s="198">
        <f t="shared" si="15"/>
        <v>1485</v>
      </c>
      <c r="AT16" s="198">
        <f t="shared" si="16"/>
        <v>1461</v>
      </c>
      <c r="AV16" s="199">
        <f t="shared" si="17"/>
        <v>11</v>
      </c>
      <c r="AW16" s="199">
        <f t="shared" si="18"/>
        <v>10</v>
      </c>
      <c r="AX16" s="199">
        <f t="shared" si="19"/>
        <v>16</v>
      </c>
      <c r="AY16" s="199">
        <f t="shared" si="20"/>
        <v>15</v>
      </c>
      <c r="AZ16" s="199">
        <f t="shared" si="21"/>
        <v>11</v>
      </c>
      <c r="BA16" s="199">
        <f t="shared" si="22"/>
        <v>13</v>
      </c>
      <c r="BB16" s="199">
        <f t="shared" si="23"/>
        <v>13</v>
      </c>
      <c r="BC16" s="199">
        <f t="shared" si="24"/>
        <v>16</v>
      </c>
      <c r="BD16" s="199">
        <f t="shared" si="25"/>
        <v>14</v>
      </c>
      <c r="BE16" s="199">
        <f t="shared" si="26"/>
        <v>16</v>
      </c>
      <c r="BF16" s="199">
        <f t="shared" si="27"/>
        <v>14</v>
      </c>
      <c r="BG16" s="199">
        <f t="shared" si="28"/>
        <v>149</v>
      </c>
      <c r="BH16" s="199">
        <f t="shared" si="29"/>
        <v>139</v>
      </c>
      <c r="BI16" s="199">
        <f t="shared" si="30"/>
        <v>10</v>
      </c>
      <c r="BJ16" s="199">
        <f t="shared" si="31"/>
        <v>16</v>
      </c>
    </row>
    <row r="17" spans="1:62" ht="15.75">
      <c r="A17" s="455">
        <v>13</v>
      </c>
      <c r="B17" s="213" t="s">
        <v>140</v>
      </c>
      <c r="C17" s="212" t="s">
        <v>315</v>
      </c>
      <c r="D17" s="186">
        <f t="shared" si="0"/>
        <v>1426.1</v>
      </c>
      <c r="E17" s="187">
        <f t="shared" si="32"/>
        <v>31.099999999999994</v>
      </c>
      <c r="F17" s="201">
        <v>1395</v>
      </c>
      <c r="G17" s="206">
        <f t="shared" si="1"/>
        <v>40.454545454545496</v>
      </c>
      <c r="H17" s="458">
        <v>5</v>
      </c>
      <c r="I17" s="450">
        <f t="shared" si="2"/>
        <v>15</v>
      </c>
      <c r="J17" s="190">
        <f t="shared" si="3"/>
        <v>11</v>
      </c>
      <c r="K17" s="191">
        <f t="shared" si="4"/>
        <v>1354.5454545454545</v>
      </c>
      <c r="L17" s="192">
        <f t="shared" si="5"/>
        <v>151</v>
      </c>
      <c r="M17" s="207">
        <v>1</v>
      </c>
      <c r="N17" s="195">
        <v>42</v>
      </c>
      <c r="O17" s="207">
        <v>2</v>
      </c>
      <c r="P17" s="195">
        <v>38</v>
      </c>
      <c r="Q17" s="207">
        <v>2</v>
      </c>
      <c r="R17" s="195">
        <v>34</v>
      </c>
      <c r="S17" s="207">
        <v>2</v>
      </c>
      <c r="T17" s="195">
        <v>12</v>
      </c>
      <c r="U17" s="207">
        <v>2</v>
      </c>
      <c r="V17" s="195">
        <v>2</v>
      </c>
      <c r="W17" s="207">
        <v>1</v>
      </c>
      <c r="X17" s="195">
        <v>8</v>
      </c>
      <c r="Y17" s="207">
        <v>1</v>
      </c>
      <c r="Z17" s="195">
        <v>16</v>
      </c>
      <c r="AA17" s="207">
        <v>2</v>
      </c>
      <c r="AB17" s="195">
        <v>22</v>
      </c>
      <c r="AC17" s="207">
        <v>2</v>
      </c>
      <c r="AD17" s="195">
        <v>29</v>
      </c>
      <c r="AE17" s="207">
        <v>0</v>
      </c>
      <c r="AF17" s="195">
        <v>1</v>
      </c>
      <c r="AG17" s="207">
        <v>0</v>
      </c>
      <c r="AH17" s="195">
        <v>5</v>
      </c>
      <c r="AI17" s="196">
        <v>13</v>
      </c>
      <c r="AJ17" s="197">
        <f t="shared" si="6"/>
        <v>1140</v>
      </c>
      <c r="AK17" s="197">
        <f t="shared" si="7"/>
        <v>1165</v>
      </c>
      <c r="AL17" s="198">
        <f t="shared" si="8"/>
        <v>1184</v>
      </c>
      <c r="AM17" s="198">
        <f t="shared" si="9"/>
        <v>1401</v>
      </c>
      <c r="AN17" s="198">
        <f t="shared" si="10"/>
        <v>1588</v>
      </c>
      <c r="AO17" s="198">
        <f t="shared" si="11"/>
        <v>1448</v>
      </c>
      <c r="AP17" s="198">
        <f t="shared" si="12"/>
        <v>1347</v>
      </c>
      <c r="AQ17" s="198">
        <f t="shared" si="13"/>
        <v>1275</v>
      </c>
      <c r="AR17" s="198">
        <f t="shared" si="14"/>
        <v>1250</v>
      </c>
      <c r="AS17" s="198">
        <f t="shared" si="15"/>
        <v>1617</v>
      </c>
      <c r="AT17" s="198">
        <f t="shared" si="16"/>
        <v>1485</v>
      </c>
      <c r="AV17" s="199">
        <f t="shared" si="17"/>
        <v>12</v>
      </c>
      <c r="AW17" s="199">
        <f t="shared" si="18"/>
        <v>10</v>
      </c>
      <c r="AX17" s="199">
        <f t="shared" si="19"/>
        <v>12</v>
      </c>
      <c r="AY17" s="199">
        <f t="shared" si="20"/>
        <v>15</v>
      </c>
      <c r="AZ17" s="199">
        <f t="shared" si="21"/>
        <v>16</v>
      </c>
      <c r="BA17" s="199">
        <f t="shared" si="22"/>
        <v>16</v>
      </c>
      <c r="BB17" s="199">
        <f t="shared" si="23"/>
        <v>14</v>
      </c>
      <c r="BC17" s="199">
        <f t="shared" si="24"/>
        <v>12</v>
      </c>
      <c r="BD17" s="199">
        <f t="shared" si="25"/>
        <v>12</v>
      </c>
      <c r="BE17" s="199">
        <f t="shared" si="26"/>
        <v>16</v>
      </c>
      <c r="BF17" s="199">
        <f t="shared" si="27"/>
        <v>16</v>
      </c>
      <c r="BG17" s="199">
        <f t="shared" si="28"/>
        <v>151</v>
      </c>
      <c r="BH17" s="199">
        <f t="shared" si="29"/>
        <v>141</v>
      </c>
      <c r="BI17" s="199">
        <f t="shared" si="30"/>
        <v>10</v>
      </c>
      <c r="BJ17" s="199">
        <f t="shared" si="31"/>
        <v>16</v>
      </c>
    </row>
    <row r="18" spans="1:62" ht="15.75">
      <c r="A18" s="455">
        <v>14</v>
      </c>
      <c r="B18" s="204" t="s">
        <v>135</v>
      </c>
      <c r="C18" s="205" t="s">
        <v>262</v>
      </c>
      <c r="D18" s="186">
        <f t="shared" si="0"/>
        <v>1347</v>
      </c>
      <c r="E18" s="187">
        <f>(I18-J18*2*(15+50)%)*10</f>
        <v>-33.000000000000007</v>
      </c>
      <c r="F18" s="201">
        <v>1380</v>
      </c>
      <c r="G18" s="206">
        <f t="shared" si="1"/>
        <v>175.09090909090901</v>
      </c>
      <c r="H18" s="454">
        <v>31</v>
      </c>
      <c r="I18" s="450">
        <f t="shared" si="2"/>
        <v>11</v>
      </c>
      <c r="J18" s="190">
        <f t="shared" si="3"/>
        <v>11</v>
      </c>
      <c r="K18" s="191">
        <f t="shared" si="4"/>
        <v>1204.909090909091</v>
      </c>
      <c r="L18" s="192">
        <f t="shared" si="5"/>
        <v>121</v>
      </c>
      <c r="M18" s="207">
        <v>0</v>
      </c>
      <c r="N18" s="195">
        <v>43</v>
      </c>
      <c r="O18" s="207">
        <v>1</v>
      </c>
      <c r="P18" s="195">
        <v>41</v>
      </c>
      <c r="Q18" s="207">
        <v>2</v>
      </c>
      <c r="R18" s="195">
        <v>39</v>
      </c>
      <c r="S18" s="207">
        <v>1</v>
      </c>
      <c r="T18" s="195">
        <v>35</v>
      </c>
      <c r="U18" s="207">
        <v>0</v>
      </c>
      <c r="V18" s="195">
        <v>37</v>
      </c>
      <c r="W18" s="207">
        <v>2</v>
      </c>
      <c r="X18" s="195">
        <v>53</v>
      </c>
      <c r="Y18" s="207">
        <v>2</v>
      </c>
      <c r="Z18" s="195">
        <v>47</v>
      </c>
      <c r="AA18" s="207">
        <v>0</v>
      </c>
      <c r="AB18" s="195">
        <v>2</v>
      </c>
      <c r="AC18" s="207">
        <v>2</v>
      </c>
      <c r="AD18" s="195">
        <v>30</v>
      </c>
      <c r="AE18" s="207">
        <v>1</v>
      </c>
      <c r="AF18" s="195">
        <v>23</v>
      </c>
      <c r="AG18" s="207">
        <v>0</v>
      </c>
      <c r="AH18" s="195">
        <v>25</v>
      </c>
      <c r="AI18" s="196">
        <v>14</v>
      </c>
      <c r="AJ18" s="197">
        <f t="shared" si="6"/>
        <v>1136</v>
      </c>
      <c r="AK18" s="197">
        <f t="shared" si="7"/>
        <v>1144</v>
      </c>
      <c r="AL18" s="198">
        <f t="shared" si="8"/>
        <v>1155</v>
      </c>
      <c r="AM18" s="198">
        <f t="shared" si="9"/>
        <v>1182</v>
      </c>
      <c r="AN18" s="198">
        <f t="shared" si="10"/>
        <v>1170</v>
      </c>
      <c r="AO18" s="198">
        <f t="shared" si="11"/>
        <v>1000</v>
      </c>
      <c r="AP18" s="198">
        <f t="shared" si="12"/>
        <v>1114</v>
      </c>
      <c r="AQ18" s="198">
        <f t="shared" si="13"/>
        <v>1588</v>
      </c>
      <c r="AR18" s="198">
        <f t="shared" si="14"/>
        <v>1233</v>
      </c>
      <c r="AS18" s="198">
        <f t="shared" si="15"/>
        <v>1270</v>
      </c>
      <c r="AT18" s="198">
        <f t="shared" si="16"/>
        <v>1262</v>
      </c>
      <c r="AV18" s="199">
        <f t="shared" si="17"/>
        <v>9</v>
      </c>
      <c r="AW18" s="199">
        <f t="shared" si="18"/>
        <v>11</v>
      </c>
      <c r="AX18" s="199">
        <f t="shared" si="19"/>
        <v>10</v>
      </c>
      <c r="AY18" s="199">
        <f t="shared" si="20"/>
        <v>9</v>
      </c>
      <c r="AZ18" s="199">
        <f t="shared" si="21"/>
        <v>11</v>
      </c>
      <c r="BA18" s="199">
        <f t="shared" si="22"/>
        <v>8</v>
      </c>
      <c r="BB18" s="199">
        <f t="shared" si="23"/>
        <v>10</v>
      </c>
      <c r="BC18" s="199">
        <f t="shared" si="24"/>
        <v>16</v>
      </c>
      <c r="BD18" s="199">
        <f t="shared" si="25"/>
        <v>12</v>
      </c>
      <c r="BE18" s="199">
        <f t="shared" si="26"/>
        <v>12</v>
      </c>
      <c r="BF18" s="199">
        <f t="shared" si="27"/>
        <v>13</v>
      </c>
      <c r="BG18" s="199">
        <f t="shared" si="28"/>
        <v>121</v>
      </c>
      <c r="BH18" s="199">
        <f t="shared" si="29"/>
        <v>113</v>
      </c>
      <c r="BI18" s="199">
        <f t="shared" si="30"/>
        <v>8</v>
      </c>
      <c r="BJ18" s="199">
        <f t="shared" si="31"/>
        <v>16</v>
      </c>
    </row>
    <row r="19" spans="1:62" ht="15.75">
      <c r="A19" s="455">
        <v>15</v>
      </c>
      <c r="B19" s="211" t="s">
        <v>141</v>
      </c>
      <c r="C19" s="212" t="s">
        <v>315</v>
      </c>
      <c r="D19" s="186">
        <f t="shared" si="0"/>
        <v>1328</v>
      </c>
      <c r="E19" s="187">
        <f>(I19-J19*2*(15+50)%)*10</f>
        <v>-43.000000000000007</v>
      </c>
      <c r="F19" s="201">
        <v>1371</v>
      </c>
      <c r="G19" s="206">
        <f t="shared" si="1"/>
        <v>253.72727272727275</v>
      </c>
      <c r="H19" s="458">
        <v>43</v>
      </c>
      <c r="I19" s="450">
        <f t="shared" si="2"/>
        <v>10</v>
      </c>
      <c r="J19" s="190">
        <f t="shared" si="3"/>
        <v>11</v>
      </c>
      <c r="K19" s="191">
        <f t="shared" si="4"/>
        <v>1117.2727272727273</v>
      </c>
      <c r="L19" s="192">
        <f t="shared" si="5"/>
        <v>106</v>
      </c>
      <c r="M19" s="207">
        <v>2</v>
      </c>
      <c r="N19" s="195">
        <v>44</v>
      </c>
      <c r="O19" s="207">
        <v>1</v>
      </c>
      <c r="P19" s="195">
        <v>40</v>
      </c>
      <c r="Q19" s="207">
        <v>0</v>
      </c>
      <c r="R19" s="195">
        <v>42</v>
      </c>
      <c r="S19" s="207">
        <v>0</v>
      </c>
      <c r="T19" s="195">
        <v>50</v>
      </c>
      <c r="U19" s="207">
        <v>1</v>
      </c>
      <c r="V19" s="195">
        <v>47</v>
      </c>
      <c r="W19" s="207">
        <v>1</v>
      </c>
      <c r="X19" s="195">
        <v>35</v>
      </c>
      <c r="Y19" s="207">
        <v>2</v>
      </c>
      <c r="Z19" s="195">
        <v>49</v>
      </c>
      <c r="AA19" s="207">
        <v>1</v>
      </c>
      <c r="AB19" s="195">
        <v>45</v>
      </c>
      <c r="AC19" s="207">
        <v>0</v>
      </c>
      <c r="AD19" s="195">
        <v>41</v>
      </c>
      <c r="AE19" s="207">
        <v>0</v>
      </c>
      <c r="AF19" s="195">
        <v>38</v>
      </c>
      <c r="AG19" s="207">
        <v>2</v>
      </c>
      <c r="AH19" s="195">
        <v>52</v>
      </c>
      <c r="AI19" s="196">
        <v>15</v>
      </c>
      <c r="AJ19" s="197">
        <f t="shared" si="6"/>
        <v>1134</v>
      </c>
      <c r="AK19" s="197">
        <f t="shared" si="7"/>
        <v>1147</v>
      </c>
      <c r="AL19" s="198">
        <f t="shared" si="8"/>
        <v>1140</v>
      </c>
      <c r="AM19" s="198">
        <f t="shared" si="9"/>
        <v>1039</v>
      </c>
      <c r="AN19" s="198">
        <f t="shared" si="10"/>
        <v>1114</v>
      </c>
      <c r="AO19" s="198">
        <f t="shared" si="11"/>
        <v>1182</v>
      </c>
      <c r="AP19" s="198">
        <f t="shared" si="12"/>
        <v>1091</v>
      </c>
      <c r="AQ19" s="198">
        <f t="shared" si="13"/>
        <v>1134</v>
      </c>
      <c r="AR19" s="198">
        <f t="shared" si="14"/>
        <v>1144</v>
      </c>
      <c r="AS19" s="198">
        <f t="shared" si="15"/>
        <v>1165</v>
      </c>
      <c r="AT19" s="198">
        <f t="shared" si="16"/>
        <v>1000</v>
      </c>
      <c r="AV19" s="199">
        <f t="shared" si="17"/>
        <v>9</v>
      </c>
      <c r="AW19" s="199">
        <f t="shared" si="18"/>
        <v>9</v>
      </c>
      <c r="AX19" s="199">
        <f t="shared" si="19"/>
        <v>12</v>
      </c>
      <c r="AY19" s="199">
        <f t="shared" si="20"/>
        <v>11</v>
      </c>
      <c r="AZ19" s="199">
        <f t="shared" si="21"/>
        <v>10</v>
      </c>
      <c r="BA19" s="199">
        <f t="shared" si="22"/>
        <v>9</v>
      </c>
      <c r="BB19" s="199">
        <f t="shared" si="23"/>
        <v>7</v>
      </c>
      <c r="BC19" s="199">
        <f t="shared" si="24"/>
        <v>10</v>
      </c>
      <c r="BD19" s="199">
        <f t="shared" si="25"/>
        <v>11</v>
      </c>
      <c r="BE19" s="199">
        <f t="shared" si="26"/>
        <v>10</v>
      </c>
      <c r="BF19" s="199">
        <f t="shared" si="27"/>
        <v>8</v>
      </c>
      <c r="BG19" s="199">
        <f t="shared" si="28"/>
        <v>106</v>
      </c>
      <c r="BH19" s="199">
        <f t="shared" si="29"/>
        <v>99</v>
      </c>
      <c r="BI19" s="199">
        <f t="shared" si="30"/>
        <v>7</v>
      </c>
      <c r="BJ19" s="199">
        <f t="shared" si="31"/>
        <v>12</v>
      </c>
    </row>
    <row r="20" spans="1:62" ht="15.75">
      <c r="A20" s="455">
        <v>16</v>
      </c>
      <c r="B20" s="211" t="s">
        <v>360</v>
      </c>
      <c r="C20" s="205" t="s">
        <v>246</v>
      </c>
      <c r="D20" s="186">
        <f t="shared" si="0"/>
        <v>1376.6200000000001</v>
      </c>
      <c r="E20" s="187">
        <f t="shared" ref="E20:E64" si="33">(I20-J20*2*(G20/10+50)%)*10</f>
        <v>29.620000000000015</v>
      </c>
      <c r="F20" s="201">
        <v>1347</v>
      </c>
      <c r="G20" s="206">
        <f t="shared" si="1"/>
        <v>1.7272727272727479</v>
      </c>
      <c r="H20" s="454">
        <v>7</v>
      </c>
      <c r="I20" s="450">
        <f t="shared" si="2"/>
        <v>14</v>
      </c>
      <c r="J20" s="190">
        <f t="shared" si="3"/>
        <v>11</v>
      </c>
      <c r="K20" s="191">
        <f t="shared" si="4"/>
        <v>1345.2727272727273</v>
      </c>
      <c r="L20" s="192">
        <f t="shared" si="5"/>
        <v>138</v>
      </c>
      <c r="M20" s="207">
        <v>1</v>
      </c>
      <c r="N20" s="215">
        <v>45</v>
      </c>
      <c r="O20" s="207">
        <v>2</v>
      </c>
      <c r="P20" s="215">
        <v>49</v>
      </c>
      <c r="Q20" s="207">
        <v>2</v>
      </c>
      <c r="R20" s="215">
        <v>57</v>
      </c>
      <c r="S20" s="207">
        <v>2</v>
      </c>
      <c r="T20" s="215">
        <v>1</v>
      </c>
      <c r="U20" s="207">
        <v>1</v>
      </c>
      <c r="V20" s="215">
        <v>8</v>
      </c>
      <c r="W20" s="207">
        <v>1</v>
      </c>
      <c r="X20" s="215">
        <v>29</v>
      </c>
      <c r="Y20" s="207">
        <v>1</v>
      </c>
      <c r="Z20" s="215">
        <v>13</v>
      </c>
      <c r="AA20" s="207">
        <v>2</v>
      </c>
      <c r="AB20" s="215">
        <v>3</v>
      </c>
      <c r="AC20" s="207">
        <v>0</v>
      </c>
      <c r="AD20" s="215">
        <v>12</v>
      </c>
      <c r="AE20" s="207">
        <v>1</v>
      </c>
      <c r="AF20" s="215">
        <v>4</v>
      </c>
      <c r="AG20" s="207">
        <v>1</v>
      </c>
      <c r="AH20" s="215">
        <v>7</v>
      </c>
      <c r="AI20" s="196">
        <v>16</v>
      </c>
      <c r="AJ20" s="197">
        <f t="shared" si="6"/>
        <v>1134</v>
      </c>
      <c r="AK20" s="197">
        <f t="shared" si="7"/>
        <v>1091</v>
      </c>
      <c r="AL20" s="198">
        <f t="shared" si="8"/>
        <v>1000</v>
      </c>
      <c r="AM20" s="198">
        <f t="shared" si="9"/>
        <v>1617</v>
      </c>
      <c r="AN20" s="198">
        <f t="shared" si="10"/>
        <v>1448</v>
      </c>
      <c r="AO20" s="198">
        <f t="shared" si="11"/>
        <v>1250</v>
      </c>
      <c r="AP20" s="198">
        <f t="shared" si="12"/>
        <v>1395</v>
      </c>
      <c r="AQ20" s="198">
        <f t="shared" si="13"/>
        <v>1522</v>
      </c>
      <c r="AR20" s="198">
        <f t="shared" si="14"/>
        <v>1401</v>
      </c>
      <c r="AS20" s="198">
        <f t="shared" si="15"/>
        <v>1490</v>
      </c>
      <c r="AT20" s="198">
        <f t="shared" si="16"/>
        <v>1450</v>
      </c>
      <c r="AV20" s="199">
        <f t="shared" si="17"/>
        <v>10</v>
      </c>
      <c r="AW20" s="199">
        <f t="shared" si="18"/>
        <v>7</v>
      </c>
      <c r="AX20" s="199">
        <f t="shared" si="19"/>
        <v>7</v>
      </c>
      <c r="AY20" s="199">
        <f t="shared" si="20"/>
        <v>16</v>
      </c>
      <c r="AZ20" s="199">
        <f t="shared" si="21"/>
        <v>16</v>
      </c>
      <c r="BA20" s="199">
        <f t="shared" si="22"/>
        <v>12</v>
      </c>
      <c r="BB20" s="199">
        <f t="shared" si="23"/>
        <v>15</v>
      </c>
      <c r="BC20" s="199">
        <f t="shared" si="24"/>
        <v>13</v>
      </c>
      <c r="BD20" s="199">
        <f t="shared" si="25"/>
        <v>15</v>
      </c>
      <c r="BE20" s="199">
        <f t="shared" si="26"/>
        <v>13</v>
      </c>
      <c r="BF20" s="199">
        <f t="shared" si="27"/>
        <v>14</v>
      </c>
      <c r="BG20" s="199">
        <f t="shared" si="28"/>
        <v>138</v>
      </c>
      <c r="BH20" s="199">
        <f t="shared" si="29"/>
        <v>131</v>
      </c>
      <c r="BI20" s="199">
        <f t="shared" si="30"/>
        <v>7</v>
      </c>
      <c r="BJ20" s="199">
        <f t="shared" si="31"/>
        <v>16</v>
      </c>
    </row>
    <row r="21" spans="1:62" ht="15.75">
      <c r="A21" s="455">
        <v>17</v>
      </c>
      <c r="B21" s="200" t="s">
        <v>361</v>
      </c>
      <c r="C21" s="185" t="s">
        <v>362</v>
      </c>
      <c r="D21" s="186">
        <f t="shared" si="0"/>
        <v>1316.64</v>
      </c>
      <c r="E21" s="187">
        <f t="shared" si="33"/>
        <v>3.6400000000000432</v>
      </c>
      <c r="F21" s="201">
        <v>1313</v>
      </c>
      <c r="G21" s="206">
        <f t="shared" si="1"/>
        <v>74.36363636363626</v>
      </c>
      <c r="H21" s="454">
        <v>16</v>
      </c>
      <c r="I21" s="450">
        <f t="shared" si="2"/>
        <v>13</v>
      </c>
      <c r="J21" s="190">
        <f t="shared" si="3"/>
        <v>11</v>
      </c>
      <c r="K21" s="191">
        <f t="shared" si="4"/>
        <v>1238.6363636363637</v>
      </c>
      <c r="L21" s="192">
        <f t="shared" si="5"/>
        <v>123</v>
      </c>
      <c r="M21" s="207">
        <v>1</v>
      </c>
      <c r="N21" s="195">
        <v>46</v>
      </c>
      <c r="O21" s="207">
        <v>1</v>
      </c>
      <c r="P21" s="195">
        <v>50</v>
      </c>
      <c r="Q21" s="207">
        <v>2</v>
      </c>
      <c r="R21" s="195">
        <v>56</v>
      </c>
      <c r="S21" s="207">
        <v>0</v>
      </c>
      <c r="T21" s="195">
        <v>26</v>
      </c>
      <c r="U21" s="207">
        <v>1</v>
      </c>
      <c r="V21" s="195">
        <v>45</v>
      </c>
      <c r="W21" s="207">
        <v>2</v>
      </c>
      <c r="X21" s="195">
        <v>38</v>
      </c>
      <c r="Y21" s="207">
        <v>2</v>
      </c>
      <c r="Z21" s="195">
        <v>42</v>
      </c>
      <c r="AA21" s="207">
        <v>2</v>
      </c>
      <c r="AB21" s="195">
        <v>23</v>
      </c>
      <c r="AC21" s="207">
        <v>1</v>
      </c>
      <c r="AD21" s="195">
        <v>4</v>
      </c>
      <c r="AE21" s="207">
        <v>0</v>
      </c>
      <c r="AF21" s="195">
        <v>2</v>
      </c>
      <c r="AG21" s="207">
        <v>1</v>
      </c>
      <c r="AH21" s="195">
        <v>10</v>
      </c>
      <c r="AI21" s="196">
        <v>17</v>
      </c>
      <c r="AJ21" s="197">
        <f t="shared" si="6"/>
        <v>1114</v>
      </c>
      <c r="AK21" s="197">
        <f t="shared" si="7"/>
        <v>1039</v>
      </c>
      <c r="AL21" s="198">
        <f t="shared" si="8"/>
        <v>1000</v>
      </c>
      <c r="AM21" s="198">
        <f t="shared" si="9"/>
        <v>1258</v>
      </c>
      <c r="AN21" s="198">
        <f t="shared" si="10"/>
        <v>1134</v>
      </c>
      <c r="AO21" s="198">
        <f t="shared" si="11"/>
        <v>1165</v>
      </c>
      <c r="AP21" s="198">
        <f t="shared" si="12"/>
        <v>1140</v>
      </c>
      <c r="AQ21" s="198">
        <f t="shared" si="13"/>
        <v>1270</v>
      </c>
      <c r="AR21" s="198">
        <f t="shared" si="14"/>
        <v>1490</v>
      </c>
      <c r="AS21" s="198">
        <f t="shared" si="15"/>
        <v>1588</v>
      </c>
      <c r="AT21" s="198">
        <f t="shared" si="16"/>
        <v>1427</v>
      </c>
      <c r="AV21" s="199">
        <f t="shared" si="17"/>
        <v>6</v>
      </c>
      <c r="AW21" s="199">
        <f t="shared" si="18"/>
        <v>11</v>
      </c>
      <c r="AX21" s="199">
        <f t="shared" si="19"/>
        <v>8</v>
      </c>
      <c r="AY21" s="199">
        <f t="shared" si="20"/>
        <v>12</v>
      </c>
      <c r="AZ21" s="199">
        <f t="shared" si="21"/>
        <v>10</v>
      </c>
      <c r="BA21" s="199">
        <f t="shared" si="22"/>
        <v>10</v>
      </c>
      <c r="BB21" s="199">
        <f t="shared" si="23"/>
        <v>12</v>
      </c>
      <c r="BC21" s="199">
        <f t="shared" si="24"/>
        <v>12</v>
      </c>
      <c r="BD21" s="199">
        <f t="shared" si="25"/>
        <v>13</v>
      </c>
      <c r="BE21" s="199">
        <f t="shared" si="26"/>
        <v>16</v>
      </c>
      <c r="BF21" s="199">
        <f t="shared" si="27"/>
        <v>13</v>
      </c>
      <c r="BG21" s="199">
        <f t="shared" si="28"/>
        <v>123</v>
      </c>
      <c r="BH21" s="199">
        <f t="shared" si="29"/>
        <v>117</v>
      </c>
      <c r="BI21" s="199">
        <f t="shared" si="30"/>
        <v>6</v>
      </c>
      <c r="BJ21" s="199">
        <f t="shared" si="31"/>
        <v>16</v>
      </c>
    </row>
    <row r="22" spans="1:62" ht="15.75">
      <c r="A22" s="455">
        <v>18</v>
      </c>
      <c r="B22" s="213" t="s">
        <v>142</v>
      </c>
      <c r="C22" s="205" t="s">
        <v>246</v>
      </c>
      <c r="D22" s="186">
        <f t="shared" si="0"/>
        <v>1310.84</v>
      </c>
      <c r="E22" s="187">
        <f t="shared" si="33"/>
        <v>2.840000000000007</v>
      </c>
      <c r="F22" s="201">
        <v>1308</v>
      </c>
      <c r="G22" s="206">
        <f t="shared" si="1"/>
        <v>78</v>
      </c>
      <c r="H22" s="454">
        <v>17</v>
      </c>
      <c r="I22" s="450">
        <f t="shared" si="2"/>
        <v>13</v>
      </c>
      <c r="J22" s="190">
        <f t="shared" si="3"/>
        <v>11</v>
      </c>
      <c r="K22" s="191">
        <f t="shared" si="4"/>
        <v>1230</v>
      </c>
      <c r="L22" s="192">
        <f t="shared" si="5"/>
        <v>120</v>
      </c>
      <c r="M22" s="207">
        <v>0</v>
      </c>
      <c r="N22" s="195">
        <v>47</v>
      </c>
      <c r="O22" s="207">
        <v>2</v>
      </c>
      <c r="P22" s="195">
        <v>48</v>
      </c>
      <c r="Q22" s="207">
        <v>1</v>
      </c>
      <c r="R22" s="195">
        <v>35</v>
      </c>
      <c r="S22" s="207">
        <v>1</v>
      </c>
      <c r="T22" s="195">
        <v>45</v>
      </c>
      <c r="U22" s="207">
        <v>2</v>
      </c>
      <c r="V22" s="195">
        <v>43</v>
      </c>
      <c r="W22" s="207">
        <v>0</v>
      </c>
      <c r="X22" s="195">
        <v>1</v>
      </c>
      <c r="Y22" s="207">
        <v>2</v>
      </c>
      <c r="Z22" s="195">
        <v>39</v>
      </c>
      <c r="AA22" s="207">
        <v>1</v>
      </c>
      <c r="AB22" s="195">
        <v>37</v>
      </c>
      <c r="AC22" s="207">
        <v>0</v>
      </c>
      <c r="AD22" s="195">
        <v>3</v>
      </c>
      <c r="AE22" s="207">
        <v>2</v>
      </c>
      <c r="AF22" s="195">
        <v>41</v>
      </c>
      <c r="AG22" s="207">
        <v>2</v>
      </c>
      <c r="AH22" s="195">
        <v>27</v>
      </c>
      <c r="AI22" s="196">
        <v>18</v>
      </c>
      <c r="AJ22" s="197">
        <f t="shared" si="6"/>
        <v>1114</v>
      </c>
      <c r="AK22" s="197">
        <f t="shared" si="7"/>
        <v>1099</v>
      </c>
      <c r="AL22" s="198">
        <f t="shared" si="8"/>
        <v>1182</v>
      </c>
      <c r="AM22" s="198">
        <f t="shared" si="9"/>
        <v>1134</v>
      </c>
      <c r="AN22" s="198">
        <f t="shared" si="10"/>
        <v>1136</v>
      </c>
      <c r="AO22" s="198">
        <f t="shared" si="11"/>
        <v>1617</v>
      </c>
      <c r="AP22" s="198">
        <f t="shared" si="12"/>
        <v>1155</v>
      </c>
      <c r="AQ22" s="198">
        <f t="shared" si="13"/>
        <v>1170</v>
      </c>
      <c r="AR22" s="198">
        <f t="shared" si="14"/>
        <v>1522</v>
      </c>
      <c r="AS22" s="198">
        <f t="shared" si="15"/>
        <v>1144</v>
      </c>
      <c r="AT22" s="198">
        <f t="shared" si="16"/>
        <v>1257</v>
      </c>
      <c r="AV22" s="199">
        <f t="shared" si="17"/>
        <v>10</v>
      </c>
      <c r="AW22" s="199">
        <f t="shared" si="18"/>
        <v>10</v>
      </c>
      <c r="AX22" s="199">
        <f t="shared" si="19"/>
        <v>9</v>
      </c>
      <c r="AY22" s="199">
        <f t="shared" si="20"/>
        <v>10</v>
      </c>
      <c r="AZ22" s="199">
        <f t="shared" si="21"/>
        <v>9</v>
      </c>
      <c r="BA22" s="199">
        <f t="shared" si="22"/>
        <v>16</v>
      </c>
      <c r="BB22" s="199">
        <f t="shared" si="23"/>
        <v>10</v>
      </c>
      <c r="BC22" s="199">
        <f t="shared" si="24"/>
        <v>11</v>
      </c>
      <c r="BD22" s="199">
        <f t="shared" si="25"/>
        <v>13</v>
      </c>
      <c r="BE22" s="199">
        <f t="shared" si="26"/>
        <v>11</v>
      </c>
      <c r="BF22" s="199">
        <f t="shared" si="27"/>
        <v>11</v>
      </c>
      <c r="BG22" s="199">
        <f t="shared" si="28"/>
        <v>120</v>
      </c>
      <c r="BH22" s="199">
        <f t="shared" si="29"/>
        <v>111</v>
      </c>
      <c r="BI22" s="199">
        <f t="shared" si="30"/>
        <v>9</v>
      </c>
      <c r="BJ22" s="199">
        <f t="shared" si="31"/>
        <v>16</v>
      </c>
    </row>
    <row r="23" spans="1:62" ht="15.75">
      <c r="A23" s="455">
        <v>19</v>
      </c>
      <c r="B23" s="211" t="s">
        <v>363</v>
      </c>
      <c r="C23" s="205" t="s">
        <v>250</v>
      </c>
      <c r="D23" s="186">
        <f t="shared" si="0"/>
        <v>1330.32</v>
      </c>
      <c r="E23" s="187">
        <f t="shared" si="33"/>
        <v>25.32</v>
      </c>
      <c r="F23" s="201">
        <v>1305</v>
      </c>
      <c r="G23" s="206">
        <f t="shared" si="1"/>
        <v>-24.181818181818244</v>
      </c>
      <c r="H23" s="454">
        <v>13</v>
      </c>
      <c r="I23" s="450">
        <f t="shared" si="2"/>
        <v>13</v>
      </c>
      <c r="J23" s="190">
        <f t="shared" si="3"/>
        <v>11</v>
      </c>
      <c r="K23" s="191">
        <f t="shared" si="4"/>
        <v>1329.1818181818182</v>
      </c>
      <c r="L23" s="192">
        <f t="shared" si="5"/>
        <v>139</v>
      </c>
      <c r="M23" s="207">
        <v>2</v>
      </c>
      <c r="N23" s="195">
        <v>48</v>
      </c>
      <c r="O23" s="207">
        <v>2</v>
      </c>
      <c r="P23" s="195">
        <v>56</v>
      </c>
      <c r="Q23" s="207">
        <v>0</v>
      </c>
      <c r="R23" s="195">
        <v>2</v>
      </c>
      <c r="S23" s="207">
        <v>1</v>
      </c>
      <c r="T23" s="195">
        <v>28</v>
      </c>
      <c r="U23" s="207">
        <v>2</v>
      </c>
      <c r="V23" s="195">
        <v>10</v>
      </c>
      <c r="W23" s="207">
        <v>2</v>
      </c>
      <c r="X23" s="195">
        <v>26</v>
      </c>
      <c r="Y23" s="207">
        <v>0</v>
      </c>
      <c r="Z23" s="195">
        <v>12</v>
      </c>
      <c r="AA23" s="207">
        <v>1</v>
      </c>
      <c r="AB23" s="195">
        <v>5</v>
      </c>
      <c r="AC23" s="207">
        <v>0</v>
      </c>
      <c r="AD23" s="195">
        <v>7</v>
      </c>
      <c r="AE23" s="207">
        <v>2</v>
      </c>
      <c r="AF23" s="195">
        <v>45</v>
      </c>
      <c r="AG23" s="207">
        <v>1</v>
      </c>
      <c r="AH23" s="195">
        <v>3</v>
      </c>
      <c r="AI23" s="196">
        <v>19</v>
      </c>
      <c r="AJ23" s="197">
        <f t="shared" si="6"/>
        <v>1099</v>
      </c>
      <c r="AK23" s="197">
        <f t="shared" si="7"/>
        <v>1000</v>
      </c>
      <c r="AL23" s="198">
        <f t="shared" si="8"/>
        <v>1588</v>
      </c>
      <c r="AM23" s="198">
        <f t="shared" si="9"/>
        <v>1257</v>
      </c>
      <c r="AN23" s="198">
        <f t="shared" si="10"/>
        <v>1427</v>
      </c>
      <c r="AO23" s="198">
        <f t="shared" si="11"/>
        <v>1258</v>
      </c>
      <c r="AP23" s="198">
        <f t="shared" si="12"/>
        <v>1401</v>
      </c>
      <c r="AQ23" s="198">
        <f t="shared" si="13"/>
        <v>1485</v>
      </c>
      <c r="AR23" s="198">
        <f t="shared" si="14"/>
        <v>1450</v>
      </c>
      <c r="AS23" s="198">
        <f t="shared" si="15"/>
        <v>1134</v>
      </c>
      <c r="AT23" s="198">
        <f t="shared" si="16"/>
        <v>1522</v>
      </c>
      <c r="AV23" s="199">
        <f t="shared" si="17"/>
        <v>10</v>
      </c>
      <c r="AW23" s="199">
        <f t="shared" si="18"/>
        <v>8</v>
      </c>
      <c r="AX23" s="199">
        <f t="shared" si="19"/>
        <v>16</v>
      </c>
      <c r="AY23" s="199">
        <f t="shared" si="20"/>
        <v>12</v>
      </c>
      <c r="AZ23" s="199">
        <f t="shared" si="21"/>
        <v>13</v>
      </c>
      <c r="BA23" s="199">
        <f t="shared" si="22"/>
        <v>12</v>
      </c>
      <c r="BB23" s="199">
        <f t="shared" si="23"/>
        <v>15</v>
      </c>
      <c r="BC23" s="199">
        <f t="shared" si="24"/>
        <v>16</v>
      </c>
      <c r="BD23" s="199">
        <f t="shared" si="25"/>
        <v>14</v>
      </c>
      <c r="BE23" s="199">
        <f t="shared" si="26"/>
        <v>10</v>
      </c>
      <c r="BF23" s="199">
        <f t="shared" si="27"/>
        <v>13</v>
      </c>
      <c r="BG23" s="199">
        <f t="shared" si="28"/>
        <v>139</v>
      </c>
      <c r="BH23" s="199">
        <f t="shared" si="29"/>
        <v>131</v>
      </c>
      <c r="BI23" s="199">
        <f t="shared" si="30"/>
        <v>8</v>
      </c>
      <c r="BJ23" s="199">
        <f t="shared" si="31"/>
        <v>16</v>
      </c>
    </row>
    <row r="24" spans="1:62" ht="15.75">
      <c r="A24" s="459">
        <v>20</v>
      </c>
      <c r="B24" s="213" t="s">
        <v>138</v>
      </c>
      <c r="C24" s="205" t="s">
        <v>103</v>
      </c>
      <c r="D24" s="216">
        <f t="shared" si="0"/>
        <v>1308.32</v>
      </c>
      <c r="E24" s="187">
        <f t="shared" si="33"/>
        <v>13.320000000000007</v>
      </c>
      <c r="F24" s="201">
        <v>1295</v>
      </c>
      <c r="G24" s="206">
        <f t="shared" si="1"/>
        <v>75.818181818181756</v>
      </c>
      <c r="H24" s="460">
        <v>10</v>
      </c>
      <c r="I24" s="450">
        <f t="shared" si="2"/>
        <v>14</v>
      </c>
      <c r="J24" s="190">
        <f t="shared" si="3"/>
        <v>11</v>
      </c>
      <c r="K24" s="191">
        <f t="shared" si="4"/>
        <v>1219.1818181818182</v>
      </c>
      <c r="L24" s="192">
        <f t="shared" si="5"/>
        <v>123</v>
      </c>
      <c r="M24" s="207">
        <v>1</v>
      </c>
      <c r="N24" s="195">
        <v>49</v>
      </c>
      <c r="O24" s="207">
        <v>0</v>
      </c>
      <c r="P24" s="195">
        <v>45</v>
      </c>
      <c r="Q24" s="207">
        <v>2</v>
      </c>
      <c r="R24" s="195">
        <v>41</v>
      </c>
      <c r="S24" s="207">
        <v>1</v>
      </c>
      <c r="T24" s="195">
        <v>47</v>
      </c>
      <c r="U24" s="207">
        <v>2</v>
      </c>
      <c r="V24" s="195">
        <v>53</v>
      </c>
      <c r="W24" s="207">
        <v>1</v>
      </c>
      <c r="X24" s="195">
        <v>3</v>
      </c>
      <c r="Y24" s="207">
        <v>0</v>
      </c>
      <c r="Z24" s="195">
        <v>5</v>
      </c>
      <c r="AA24" s="207">
        <v>2</v>
      </c>
      <c r="AB24" s="195">
        <v>42</v>
      </c>
      <c r="AC24" s="207">
        <v>2</v>
      </c>
      <c r="AD24" s="195">
        <v>37</v>
      </c>
      <c r="AE24" s="207">
        <v>1</v>
      </c>
      <c r="AF24" s="195">
        <v>10</v>
      </c>
      <c r="AG24" s="207">
        <v>2</v>
      </c>
      <c r="AH24" s="195">
        <v>34</v>
      </c>
      <c r="AI24" s="196">
        <v>20</v>
      </c>
      <c r="AJ24" s="197">
        <f t="shared" si="6"/>
        <v>1091</v>
      </c>
      <c r="AK24" s="197">
        <f t="shared" si="7"/>
        <v>1134</v>
      </c>
      <c r="AL24" s="198">
        <f t="shared" si="8"/>
        <v>1144</v>
      </c>
      <c r="AM24" s="198">
        <f t="shared" si="9"/>
        <v>1114</v>
      </c>
      <c r="AN24" s="198">
        <f t="shared" si="10"/>
        <v>1000</v>
      </c>
      <c r="AO24" s="198">
        <f t="shared" si="11"/>
        <v>1522</v>
      </c>
      <c r="AP24" s="198">
        <f t="shared" si="12"/>
        <v>1485</v>
      </c>
      <c r="AQ24" s="198">
        <f t="shared" si="13"/>
        <v>1140</v>
      </c>
      <c r="AR24" s="198">
        <f t="shared" si="14"/>
        <v>1170</v>
      </c>
      <c r="AS24" s="198">
        <f t="shared" si="15"/>
        <v>1427</v>
      </c>
      <c r="AT24" s="198">
        <f t="shared" si="16"/>
        <v>1184</v>
      </c>
      <c r="AV24" s="217">
        <f t="shared" si="17"/>
        <v>7</v>
      </c>
      <c r="AW24" s="217">
        <f t="shared" si="18"/>
        <v>10</v>
      </c>
      <c r="AX24" s="217">
        <f t="shared" si="19"/>
        <v>11</v>
      </c>
      <c r="AY24" s="217">
        <f t="shared" si="20"/>
        <v>10</v>
      </c>
      <c r="AZ24" s="217">
        <f t="shared" si="21"/>
        <v>8</v>
      </c>
      <c r="BA24" s="217">
        <f t="shared" si="22"/>
        <v>13</v>
      </c>
      <c r="BB24" s="217">
        <f t="shared" si="23"/>
        <v>16</v>
      </c>
      <c r="BC24" s="217">
        <f t="shared" si="24"/>
        <v>12</v>
      </c>
      <c r="BD24" s="217">
        <f t="shared" si="25"/>
        <v>11</v>
      </c>
      <c r="BE24" s="217">
        <f t="shared" si="26"/>
        <v>13</v>
      </c>
      <c r="BF24" s="217">
        <f t="shared" si="27"/>
        <v>12</v>
      </c>
      <c r="BG24" s="217">
        <f t="shared" si="28"/>
        <v>123</v>
      </c>
      <c r="BH24" s="217">
        <f t="shared" si="29"/>
        <v>116</v>
      </c>
      <c r="BI24" s="217">
        <f t="shared" si="30"/>
        <v>7</v>
      </c>
      <c r="BJ24" s="218">
        <f t="shared" si="31"/>
        <v>16</v>
      </c>
    </row>
    <row r="25" spans="1:62" ht="15.75">
      <c r="A25" s="455">
        <v>21</v>
      </c>
      <c r="B25" s="214" t="s">
        <v>364</v>
      </c>
      <c r="C25" s="205" t="s">
        <v>134</v>
      </c>
      <c r="D25" s="216">
        <f t="shared" si="0"/>
        <v>1234</v>
      </c>
      <c r="E25" s="187">
        <f>(I25-J25*2*(15+50)%)*10</f>
        <v>-60</v>
      </c>
      <c r="F25" s="201">
        <v>1294</v>
      </c>
      <c r="G25" s="206">
        <f t="shared" si="1"/>
        <v>196.09999999999991</v>
      </c>
      <c r="H25" s="460">
        <v>57</v>
      </c>
      <c r="I25" s="450">
        <f t="shared" si="2"/>
        <v>7</v>
      </c>
      <c r="J25" s="190">
        <f t="shared" si="3"/>
        <v>10</v>
      </c>
      <c r="K25" s="191">
        <f t="shared" si="4"/>
        <v>1097.9000000000001</v>
      </c>
      <c r="L25" s="192">
        <f t="shared" si="5"/>
        <v>93</v>
      </c>
      <c r="M25" s="207">
        <v>1</v>
      </c>
      <c r="N25" s="195">
        <v>50</v>
      </c>
      <c r="O25" s="207">
        <v>0</v>
      </c>
      <c r="P25" s="195">
        <v>46</v>
      </c>
      <c r="Q25" s="207">
        <v>0</v>
      </c>
      <c r="R25" s="195">
        <v>38</v>
      </c>
      <c r="S25" s="207">
        <v>1</v>
      </c>
      <c r="T25" s="195">
        <v>41</v>
      </c>
      <c r="U25" s="207">
        <v>2</v>
      </c>
      <c r="V25" s="195">
        <v>54</v>
      </c>
      <c r="W25" s="207">
        <v>1</v>
      </c>
      <c r="X25" s="195">
        <v>39</v>
      </c>
      <c r="Y25" s="207">
        <v>0</v>
      </c>
      <c r="Z25" s="195">
        <v>51</v>
      </c>
      <c r="AA25" s="207">
        <v>0</v>
      </c>
      <c r="AB25" s="195">
        <v>35</v>
      </c>
      <c r="AC25" s="207">
        <v>0</v>
      </c>
      <c r="AD25" s="195">
        <v>36</v>
      </c>
      <c r="AE25" s="207">
        <v>0</v>
      </c>
      <c r="AF25" s="195">
        <v>56</v>
      </c>
      <c r="AG25" s="207">
        <v>2</v>
      </c>
      <c r="AH25" s="195">
        <v>99</v>
      </c>
      <c r="AI25" s="219">
        <v>21</v>
      </c>
      <c r="AJ25" s="197">
        <f t="shared" si="6"/>
        <v>1039</v>
      </c>
      <c r="AK25" s="197">
        <f t="shared" si="7"/>
        <v>1114</v>
      </c>
      <c r="AL25" s="198">
        <f t="shared" si="8"/>
        <v>1165</v>
      </c>
      <c r="AM25" s="198">
        <f t="shared" si="9"/>
        <v>1144</v>
      </c>
      <c r="AN25" s="198">
        <f t="shared" si="10"/>
        <v>1000</v>
      </c>
      <c r="AO25" s="198">
        <f t="shared" si="11"/>
        <v>1155</v>
      </c>
      <c r="AP25" s="198">
        <f t="shared" si="12"/>
        <v>1000</v>
      </c>
      <c r="AQ25" s="198">
        <f t="shared" si="13"/>
        <v>1182</v>
      </c>
      <c r="AR25" s="198">
        <f t="shared" si="14"/>
        <v>1180</v>
      </c>
      <c r="AS25" s="198">
        <f t="shared" si="15"/>
        <v>1000</v>
      </c>
      <c r="AT25" s="198">
        <f t="shared" si="16"/>
        <v>0</v>
      </c>
      <c r="AV25" s="220">
        <f t="shared" si="17"/>
        <v>11</v>
      </c>
      <c r="AW25" s="220">
        <f t="shared" si="18"/>
        <v>6</v>
      </c>
      <c r="AX25" s="220">
        <f t="shared" si="19"/>
        <v>10</v>
      </c>
      <c r="AY25" s="220">
        <f t="shared" si="20"/>
        <v>11</v>
      </c>
      <c r="AZ25" s="220">
        <f t="shared" si="21"/>
        <v>8</v>
      </c>
      <c r="BA25" s="220">
        <f t="shared" si="22"/>
        <v>10</v>
      </c>
      <c r="BB25" s="220">
        <f t="shared" si="23"/>
        <v>11</v>
      </c>
      <c r="BC25" s="220">
        <f t="shared" si="24"/>
        <v>9</v>
      </c>
      <c r="BD25" s="220">
        <f t="shared" si="25"/>
        <v>9</v>
      </c>
      <c r="BE25" s="220">
        <f t="shared" si="26"/>
        <v>8</v>
      </c>
      <c r="BF25" s="220">
        <f t="shared" si="27"/>
        <v>0</v>
      </c>
      <c r="BG25" s="220">
        <f t="shared" si="28"/>
        <v>93</v>
      </c>
      <c r="BH25" s="220">
        <f t="shared" si="29"/>
        <v>87</v>
      </c>
      <c r="BI25" s="220">
        <f t="shared" si="30"/>
        <v>6</v>
      </c>
      <c r="BJ25" s="221">
        <f t="shared" si="31"/>
        <v>11</v>
      </c>
    </row>
    <row r="26" spans="1:62" ht="15.75">
      <c r="A26" s="455">
        <v>22</v>
      </c>
      <c r="B26" s="211" t="s">
        <v>365</v>
      </c>
      <c r="C26" s="205" t="s">
        <v>87</v>
      </c>
      <c r="D26" s="216">
        <f t="shared" si="0"/>
        <v>1290.82</v>
      </c>
      <c r="E26" s="187">
        <f t="shared" si="33"/>
        <v>15.820000000000007</v>
      </c>
      <c r="F26" s="201">
        <v>1275</v>
      </c>
      <c r="G26" s="202">
        <f t="shared" si="1"/>
        <v>-26.454545454545496</v>
      </c>
      <c r="H26" s="461">
        <v>21</v>
      </c>
      <c r="I26" s="450">
        <f t="shared" si="2"/>
        <v>12</v>
      </c>
      <c r="J26" s="190">
        <f t="shared" si="3"/>
        <v>11</v>
      </c>
      <c r="K26" s="191">
        <f t="shared" si="4"/>
        <v>1301.4545454545455</v>
      </c>
      <c r="L26" s="192">
        <f t="shared" si="5"/>
        <v>136</v>
      </c>
      <c r="M26" s="207">
        <v>2</v>
      </c>
      <c r="N26" s="195">
        <v>51</v>
      </c>
      <c r="O26" s="207">
        <v>1</v>
      </c>
      <c r="P26" s="195">
        <v>57</v>
      </c>
      <c r="Q26" s="207">
        <v>2</v>
      </c>
      <c r="R26" s="195">
        <v>45</v>
      </c>
      <c r="S26" s="207">
        <v>1</v>
      </c>
      <c r="T26" s="195">
        <v>4</v>
      </c>
      <c r="U26" s="207">
        <v>1</v>
      </c>
      <c r="V26" s="195">
        <v>1</v>
      </c>
      <c r="W26" s="207">
        <v>1</v>
      </c>
      <c r="X26" s="195">
        <v>28</v>
      </c>
      <c r="Y26" s="207">
        <v>2</v>
      </c>
      <c r="Z26" s="195">
        <v>7</v>
      </c>
      <c r="AA26" s="207">
        <v>0</v>
      </c>
      <c r="AB26" s="195">
        <v>13</v>
      </c>
      <c r="AC26" s="207">
        <v>0</v>
      </c>
      <c r="AD26" s="195">
        <v>2</v>
      </c>
      <c r="AE26" s="207">
        <v>0</v>
      </c>
      <c r="AF26" s="195">
        <v>31</v>
      </c>
      <c r="AG26" s="207">
        <v>2</v>
      </c>
      <c r="AH26" s="195">
        <v>39</v>
      </c>
      <c r="AI26" s="219">
        <v>22</v>
      </c>
      <c r="AJ26" s="197">
        <f t="shared" si="6"/>
        <v>1000</v>
      </c>
      <c r="AK26" s="197">
        <f t="shared" si="7"/>
        <v>1000</v>
      </c>
      <c r="AL26" s="198">
        <f t="shared" si="8"/>
        <v>1134</v>
      </c>
      <c r="AM26" s="198">
        <f t="shared" si="9"/>
        <v>1490</v>
      </c>
      <c r="AN26" s="198">
        <f t="shared" si="10"/>
        <v>1617</v>
      </c>
      <c r="AO26" s="198">
        <f t="shared" si="11"/>
        <v>1257</v>
      </c>
      <c r="AP26" s="198">
        <f t="shared" si="12"/>
        <v>1450</v>
      </c>
      <c r="AQ26" s="198">
        <f t="shared" si="13"/>
        <v>1395</v>
      </c>
      <c r="AR26" s="198">
        <f t="shared" si="14"/>
        <v>1588</v>
      </c>
      <c r="AS26" s="198">
        <f t="shared" si="15"/>
        <v>1230</v>
      </c>
      <c r="AT26" s="198">
        <f t="shared" si="16"/>
        <v>1155</v>
      </c>
      <c r="AV26" s="220">
        <f t="shared" si="17"/>
        <v>11</v>
      </c>
      <c r="AW26" s="220">
        <f t="shared" si="18"/>
        <v>7</v>
      </c>
      <c r="AX26" s="220">
        <f t="shared" si="19"/>
        <v>10</v>
      </c>
      <c r="AY26" s="220">
        <f t="shared" si="20"/>
        <v>13</v>
      </c>
      <c r="AZ26" s="220">
        <f t="shared" si="21"/>
        <v>16</v>
      </c>
      <c r="BA26" s="220">
        <f t="shared" si="22"/>
        <v>12</v>
      </c>
      <c r="BB26" s="220">
        <f t="shared" si="23"/>
        <v>14</v>
      </c>
      <c r="BC26" s="220">
        <f t="shared" si="24"/>
        <v>15</v>
      </c>
      <c r="BD26" s="220">
        <f t="shared" si="25"/>
        <v>16</v>
      </c>
      <c r="BE26" s="220">
        <f t="shared" si="26"/>
        <v>12</v>
      </c>
      <c r="BF26" s="220">
        <f t="shared" si="27"/>
        <v>10</v>
      </c>
      <c r="BG26" s="220">
        <f t="shared" si="28"/>
        <v>136</v>
      </c>
      <c r="BH26" s="220">
        <f t="shared" si="29"/>
        <v>129</v>
      </c>
      <c r="BI26" s="220">
        <f t="shared" si="30"/>
        <v>7</v>
      </c>
      <c r="BJ26" s="221">
        <f t="shared" si="31"/>
        <v>16</v>
      </c>
    </row>
    <row r="27" spans="1:62" ht="15.75">
      <c r="A27" s="455">
        <v>23</v>
      </c>
      <c r="B27" s="204" t="s">
        <v>143</v>
      </c>
      <c r="C27" s="209" t="s">
        <v>272</v>
      </c>
      <c r="D27" s="216">
        <f t="shared" si="0"/>
        <v>1277.18</v>
      </c>
      <c r="E27" s="187">
        <f t="shared" si="33"/>
        <v>7.1800000000000175</v>
      </c>
      <c r="F27" s="201">
        <v>1270</v>
      </c>
      <c r="G27" s="206">
        <f t="shared" si="1"/>
        <v>12.818181818181756</v>
      </c>
      <c r="H27" s="460">
        <v>26</v>
      </c>
      <c r="I27" s="450">
        <f t="shared" si="2"/>
        <v>12</v>
      </c>
      <c r="J27" s="190">
        <f t="shared" si="3"/>
        <v>11</v>
      </c>
      <c r="K27" s="191">
        <f t="shared" si="4"/>
        <v>1257.1818181818182</v>
      </c>
      <c r="L27" s="192">
        <f t="shared" si="5"/>
        <v>124</v>
      </c>
      <c r="M27" s="207">
        <v>2</v>
      </c>
      <c r="N27" s="195">
        <v>52</v>
      </c>
      <c r="O27" s="207">
        <v>2</v>
      </c>
      <c r="P27" s="195">
        <v>59</v>
      </c>
      <c r="Q27" s="207">
        <v>0</v>
      </c>
      <c r="R27" s="195">
        <v>8</v>
      </c>
      <c r="S27" s="207">
        <v>2</v>
      </c>
      <c r="T27" s="195">
        <v>46</v>
      </c>
      <c r="U27" s="207">
        <v>1</v>
      </c>
      <c r="V27" s="195">
        <v>26</v>
      </c>
      <c r="W27" s="207">
        <v>2</v>
      </c>
      <c r="X27" s="195">
        <v>42</v>
      </c>
      <c r="Y27" s="207">
        <v>0</v>
      </c>
      <c r="Z27" s="195">
        <v>4</v>
      </c>
      <c r="AA27" s="207">
        <v>0</v>
      </c>
      <c r="AB27" s="195">
        <v>17</v>
      </c>
      <c r="AC27" s="207">
        <v>1</v>
      </c>
      <c r="AD27" s="195">
        <v>9</v>
      </c>
      <c r="AE27" s="207">
        <v>1</v>
      </c>
      <c r="AF27" s="195">
        <v>14</v>
      </c>
      <c r="AG27" s="207">
        <v>1</v>
      </c>
      <c r="AH27" s="195">
        <v>29</v>
      </c>
      <c r="AI27" s="219">
        <v>23</v>
      </c>
      <c r="AJ27" s="197">
        <f t="shared" si="6"/>
        <v>1000</v>
      </c>
      <c r="AK27" s="197">
        <f t="shared" si="7"/>
        <v>1000</v>
      </c>
      <c r="AL27" s="198">
        <f t="shared" si="8"/>
        <v>1448</v>
      </c>
      <c r="AM27" s="198">
        <f t="shared" si="9"/>
        <v>1114</v>
      </c>
      <c r="AN27" s="198">
        <f t="shared" si="10"/>
        <v>1258</v>
      </c>
      <c r="AO27" s="198">
        <f t="shared" si="11"/>
        <v>1140</v>
      </c>
      <c r="AP27" s="198">
        <f t="shared" si="12"/>
        <v>1490</v>
      </c>
      <c r="AQ27" s="198">
        <f t="shared" si="13"/>
        <v>1313</v>
      </c>
      <c r="AR27" s="198">
        <f t="shared" si="14"/>
        <v>1436</v>
      </c>
      <c r="AS27" s="198">
        <f t="shared" si="15"/>
        <v>1380</v>
      </c>
      <c r="AT27" s="198">
        <f t="shared" si="16"/>
        <v>1250</v>
      </c>
      <c r="AV27" s="220">
        <f t="shared" si="17"/>
        <v>8</v>
      </c>
      <c r="AW27" s="220">
        <f t="shared" si="18"/>
        <v>7</v>
      </c>
      <c r="AX27" s="220">
        <f t="shared" si="19"/>
        <v>16</v>
      </c>
      <c r="AY27" s="220">
        <f t="shared" si="20"/>
        <v>6</v>
      </c>
      <c r="AZ27" s="220">
        <f t="shared" si="21"/>
        <v>12</v>
      </c>
      <c r="BA27" s="220">
        <f t="shared" si="22"/>
        <v>12</v>
      </c>
      <c r="BB27" s="220">
        <f t="shared" si="23"/>
        <v>13</v>
      </c>
      <c r="BC27" s="220">
        <f t="shared" si="24"/>
        <v>13</v>
      </c>
      <c r="BD27" s="220">
        <f t="shared" si="25"/>
        <v>14</v>
      </c>
      <c r="BE27" s="220">
        <f t="shared" si="26"/>
        <v>11</v>
      </c>
      <c r="BF27" s="220">
        <f t="shared" si="27"/>
        <v>12</v>
      </c>
      <c r="BG27" s="220">
        <f t="shared" si="28"/>
        <v>124</v>
      </c>
      <c r="BH27" s="220">
        <f t="shared" si="29"/>
        <v>118</v>
      </c>
      <c r="BI27" s="220">
        <f t="shared" si="30"/>
        <v>6</v>
      </c>
      <c r="BJ27" s="221">
        <f t="shared" si="31"/>
        <v>16</v>
      </c>
    </row>
    <row r="28" spans="1:62" ht="15.75">
      <c r="A28" s="455">
        <v>24</v>
      </c>
      <c r="B28" s="211" t="s">
        <v>132</v>
      </c>
      <c r="C28" s="205" t="s">
        <v>323</v>
      </c>
      <c r="D28" s="216">
        <f t="shared" si="0"/>
        <v>1279.72</v>
      </c>
      <c r="E28" s="187">
        <f t="shared" si="33"/>
        <v>12.719999999999985</v>
      </c>
      <c r="F28" s="201">
        <v>1267</v>
      </c>
      <c r="G28" s="206">
        <f t="shared" si="1"/>
        <v>-12.36363636363626</v>
      </c>
      <c r="H28" s="460">
        <v>23</v>
      </c>
      <c r="I28" s="450">
        <f t="shared" si="2"/>
        <v>12</v>
      </c>
      <c r="J28" s="190">
        <f t="shared" si="3"/>
        <v>11</v>
      </c>
      <c r="K28" s="191">
        <f t="shared" si="4"/>
        <v>1279.3636363636363</v>
      </c>
      <c r="L28" s="192">
        <f t="shared" si="5"/>
        <v>131</v>
      </c>
      <c r="M28" s="207">
        <v>2</v>
      </c>
      <c r="N28" s="195">
        <v>53</v>
      </c>
      <c r="O28" s="207">
        <v>0</v>
      </c>
      <c r="P28" s="195">
        <v>1</v>
      </c>
      <c r="Q28" s="207">
        <v>1</v>
      </c>
      <c r="R28" s="195">
        <v>47</v>
      </c>
      <c r="S28" s="207">
        <v>2</v>
      </c>
      <c r="T28" s="195">
        <v>57</v>
      </c>
      <c r="U28" s="207">
        <v>2</v>
      </c>
      <c r="V28" s="195">
        <v>5</v>
      </c>
      <c r="W28" s="207">
        <v>1</v>
      </c>
      <c r="X28" s="195">
        <v>7</v>
      </c>
      <c r="Y28" s="207">
        <v>0</v>
      </c>
      <c r="Z28" s="195">
        <v>28</v>
      </c>
      <c r="AA28" s="207">
        <v>1</v>
      </c>
      <c r="AB28" s="195">
        <v>9</v>
      </c>
      <c r="AC28" s="207">
        <v>0</v>
      </c>
      <c r="AD28" s="195">
        <v>10</v>
      </c>
      <c r="AE28" s="207">
        <v>2</v>
      </c>
      <c r="AF28" s="195">
        <v>40</v>
      </c>
      <c r="AG28" s="207">
        <v>1</v>
      </c>
      <c r="AH28" s="195">
        <v>42</v>
      </c>
      <c r="AI28" s="219">
        <v>24</v>
      </c>
      <c r="AJ28" s="197">
        <f t="shared" si="6"/>
        <v>1000</v>
      </c>
      <c r="AK28" s="197">
        <f t="shared" si="7"/>
        <v>1617</v>
      </c>
      <c r="AL28" s="198">
        <f t="shared" si="8"/>
        <v>1114</v>
      </c>
      <c r="AM28" s="198">
        <f t="shared" si="9"/>
        <v>1000</v>
      </c>
      <c r="AN28" s="198">
        <f t="shared" si="10"/>
        <v>1485</v>
      </c>
      <c r="AO28" s="198">
        <f t="shared" si="11"/>
        <v>1450</v>
      </c>
      <c r="AP28" s="198">
        <f t="shared" si="12"/>
        <v>1257</v>
      </c>
      <c r="AQ28" s="198">
        <f t="shared" si="13"/>
        <v>1436</v>
      </c>
      <c r="AR28" s="198">
        <f t="shared" si="14"/>
        <v>1427</v>
      </c>
      <c r="AS28" s="198">
        <f t="shared" si="15"/>
        <v>1147</v>
      </c>
      <c r="AT28" s="198">
        <f t="shared" si="16"/>
        <v>1140</v>
      </c>
      <c r="AV28" s="220">
        <f t="shared" si="17"/>
        <v>8</v>
      </c>
      <c r="AW28" s="220">
        <f t="shared" si="18"/>
        <v>16</v>
      </c>
      <c r="AX28" s="220">
        <f t="shared" si="19"/>
        <v>10</v>
      </c>
      <c r="AY28" s="220">
        <f t="shared" si="20"/>
        <v>7</v>
      </c>
      <c r="AZ28" s="220">
        <f t="shared" si="21"/>
        <v>16</v>
      </c>
      <c r="BA28" s="220">
        <f t="shared" si="22"/>
        <v>14</v>
      </c>
      <c r="BB28" s="220">
        <f t="shared" si="23"/>
        <v>12</v>
      </c>
      <c r="BC28" s="220">
        <f t="shared" si="24"/>
        <v>14</v>
      </c>
      <c r="BD28" s="220">
        <f t="shared" si="25"/>
        <v>13</v>
      </c>
      <c r="BE28" s="220">
        <f t="shared" si="26"/>
        <v>9</v>
      </c>
      <c r="BF28" s="220">
        <f t="shared" si="27"/>
        <v>12</v>
      </c>
      <c r="BG28" s="220">
        <f t="shared" si="28"/>
        <v>131</v>
      </c>
      <c r="BH28" s="220">
        <f t="shared" si="29"/>
        <v>124</v>
      </c>
      <c r="BI28" s="220">
        <f t="shared" si="30"/>
        <v>7</v>
      </c>
      <c r="BJ28" s="221">
        <f t="shared" si="31"/>
        <v>16</v>
      </c>
    </row>
    <row r="29" spans="1:62" ht="15.75">
      <c r="A29" s="455">
        <v>25</v>
      </c>
      <c r="B29" s="213" t="s">
        <v>144</v>
      </c>
      <c r="C29" s="209" t="s">
        <v>254</v>
      </c>
      <c r="D29" s="216">
        <f t="shared" si="0"/>
        <v>1281.3</v>
      </c>
      <c r="E29" s="187">
        <f t="shared" si="33"/>
        <v>19.299999999999979</v>
      </c>
      <c r="F29" s="201">
        <v>1262</v>
      </c>
      <c r="G29" s="206">
        <f t="shared" si="1"/>
        <v>3.1818181818182438</v>
      </c>
      <c r="H29" s="460">
        <v>18</v>
      </c>
      <c r="I29" s="450">
        <f t="shared" si="2"/>
        <v>13</v>
      </c>
      <c r="J29" s="190">
        <f t="shared" si="3"/>
        <v>11</v>
      </c>
      <c r="K29" s="191">
        <f t="shared" si="4"/>
        <v>1258.8181818181818</v>
      </c>
      <c r="L29" s="192">
        <f t="shared" si="5"/>
        <v>119</v>
      </c>
      <c r="M29" s="207">
        <v>1</v>
      </c>
      <c r="N29" s="195">
        <v>54</v>
      </c>
      <c r="O29" s="207">
        <v>2</v>
      </c>
      <c r="P29" s="195">
        <v>58</v>
      </c>
      <c r="Q29" s="207">
        <v>1</v>
      </c>
      <c r="R29" s="195">
        <v>46</v>
      </c>
      <c r="S29" s="207">
        <v>1</v>
      </c>
      <c r="T29" s="195">
        <v>5</v>
      </c>
      <c r="U29" s="207">
        <v>0</v>
      </c>
      <c r="V29" s="195">
        <v>7</v>
      </c>
      <c r="W29" s="207">
        <v>2</v>
      </c>
      <c r="X29" s="195">
        <v>48</v>
      </c>
      <c r="Y29" s="207">
        <v>1</v>
      </c>
      <c r="Z29" s="195">
        <v>2</v>
      </c>
      <c r="AA29" s="207">
        <v>0</v>
      </c>
      <c r="AB29" s="195">
        <v>6</v>
      </c>
      <c r="AC29" s="207">
        <v>1</v>
      </c>
      <c r="AD29" s="195">
        <v>44</v>
      </c>
      <c r="AE29" s="207">
        <v>2</v>
      </c>
      <c r="AF29" s="195">
        <v>43</v>
      </c>
      <c r="AG29" s="207">
        <v>2</v>
      </c>
      <c r="AH29" s="195">
        <v>14</v>
      </c>
      <c r="AI29" s="219">
        <v>25</v>
      </c>
      <c r="AJ29" s="197">
        <f t="shared" si="6"/>
        <v>1000</v>
      </c>
      <c r="AK29" s="197">
        <f t="shared" si="7"/>
        <v>1000</v>
      </c>
      <c r="AL29" s="198">
        <f t="shared" si="8"/>
        <v>1114</v>
      </c>
      <c r="AM29" s="198">
        <f t="shared" si="9"/>
        <v>1485</v>
      </c>
      <c r="AN29" s="198">
        <f t="shared" si="10"/>
        <v>1450</v>
      </c>
      <c r="AO29" s="198">
        <f t="shared" si="11"/>
        <v>1099</v>
      </c>
      <c r="AP29" s="198">
        <f t="shared" si="12"/>
        <v>1588</v>
      </c>
      <c r="AQ29" s="198">
        <f t="shared" si="13"/>
        <v>1461</v>
      </c>
      <c r="AR29" s="198">
        <f t="shared" si="14"/>
        <v>1134</v>
      </c>
      <c r="AS29" s="198">
        <f t="shared" si="15"/>
        <v>1136</v>
      </c>
      <c r="AT29" s="198">
        <f t="shared" si="16"/>
        <v>1380</v>
      </c>
      <c r="AV29" s="220">
        <f t="shared" si="17"/>
        <v>8</v>
      </c>
      <c r="AW29" s="220">
        <f t="shared" si="18"/>
        <v>6</v>
      </c>
      <c r="AX29" s="220">
        <f t="shared" si="19"/>
        <v>6</v>
      </c>
      <c r="AY29" s="220">
        <f t="shared" si="20"/>
        <v>16</v>
      </c>
      <c r="AZ29" s="220">
        <f t="shared" si="21"/>
        <v>14</v>
      </c>
      <c r="BA29" s="220">
        <f t="shared" si="22"/>
        <v>10</v>
      </c>
      <c r="BB29" s="220">
        <f t="shared" si="23"/>
        <v>16</v>
      </c>
      <c r="BC29" s="220">
        <f t="shared" si="24"/>
        <v>14</v>
      </c>
      <c r="BD29" s="220">
        <f t="shared" si="25"/>
        <v>9</v>
      </c>
      <c r="BE29" s="220">
        <f t="shared" si="26"/>
        <v>9</v>
      </c>
      <c r="BF29" s="220">
        <f t="shared" si="27"/>
        <v>11</v>
      </c>
      <c r="BG29" s="220">
        <f t="shared" si="28"/>
        <v>119</v>
      </c>
      <c r="BH29" s="220">
        <f t="shared" si="29"/>
        <v>113</v>
      </c>
      <c r="BI29" s="220">
        <f t="shared" si="30"/>
        <v>6</v>
      </c>
      <c r="BJ29" s="221">
        <f t="shared" si="31"/>
        <v>16</v>
      </c>
    </row>
    <row r="30" spans="1:62" ht="15.75">
      <c r="A30" s="455">
        <v>26</v>
      </c>
      <c r="B30" s="211" t="s">
        <v>152</v>
      </c>
      <c r="C30" s="212" t="s">
        <v>200</v>
      </c>
      <c r="D30" s="216">
        <f t="shared" si="0"/>
        <v>1274.44</v>
      </c>
      <c r="E30" s="187">
        <f t="shared" si="33"/>
        <v>16.439999999999984</v>
      </c>
      <c r="F30" s="201">
        <v>1258</v>
      </c>
      <c r="G30" s="206">
        <f t="shared" si="1"/>
        <v>-29.272727272727252</v>
      </c>
      <c r="H30" s="460">
        <v>25</v>
      </c>
      <c r="I30" s="450">
        <f t="shared" si="2"/>
        <v>12</v>
      </c>
      <c r="J30" s="190">
        <f t="shared" si="3"/>
        <v>11</v>
      </c>
      <c r="K30" s="191">
        <f t="shared" si="4"/>
        <v>1287.2727272727273</v>
      </c>
      <c r="L30" s="192">
        <f t="shared" si="5"/>
        <v>129</v>
      </c>
      <c r="M30" s="207">
        <v>2</v>
      </c>
      <c r="N30" s="195">
        <v>55</v>
      </c>
      <c r="O30" s="207">
        <v>2</v>
      </c>
      <c r="P30" s="195">
        <v>3</v>
      </c>
      <c r="Q30" s="207">
        <v>0</v>
      </c>
      <c r="R30" s="195">
        <v>4</v>
      </c>
      <c r="S30" s="207">
        <v>2</v>
      </c>
      <c r="T30" s="195">
        <v>17</v>
      </c>
      <c r="U30" s="207">
        <v>1</v>
      </c>
      <c r="V30" s="195">
        <v>23</v>
      </c>
      <c r="W30" s="207">
        <v>0</v>
      </c>
      <c r="X30" s="195">
        <v>19</v>
      </c>
      <c r="Y30" s="207">
        <v>1</v>
      </c>
      <c r="Z30" s="195">
        <v>11</v>
      </c>
      <c r="AA30" s="207">
        <v>0</v>
      </c>
      <c r="AB30" s="195">
        <v>7</v>
      </c>
      <c r="AC30" s="207">
        <v>0</v>
      </c>
      <c r="AD30" s="195">
        <v>45</v>
      </c>
      <c r="AE30" s="207">
        <v>2</v>
      </c>
      <c r="AF30" s="195">
        <v>48</v>
      </c>
      <c r="AG30" s="207">
        <v>2</v>
      </c>
      <c r="AH30" s="195">
        <v>37</v>
      </c>
      <c r="AI30" s="219">
        <v>26</v>
      </c>
      <c r="AJ30" s="197">
        <f t="shared" si="6"/>
        <v>1000</v>
      </c>
      <c r="AK30" s="197">
        <f t="shared" si="7"/>
        <v>1522</v>
      </c>
      <c r="AL30" s="198">
        <f t="shared" si="8"/>
        <v>1490</v>
      </c>
      <c r="AM30" s="198">
        <f t="shared" si="9"/>
        <v>1313</v>
      </c>
      <c r="AN30" s="198">
        <f t="shared" si="10"/>
        <v>1270</v>
      </c>
      <c r="AO30" s="198">
        <f t="shared" si="11"/>
        <v>1305</v>
      </c>
      <c r="AP30" s="198">
        <f t="shared" si="12"/>
        <v>1407</v>
      </c>
      <c r="AQ30" s="198">
        <f t="shared" si="13"/>
        <v>1450</v>
      </c>
      <c r="AR30" s="198">
        <f t="shared" si="14"/>
        <v>1134</v>
      </c>
      <c r="AS30" s="198">
        <f t="shared" si="15"/>
        <v>1099</v>
      </c>
      <c r="AT30" s="198">
        <f t="shared" si="16"/>
        <v>1170</v>
      </c>
      <c r="AV30" s="220">
        <f t="shared" si="17"/>
        <v>9</v>
      </c>
      <c r="AW30" s="220">
        <f t="shared" si="18"/>
        <v>13</v>
      </c>
      <c r="AX30" s="220">
        <f t="shared" si="19"/>
        <v>13</v>
      </c>
      <c r="AY30" s="220">
        <f t="shared" si="20"/>
        <v>13</v>
      </c>
      <c r="AZ30" s="220">
        <f t="shared" si="21"/>
        <v>12</v>
      </c>
      <c r="BA30" s="220">
        <f t="shared" si="22"/>
        <v>13</v>
      </c>
      <c r="BB30" s="220">
        <f t="shared" si="23"/>
        <v>11</v>
      </c>
      <c r="BC30" s="220">
        <f t="shared" si="24"/>
        <v>14</v>
      </c>
      <c r="BD30" s="220">
        <f t="shared" si="25"/>
        <v>10</v>
      </c>
      <c r="BE30" s="220">
        <f t="shared" si="26"/>
        <v>10</v>
      </c>
      <c r="BF30" s="220">
        <f t="shared" si="27"/>
        <v>11</v>
      </c>
      <c r="BG30" s="220">
        <f t="shared" si="28"/>
        <v>129</v>
      </c>
      <c r="BH30" s="220">
        <f t="shared" si="29"/>
        <v>120</v>
      </c>
      <c r="BI30" s="220">
        <f t="shared" si="30"/>
        <v>9</v>
      </c>
      <c r="BJ30" s="221">
        <f t="shared" si="31"/>
        <v>14</v>
      </c>
    </row>
    <row r="31" spans="1:62" ht="15.75">
      <c r="A31" s="455">
        <v>27</v>
      </c>
      <c r="B31" s="214" t="s">
        <v>149</v>
      </c>
      <c r="C31" s="205" t="s">
        <v>326</v>
      </c>
      <c r="D31" s="216">
        <f t="shared" si="0"/>
        <v>1229.8</v>
      </c>
      <c r="E31" s="187">
        <f>(I31-J31*2*(G31/10+50)%)*10</f>
        <v>-27.200000000000024</v>
      </c>
      <c r="F31" s="201">
        <v>1257</v>
      </c>
      <c r="G31" s="206">
        <f t="shared" si="1"/>
        <v>123.63636363636374</v>
      </c>
      <c r="H31" s="460">
        <v>35</v>
      </c>
      <c r="I31" s="450">
        <f t="shared" si="2"/>
        <v>11</v>
      </c>
      <c r="J31" s="190">
        <f t="shared" si="3"/>
        <v>11</v>
      </c>
      <c r="K31" s="191">
        <f t="shared" si="4"/>
        <v>1133.3636363636363</v>
      </c>
      <c r="L31" s="192">
        <f t="shared" si="5"/>
        <v>105</v>
      </c>
      <c r="M31" s="207">
        <v>0</v>
      </c>
      <c r="N31" s="195">
        <v>56</v>
      </c>
      <c r="O31" s="207">
        <v>2</v>
      </c>
      <c r="P31" s="195">
        <v>52</v>
      </c>
      <c r="Q31" s="207">
        <v>2</v>
      </c>
      <c r="R31" s="195">
        <v>59</v>
      </c>
      <c r="S31" s="207">
        <v>0</v>
      </c>
      <c r="T31" s="195">
        <v>6</v>
      </c>
      <c r="U31" s="207">
        <v>0</v>
      </c>
      <c r="V31" s="195">
        <v>46</v>
      </c>
      <c r="W31" s="207">
        <v>2</v>
      </c>
      <c r="X31" s="195">
        <v>44</v>
      </c>
      <c r="Y31" s="207">
        <v>0</v>
      </c>
      <c r="Z31" s="195">
        <v>38</v>
      </c>
      <c r="AA31" s="207">
        <v>2</v>
      </c>
      <c r="AB31" s="195">
        <v>48</v>
      </c>
      <c r="AC31" s="207">
        <v>1</v>
      </c>
      <c r="AD31" s="195">
        <v>40</v>
      </c>
      <c r="AE31" s="207">
        <v>2</v>
      </c>
      <c r="AF31" s="195">
        <v>50</v>
      </c>
      <c r="AG31" s="207">
        <v>0</v>
      </c>
      <c r="AH31" s="195">
        <v>18</v>
      </c>
      <c r="AI31" s="219">
        <v>27</v>
      </c>
      <c r="AJ31" s="197">
        <f t="shared" si="6"/>
        <v>1000</v>
      </c>
      <c r="AK31" s="197">
        <f t="shared" si="7"/>
        <v>1000</v>
      </c>
      <c r="AL31" s="198">
        <f t="shared" si="8"/>
        <v>1000</v>
      </c>
      <c r="AM31" s="198">
        <f t="shared" si="9"/>
        <v>1461</v>
      </c>
      <c r="AN31" s="198">
        <f t="shared" si="10"/>
        <v>1114</v>
      </c>
      <c r="AO31" s="198">
        <f t="shared" si="11"/>
        <v>1134</v>
      </c>
      <c r="AP31" s="198">
        <f t="shared" si="12"/>
        <v>1165</v>
      </c>
      <c r="AQ31" s="198">
        <f t="shared" si="13"/>
        <v>1099</v>
      </c>
      <c r="AR31" s="198">
        <f t="shared" si="14"/>
        <v>1147</v>
      </c>
      <c r="AS31" s="198">
        <f t="shared" si="15"/>
        <v>1039</v>
      </c>
      <c r="AT31" s="198">
        <f t="shared" si="16"/>
        <v>1308</v>
      </c>
      <c r="AV31" s="220">
        <f t="shared" si="17"/>
        <v>8</v>
      </c>
      <c r="AW31" s="220">
        <f t="shared" si="18"/>
        <v>8</v>
      </c>
      <c r="AX31" s="220">
        <f t="shared" si="19"/>
        <v>7</v>
      </c>
      <c r="AY31" s="220">
        <f t="shared" si="20"/>
        <v>14</v>
      </c>
      <c r="AZ31" s="220">
        <f t="shared" si="21"/>
        <v>6</v>
      </c>
      <c r="BA31" s="220">
        <f t="shared" si="22"/>
        <v>9</v>
      </c>
      <c r="BB31" s="220">
        <f t="shared" si="23"/>
        <v>10</v>
      </c>
      <c r="BC31" s="220">
        <f t="shared" si="24"/>
        <v>10</v>
      </c>
      <c r="BD31" s="220">
        <f t="shared" si="25"/>
        <v>9</v>
      </c>
      <c r="BE31" s="220">
        <f t="shared" si="26"/>
        <v>11</v>
      </c>
      <c r="BF31" s="220">
        <f t="shared" si="27"/>
        <v>13</v>
      </c>
      <c r="BG31" s="220">
        <f t="shared" si="28"/>
        <v>105</v>
      </c>
      <c r="BH31" s="220">
        <f t="shared" si="29"/>
        <v>99</v>
      </c>
      <c r="BI31" s="220">
        <f t="shared" si="30"/>
        <v>6</v>
      </c>
      <c r="BJ31" s="221">
        <f t="shared" si="31"/>
        <v>14</v>
      </c>
    </row>
    <row r="32" spans="1:62" ht="16.5" customHeight="1">
      <c r="A32" s="455">
        <v>28</v>
      </c>
      <c r="B32" s="213" t="s">
        <v>145</v>
      </c>
      <c r="C32" s="209" t="s">
        <v>319</v>
      </c>
      <c r="D32" s="186">
        <f t="shared" si="0"/>
        <v>1269.5999999999999</v>
      </c>
      <c r="E32" s="187">
        <f t="shared" si="33"/>
        <v>12.59999999999998</v>
      </c>
      <c r="F32" s="201">
        <v>1257</v>
      </c>
      <c r="G32" s="206">
        <f t="shared" si="1"/>
        <v>-11.818181818181756</v>
      </c>
      <c r="H32" s="458">
        <v>24</v>
      </c>
      <c r="I32" s="450">
        <f t="shared" si="2"/>
        <v>12</v>
      </c>
      <c r="J32" s="190">
        <f t="shared" si="3"/>
        <v>11</v>
      </c>
      <c r="K32" s="191">
        <f t="shared" si="4"/>
        <v>1268.8181818181818</v>
      </c>
      <c r="L32" s="222">
        <f t="shared" si="5"/>
        <v>130</v>
      </c>
      <c r="M32" s="207">
        <v>0</v>
      </c>
      <c r="N32" s="195">
        <v>57</v>
      </c>
      <c r="O32" s="207">
        <v>2</v>
      </c>
      <c r="P32" s="195">
        <v>51</v>
      </c>
      <c r="Q32" s="207">
        <v>2</v>
      </c>
      <c r="R32" s="195">
        <v>53</v>
      </c>
      <c r="S32" s="207">
        <v>1</v>
      </c>
      <c r="T32" s="195">
        <v>19</v>
      </c>
      <c r="U32" s="207">
        <v>2</v>
      </c>
      <c r="V32" s="195">
        <v>11</v>
      </c>
      <c r="W32" s="207">
        <v>1</v>
      </c>
      <c r="X32" s="195">
        <v>22</v>
      </c>
      <c r="Y32" s="207">
        <v>2</v>
      </c>
      <c r="Z32" s="195">
        <v>24</v>
      </c>
      <c r="AA32" s="207">
        <v>0</v>
      </c>
      <c r="AB32" s="195">
        <v>1</v>
      </c>
      <c r="AC32" s="207">
        <v>0</v>
      </c>
      <c r="AD32" s="195">
        <v>5</v>
      </c>
      <c r="AE32" s="207">
        <v>0</v>
      </c>
      <c r="AF32" s="195">
        <v>9</v>
      </c>
      <c r="AG32" s="207">
        <v>2</v>
      </c>
      <c r="AH32" s="195">
        <v>38</v>
      </c>
      <c r="AI32" s="219">
        <v>28</v>
      </c>
      <c r="AJ32" s="197">
        <f t="shared" si="6"/>
        <v>1000</v>
      </c>
      <c r="AK32" s="197">
        <f t="shared" si="7"/>
        <v>1000</v>
      </c>
      <c r="AL32" s="198">
        <f t="shared" si="8"/>
        <v>1000</v>
      </c>
      <c r="AM32" s="198">
        <f t="shared" si="9"/>
        <v>1305</v>
      </c>
      <c r="AN32" s="198">
        <f t="shared" si="10"/>
        <v>1407</v>
      </c>
      <c r="AO32" s="198">
        <f t="shared" si="11"/>
        <v>1275</v>
      </c>
      <c r="AP32" s="198">
        <f t="shared" si="12"/>
        <v>1267</v>
      </c>
      <c r="AQ32" s="198">
        <f t="shared" si="13"/>
        <v>1617</v>
      </c>
      <c r="AR32" s="198">
        <f t="shared" si="14"/>
        <v>1485</v>
      </c>
      <c r="AS32" s="198">
        <f t="shared" si="15"/>
        <v>1436</v>
      </c>
      <c r="AT32" s="198">
        <f t="shared" si="16"/>
        <v>1165</v>
      </c>
      <c r="AV32" s="220">
        <f t="shared" si="17"/>
        <v>7</v>
      </c>
      <c r="AW32" s="220">
        <f t="shared" si="18"/>
        <v>11</v>
      </c>
      <c r="AX32" s="220">
        <f t="shared" si="19"/>
        <v>8</v>
      </c>
      <c r="AY32" s="220">
        <f t="shared" si="20"/>
        <v>13</v>
      </c>
      <c r="AZ32" s="220">
        <f t="shared" si="21"/>
        <v>11</v>
      </c>
      <c r="BA32" s="220">
        <f t="shared" si="22"/>
        <v>12</v>
      </c>
      <c r="BB32" s="220">
        <f t="shared" si="23"/>
        <v>12</v>
      </c>
      <c r="BC32" s="220">
        <f t="shared" si="24"/>
        <v>16</v>
      </c>
      <c r="BD32" s="220">
        <f t="shared" si="25"/>
        <v>16</v>
      </c>
      <c r="BE32" s="220">
        <f t="shared" si="26"/>
        <v>14</v>
      </c>
      <c r="BF32" s="220">
        <f t="shared" si="27"/>
        <v>10</v>
      </c>
      <c r="BG32" s="220">
        <f t="shared" si="28"/>
        <v>130</v>
      </c>
      <c r="BH32" s="220">
        <f t="shared" si="29"/>
        <v>123</v>
      </c>
      <c r="BI32" s="220">
        <f t="shared" si="30"/>
        <v>7</v>
      </c>
      <c r="BJ32" s="221">
        <f t="shared" si="31"/>
        <v>16</v>
      </c>
    </row>
    <row r="33" spans="1:62" ht="15.75">
      <c r="A33" s="455">
        <v>29</v>
      </c>
      <c r="B33" s="214" t="s">
        <v>366</v>
      </c>
      <c r="C33" s="209" t="s">
        <v>329</v>
      </c>
      <c r="D33" s="186">
        <f t="shared" si="0"/>
        <v>1275</v>
      </c>
      <c r="E33" s="187">
        <f t="shared" si="33"/>
        <v>25.000000000000018</v>
      </c>
      <c r="F33" s="201">
        <v>1250</v>
      </c>
      <c r="G33" s="206">
        <f t="shared" si="1"/>
        <v>-68.181818181818244</v>
      </c>
      <c r="H33" s="458">
        <v>20</v>
      </c>
      <c r="I33" s="450">
        <f t="shared" si="2"/>
        <v>12</v>
      </c>
      <c r="J33" s="190">
        <f t="shared" si="3"/>
        <v>11</v>
      </c>
      <c r="K33" s="191">
        <f t="shared" si="4"/>
        <v>1318.1818181818182</v>
      </c>
      <c r="L33" s="222">
        <f t="shared" si="5"/>
        <v>136</v>
      </c>
      <c r="M33" s="207">
        <v>1</v>
      </c>
      <c r="N33" s="195">
        <v>58</v>
      </c>
      <c r="O33" s="207">
        <v>2</v>
      </c>
      <c r="P33" s="195">
        <v>54</v>
      </c>
      <c r="Q33" s="207">
        <v>2</v>
      </c>
      <c r="R33" s="195">
        <v>10</v>
      </c>
      <c r="S33" s="207">
        <v>2</v>
      </c>
      <c r="T33" s="195">
        <v>3</v>
      </c>
      <c r="U33" s="207">
        <v>2</v>
      </c>
      <c r="V33" s="195">
        <v>42</v>
      </c>
      <c r="W33" s="207">
        <v>1</v>
      </c>
      <c r="X33" s="195">
        <v>16</v>
      </c>
      <c r="Y33" s="207">
        <v>0</v>
      </c>
      <c r="Z33" s="195">
        <v>8</v>
      </c>
      <c r="AA33" s="207">
        <v>1</v>
      </c>
      <c r="AB33" s="195">
        <v>4</v>
      </c>
      <c r="AC33" s="207">
        <v>0</v>
      </c>
      <c r="AD33" s="195">
        <v>13</v>
      </c>
      <c r="AE33" s="207">
        <v>0</v>
      </c>
      <c r="AF33" s="195">
        <v>6</v>
      </c>
      <c r="AG33" s="207">
        <v>1</v>
      </c>
      <c r="AH33" s="195">
        <v>23</v>
      </c>
      <c r="AI33" s="219">
        <v>29</v>
      </c>
      <c r="AJ33" s="197">
        <f t="shared" si="6"/>
        <v>1000</v>
      </c>
      <c r="AK33" s="197">
        <f t="shared" si="7"/>
        <v>1000</v>
      </c>
      <c r="AL33" s="198">
        <f t="shared" si="8"/>
        <v>1427</v>
      </c>
      <c r="AM33" s="198">
        <f t="shared" si="9"/>
        <v>1522</v>
      </c>
      <c r="AN33" s="198">
        <f t="shared" si="10"/>
        <v>1140</v>
      </c>
      <c r="AO33" s="198">
        <f t="shared" si="11"/>
        <v>1347</v>
      </c>
      <c r="AP33" s="198">
        <f t="shared" si="12"/>
        <v>1448</v>
      </c>
      <c r="AQ33" s="198">
        <f t="shared" si="13"/>
        <v>1490</v>
      </c>
      <c r="AR33" s="198">
        <f t="shared" si="14"/>
        <v>1395</v>
      </c>
      <c r="AS33" s="198">
        <f t="shared" si="15"/>
        <v>1461</v>
      </c>
      <c r="AT33" s="198">
        <f t="shared" si="16"/>
        <v>1270</v>
      </c>
      <c r="AV33" s="220">
        <f t="shared" si="17"/>
        <v>6</v>
      </c>
      <c r="AW33" s="220">
        <f t="shared" si="18"/>
        <v>8</v>
      </c>
      <c r="AX33" s="220">
        <f t="shared" si="19"/>
        <v>13</v>
      </c>
      <c r="AY33" s="220">
        <f t="shared" si="20"/>
        <v>13</v>
      </c>
      <c r="AZ33" s="220">
        <f t="shared" si="21"/>
        <v>12</v>
      </c>
      <c r="BA33" s="220">
        <f t="shared" si="22"/>
        <v>14</v>
      </c>
      <c r="BB33" s="220">
        <f t="shared" si="23"/>
        <v>16</v>
      </c>
      <c r="BC33" s="220">
        <f t="shared" si="24"/>
        <v>13</v>
      </c>
      <c r="BD33" s="220">
        <f t="shared" si="25"/>
        <v>15</v>
      </c>
      <c r="BE33" s="220">
        <f t="shared" si="26"/>
        <v>14</v>
      </c>
      <c r="BF33" s="220">
        <f t="shared" si="27"/>
        <v>12</v>
      </c>
      <c r="BG33" s="220">
        <f t="shared" si="28"/>
        <v>136</v>
      </c>
      <c r="BH33" s="220">
        <f t="shared" si="29"/>
        <v>130</v>
      </c>
      <c r="BI33" s="220">
        <f t="shared" si="30"/>
        <v>6</v>
      </c>
      <c r="BJ33" s="221">
        <f t="shared" si="31"/>
        <v>16</v>
      </c>
    </row>
    <row r="34" spans="1:62" ht="15.75">
      <c r="A34" s="455">
        <v>30</v>
      </c>
      <c r="B34" s="213" t="s">
        <v>153</v>
      </c>
      <c r="C34" s="205" t="s">
        <v>337</v>
      </c>
      <c r="D34" s="186">
        <f t="shared" si="0"/>
        <v>1235.5999999999999</v>
      </c>
      <c r="E34" s="187">
        <f t="shared" si="33"/>
        <v>2.5999999999999801</v>
      </c>
      <c r="F34" s="201">
        <v>1233</v>
      </c>
      <c r="G34" s="206">
        <f t="shared" si="1"/>
        <v>33.63636363636374</v>
      </c>
      <c r="H34" s="458">
        <v>27</v>
      </c>
      <c r="I34" s="450">
        <f t="shared" si="2"/>
        <v>12</v>
      </c>
      <c r="J34" s="190">
        <f t="shared" si="3"/>
        <v>11</v>
      </c>
      <c r="K34" s="191">
        <f t="shared" si="4"/>
        <v>1199.3636363636363</v>
      </c>
      <c r="L34" s="222">
        <f t="shared" si="5"/>
        <v>118</v>
      </c>
      <c r="M34" s="207">
        <v>0</v>
      </c>
      <c r="N34" s="195">
        <v>1</v>
      </c>
      <c r="O34" s="207">
        <v>0</v>
      </c>
      <c r="P34" s="195">
        <v>53</v>
      </c>
      <c r="Q34" s="207">
        <v>2</v>
      </c>
      <c r="R34" s="195">
        <v>49</v>
      </c>
      <c r="S34" s="207">
        <v>1</v>
      </c>
      <c r="T34" s="195">
        <v>48</v>
      </c>
      <c r="U34" s="207">
        <v>2</v>
      </c>
      <c r="V34" s="195">
        <v>51</v>
      </c>
      <c r="W34" s="207">
        <v>2</v>
      </c>
      <c r="X34" s="195">
        <v>33</v>
      </c>
      <c r="Y34" s="207">
        <v>0</v>
      </c>
      <c r="Z34" s="195">
        <v>3</v>
      </c>
      <c r="AA34" s="207">
        <v>1</v>
      </c>
      <c r="AB34" s="195">
        <v>50</v>
      </c>
      <c r="AC34" s="207">
        <v>0</v>
      </c>
      <c r="AD34" s="195">
        <v>14</v>
      </c>
      <c r="AE34" s="207">
        <v>2</v>
      </c>
      <c r="AF34" s="195">
        <v>47</v>
      </c>
      <c r="AG34" s="207">
        <v>2</v>
      </c>
      <c r="AH34" s="195">
        <v>45</v>
      </c>
      <c r="AI34" s="219">
        <v>30</v>
      </c>
      <c r="AJ34" s="197">
        <f t="shared" si="6"/>
        <v>1617</v>
      </c>
      <c r="AK34" s="197">
        <f t="shared" si="7"/>
        <v>1000</v>
      </c>
      <c r="AL34" s="198">
        <f t="shared" si="8"/>
        <v>1091</v>
      </c>
      <c r="AM34" s="198">
        <f t="shared" si="9"/>
        <v>1099</v>
      </c>
      <c r="AN34" s="198">
        <f t="shared" si="10"/>
        <v>1000</v>
      </c>
      <c r="AO34" s="198">
        <f t="shared" si="11"/>
        <v>1197</v>
      </c>
      <c r="AP34" s="198">
        <f t="shared" si="12"/>
        <v>1522</v>
      </c>
      <c r="AQ34" s="198">
        <f t="shared" si="13"/>
        <v>1039</v>
      </c>
      <c r="AR34" s="198">
        <f t="shared" si="14"/>
        <v>1380</v>
      </c>
      <c r="AS34" s="198">
        <f t="shared" si="15"/>
        <v>1114</v>
      </c>
      <c r="AT34" s="198">
        <f t="shared" si="16"/>
        <v>1134</v>
      </c>
      <c r="AV34" s="220">
        <f t="shared" si="17"/>
        <v>16</v>
      </c>
      <c r="AW34" s="220">
        <f t="shared" si="18"/>
        <v>8</v>
      </c>
      <c r="AX34" s="220">
        <f t="shared" si="19"/>
        <v>7</v>
      </c>
      <c r="AY34" s="220">
        <f t="shared" si="20"/>
        <v>10</v>
      </c>
      <c r="AZ34" s="220">
        <f t="shared" si="21"/>
        <v>11</v>
      </c>
      <c r="BA34" s="220">
        <f t="shared" si="22"/>
        <v>11</v>
      </c>
      <c r="BB34" s="220">
        <f t="shared" si="23"/>
        <v>13</v>
      </c>
      <c r="BC34" s="220">
        <f t="shared" si="24"/>
        <v>11</v>
      </c>
      <c r="BD34" s="220">
        <f t="shared" si="25"/>
        <v>11</v>
      </c>
      <c r="BE34" s="220">
        <f t="shared" si="26"/>
        <v>10</v>
      </c>
      <c r="BF34" s="220">
        <f t="shared" si="27"/>
        <v>10</v>
      </c>
      <c r="BG34" s="220">
        <f t="shared" si="28"/>
        <v>118</v>
      </c>
      <c r="BH34" s="220">
        <f t="shared" si="29"/>
        <v>111</v>
      </c>
      <c r="BI34" s="220">
        <f t="shared" si="30"/>
        <v>7</v>
      </c>
      <c r="BJ34" s="221">
        <f t="shared" si="31"/>
        <v>16</v>
      </c>
    </row>
    <row r="35" spans="1:62" ht="16.5" customHeight="1">
      <c r="A35" s="459">
        <v>31</v>
      </c>
      <c r="B35" s="214" t="s">
        <v>367</v>
      </c>
      <c r="C35" s="209" t="s">
        <v>103</v>
      </c>
      <c r="D35" s="186">
        <f t="shared" si="0"/>
        <v>1252.06</v>
      </c>
      <c r="E35" s="187">
        <f t="shared" si="33"/>
        <v>22.059999999999977</v>
      </c>
      <c r="F35" s="201">
        <v>1230</v>
      </c>
      <c r="G35" s="206">
        <f t="shared" si="1"/>
        <v>-10.299999999999955</v>
      </c>
      <c r="H35" s="458">
        <v>28</v>
      </c>
      <c r="I35" s="450">
        <f t="shared" si="2"/>
        <v>12</v>
      </c>
      <c r="J35" s="190">
        <f t="shared" si="3"/>
        <v>10</v>
      </c>
      <c r="K35" s="191">
        <f t="shared" si="4"/>
        <v>1240.3</v>
      </c>
      <c r="L35" s="222">
        <f t="shared" si="5"/>
        <v>112</v>
      </c>
      <c r="M35" s="207">
        <v>0</v>
      </c>
      <c r="N35" s="195">
        <v>2</v>
      </c>
      <c r="O35" s="207">
        <v>2</v>
      </c>
      <c r="P35" s="195">
        <v>99</v>
      </c>
      <c r="Q35" s="207">
        <v>0</v>
      </c>
      <c r="R35" s="195">
        <v>3</v>
      </c>
      <c r="S35" s="207">
        <v>0</v>
      </c>
      <c r="T35" s="195">
        <v>53</v>
      </c>
      <c r="U35" s="207">
        <v>2</v>
      </c>
      <c r="V35" s="195">
        <v>59</v>
      </c>
      <c r="W35" s="207">
        <v>2</v>
      </c>
      <c r="X35" s="195">
        <v>43</v>
      </c>
      <c r="Y35" s="207">
        <v>1</v>
      </c>
      <c r="Z35" s="195">
        <v>50</v>
      </c>
      <c r="AA35" s="207">
        <v>2</v>
      </c>
      <c r="AB35" s="195">
        <v>51</v>
      </c>
      <c r="AC35" s="207">
        <v>1</v>
      </c>
      <c r="AD35" s="195">
        <v>11</v>
      </c>
      <c r="AE35" s="207">
        <v>2</v>
      </c>
      <c r="AF35" s="195">
        <v>22</v>
      </c>
      <c r="AG35" s="207">
        <v>0</v>
      </c>
      <c r="AH35" s="195">
        <v>9</v>
      </c>
      <c r="AI35" s="219">
        <v>31</v>
      </c>
      <c r="AJ35" s="197">
        <f t="shared" si="6"/>
        <v>1588</v>
      </c>
      <c r="AK35" s="197">
        <f t="shared" si="7"/>
        <v>0</v>
      </c>
      <c r="AL35" s="198">
        <f t="shared" si="8"/>
        <v>1522</v>
      </c>
      <c r="AM35" s="198">
        <f t="shared" si="9"/>
        <v>1000</v>
      </c>
      <c r="AN35" s="198">
        <f t="shared" si="10"/>
        <v>1000</v>
      </c>
      <c r="AO35" s="198">
        <f t="shared" si="11"/>
        <v>1136</v>
      </c>
      <c r="AP35" s="198">
        <f t="shared" si="12"/>
        <v>1039</v>
      </c>
      <c r="AQ35" s="198">
        <f t="shared" si="13"/>
        <v>1000</v>
      </c>
      <c r="AR35" s="198">
        <f t="shared" si="14"/>
        <v>1407</v>
      </c>
      <c r="AS35" s="198">
        <f t="shared" si="15"/>
        <v>1275</v>
      </c>
      <c r="AT35" s="198">
        <f t="shared" si="16"/>
        <v>1436</v>
      </c>
      <c r="AV35" s="223">
        <f t="shared" si="17"/>
        <v>16</v>
      </c>
      <c r="AW35" s="223">
        <f t="shared" si="18"/>
        <v>0</v>
      </c>
      <c r="AX35" s="223">
        <f t="shared" si="19"/>
        <v>13</v>
      </c>
      <c r="AY35" s="223">
        <f t="shared" si="20"/>
        <v>8</v>
      </c>
      <c r="AZ35" s="223">
        <f t="shared" si="21"/>
        <v>7</v>
      </c>
      <c r="BA35" s="223">
        <f t="shared" si="22"/>
        <v>9</v>
      </c>
      <c r="BB35" s="223">
        <f t="shared" si="23"/>
        <v>11</v>
      </c>
      <c r="BC35" s="223">
        <f t="shared" si="24"/>
        <v>11</v>
      </c>
      <c r="BD35" s="223">
        <f t="shared" si="25"/>
        <v>11</v>
      </c>
      <c r="BE35" s="223">
        <f t="shared" si="26"/>
        <v>12</v>
      </c>
      <c r="BF35" s="223">
        <f t="shared" si="27"/>
        <v>14</v>
      </c>
      <c r="BG35" s="223">
        <f t="shared" si="28"/>
        <v>112</v>
      </c>
      <c r="BH35" s="223">
        <f t="shared" si="29"/>
        <v>112</v>
      </c>
      <c r="BI35" s="223">
        <f t="shared" si="30"/>
        <v>0</v>
      </c>
      <c r="BJ35" s="221">
        <f t="shared" si="31"/>
        <v>16</v>
      </c>
    </row>
    <row r="36" spans="1:62" ht="15.75">
      <c r="A36" s="459">
        <v>32</v>
      </c>
      <c r="B36" s="213" t="s">
        <v>155</v>
      </c>
      <c r="C36" s="209" t="s">
        <v>323</v>
      </c>
      <c r="D36" s="224">
        <f t="shared" si="0"/>
        <v>1205.72</v>
      </c>
      <c r="E36" s="187">
        <f t="shared" si="33"/>
        <v>-19.280000000000026</v>
      </c>
      <c r="F36" s="201">
        <v>1225</v>
      </c>
      <c r="G36" s="206">
        <f t="shared" si="1"/>
        <v>87.63636363636374</v>
      </c>
      <c r="H36" s="458">
        <v>37</v>
      </c>
      <c r="I36" s="462">
        <f t="shared" si="2"/>
        <v>11</v>
      </c>
      <c r="J36" s="225">
        <f t="shared" si="3"/>
        <v>11</v>
      </c>
      <c r="K36" s="191">
        <f t="shared" si="4"/>
        <v>1137.3636363636363</v>
      </c>
      <c r="L36" s="463">
        <f t="shared" si="5"/>
        <v>104</v>
      </c>
      <c r="M36" s="207">
        <v>0</v>
      </c>
      <c r="N36" s="195">
        <v>3</v>
      </c>
      <c r="O36" s="207">
        <v>2</v>
      </c>
      <c r="P36" s="195">
        <v>55</v>
      </c>
      <c r="Q36" s="207">
        <v>0</v>
      </c>
      <c r="R36" s="195">
        <v>5</v>
      </c>
      <c r="S36" s="207">
        <v>1</v>
      </c>
      <c r="T36" s="195">
        <v>59</v>
      </c>
      <c r="U36" s="207">
        <v>0</v>
      </c>
      <c r="V36" s="195">
        <v>48</v>
      </c>
      <c r="W36" s="207">
        <v>0</v>
      </c>
      <c r="X36" s="195">
        <v>51</v>
      </c>
      <c r="Y36" s="207">
        <v>1</v>
      </c>
      <c r="Z36" s="195">
        <v>36</v>
      </c>
      <c r="AA36" s="207">
        <v>1</v>
      </c>
      <c r="AB36" s="195">
        <v>57</v>
      </c>
      <c r="AC36" s="207">
        <v>2</v>
      </c>
      <c r="AD36" s="195">
        <v>58</v>
      </c>
      <c r="AE36" s="207">
        <v>2</v>
      </c>
      <c r="AF36" s="195">
        <v>49</v>
      </c>
      <c r="AG36" s="207">
        <v>2</v>
      </c>
      <c r="AH36" s="195">
        <v>44</v>
      </c>
      <c r="AI36" s="219">
        <v>32</v>
      </c>
      <c r="AJ36" s="197">
        <f t="shared" si="6"/>
        <v>1522</v>
      </c>
      <c r="AK36" s="197">
        <f t="shared" si="7"/>
        <v>1000</v>
      </c>
      <c r="AL36" s="198">
        <f t="shared" si="8"/>
        <v>1485</v>
      </c>
      <c r="AM36" s="198">
        <f t="shared" si="9"/>
        <v>1000</v>
      </c>
      <c r="AN36" s="198">
        <f t="shared" si="10"/>
        <v>1099</v>
      </c>
      <c r="AO36" s="198">
        <f t="shared" si="11"/>
        <v>1000</v>
      </c>
      <c r="AP36" s="198">
        <f t="shared" si="12"/>
        <v>1180</v>
      </c>
      <c r="AQ36" s="198">
        <f t="shared" si="13"/>
        <v>1000</v>
      </c>
      <c r="AR36" s="198">
        <f t="shared" si="14"/>
        <v>1000</v>
      </c>
      <c r="AS36" s="198">
        <f t="shared" si="15"/>
        <v>1091</v>
      </c>
      <c r="AT36" s="198">
        <f t="shared" si="16"/>
        <v>1134</v>
      </c>
      <c r="AV36" s="223">
        <f t="shared" si="17"/>
        <v>13</v>
      </c>
      <c r="AW36" s="223">
        <f t="shared" si="18"/>
        <v>9</v>
      </c>
      <c r="AX36" s="223">
        <f t="shared" si="19"/>
        <v>16</v>
      </c>
      <c r="AY36" s="223">
        <f t="shared" si="20"/>
        <v>7</v>
      </c>
      <c r="AZ36" s="223">
        <f t="shared" si="21"/>
        <v>10</v>
      </c>
      <c r="BA36" s="223">
        <f t="shared" si="22"/>
        <v>11</v>
      </c>
      <c r="BB36" s="223">
        <f t="shared" si="23"/>
        <v>9</v>
      </c>
      <c r="BC36" s="223">
        <f t="shared" si="24"/>
        <v>7</v>
      </c>
      <c r="BD36" s="223">
        <f t="shared" si="25"/>
        <v>6</v>
      </c>
      <c r="BE36" s="223">
        <f t="shared" si="26"/>
        <v>7</v>
      </c>
      <c r="BF36" s="223">
        <f t="shared" si="27"/>
        <v>9</v>
      </c>
      <c r="BG36" s="223">
        <f t="shared" si="28"/>
        <v>104</v>
      </c>
      <c r="BH36" s="223">
        <f t="shared" si="29"/>
        <v>98</v>
      </c>
      <c r="BI36" s="223">
        <f t="shared" si="30"/>
        <v>6</v>
      </c>
      <c r="BJ36" s="221">
        <f t="shared" si="31"/>
        <v>16</v>
      </c>
    </row>
    <row r="37" spans="1:62" ht="18.75" customHeight="1">
      <c r="A37" s="459">
        <v>33</v>
      </c>
      <c r="B37" s="214" t="s">
        <v>147</v>
      </c>
      <c r="C37" s="209" t="s">
        <v>337</v>
      </c>
      <c r="D37" s="224">
        <f t="shared" si="0"/>
        <v>1195.78</v>
      </c>
      <c r="E37" s="187">
        <f t="shared" si="33"/>
        <v>-1.2199999999999989</v>
      </c>
      <c r="F37" s="201">
        <v>1197</v>
      </c>
      <c r="G37" s="206">
        <f t="shared" si="1"/>
        <v>5.5454545454545041</v>
      </c>
      <c r="H37" s="454">
        <v>33</v>
      </c>
      <c r="I37" s="462">
        <f t="shared" si="2"/>
        <v>11</v>
      </c>
      <c r="J37" s="225">
        <f t="shared" si="3"/>
        <v>11</v>
      </c>
      <c r="K37" s="191">
        <f t="shared" si="4"/>
        <v>1191.4545454545455</v>
      </c>
      <c r="L37" s="463">
        <f t="shared" si="5"/>
        <v>115</v>
      </c>
      <c r="M37" s="207">
        <v>1</v>
      </c>
      <c r="N37" s="195">
        <v>4</v>
      </c>
      <c r="O37" s="207">
        <v>0</v>
      </c>
      <c r="P37" s="195">
        <v>10</v>
      </c>
      <c r="Q37" s="207">
        <v>2</v>
      </c>
      <c r="R37" s="195">
        <v>58</v>
      </c>
      <c r="S37" s="207">
        <v>2</v>
      </c>
      <c r="T37" s="195">
        <v>40</v>
      </c>
      <c r="U37" s="207">
        <v>0</v>
      </c>
      <c r="V37" s="195">
        <v>12</v>
      </c>
      <c r="W37" s="207">
        <v>0</v>
      </c>
      <c r="X37" s="195">
        <v>30</v>
      </c>
      <c r="Y37" s="207">
        <v>0</v>
      </c>
      <c r="Z37" s="195">
        <v>45</v>
      </c>
      <c r="AA37" s="207">
        <v>2</v>
      </c>
      <c r="AB37" s="195">
        <v>49</v>
      </c>
      <c r="AC37" s="207">
        <v>1</v>
      </c>
      <c r="AD37" s="195">
        <v>50</v>
      </c>
      <c r="AE37" s="207">
        <v>2</v>
      </c>
      <c r="AF37" s="195">
        <v>53</v>
      </c>
      <c r="AG37" s="207">
        <v>1</v>
      </c>
      <c r="AH37" s="195">
        <v>41</v>
      </c>
      <c r="AI37" s="219">
        <v>33</v>
      </c>
      <c r="AJ37" s="197">
        <f t="shared" si="6"/>
        <v>1490</v>
      </c>
      <c r="AK37" s="197">
        <f t="shared" si="7"/>
        <v>1427</v>
      </c>
      <c r="AL37" s="198">
        <f t="shared" si="8"/>
        <v>1000</v>
      </c>
      <c r="AM37" s="198">
        <f t="shared" si="9"/>
        <v>1147</v>
      </c>
      <c r="AN37" s="198">
        <f t="shared" si="10"/>
        <v>1401</v>
      </c>
      <c r="AO37" s="198">
        <f t="shared" si="11"/>
        <v>1233</v>
      </c>
      <c r="AP37" s="198">
        <f t="shared" si="12"/>
        <v>1134</v>
      </c>
      <c r="AQ37" s="198">
        <f t="shared" si="13"/>
        <v>1091</v>
      </c>
      <c r="AR37" s="198">
        <f t="shared" si="14"/>
        <v>1039</v>
      </c>
      <c r="AS37" s="198">
        <f t="shared" si="15"/>
        <v>1000</v>
      </c>
      <c r="AT37" s="198">
        <f t="shared" si="16"/>
        <v>1144</v>
      </c>
      <c r="AV37" s="223">
        <f t="shared" si="17"/>
        <v>13</v>
      </c>
      <c r="AW37" s="223">
        <f t="shared" si="18"/>
        <v>13</v>
      </c>
      <c r="AX37" s="223">
        <f t="shared" si="19"/>
        <v>6</v>
      </c>
      <c r="AY37" s="223">
        <f t="shared" si="20"/>
        <v>9</v>
      </c>
      <c r="AZ37" s="223">
        <f t="shared" si="21"/>
        <v>15</v>
      </c>
      <c r="BA37" s="223">
        <f t="shared" si="22"/>
        <v>12</v>
      </c>
      <c r="BB37" s="223">
        <f t="shared" si="23"/>
        <v>10</v>
      </c>
      <c r="BC37" s="223">
        <f t="shared" si="24"/>
        <v>7</v>
      </c>
      <c r="BD37" s="223">
        <f t="shared" si="25"/>
        <v>11</v>
      </c>
      <c r="BE37" s="223">
        <f t="shared" si="26"/>
        <v>8</v>
      </c>
      <c r="BF37" s="223">
        <f t="shared" si="27"/>
        <v>11</v>
      </c>
      <c r="BG37" s="223">
        <f t="shared" si="28"/>
        <v>115</v>
      </c>
      <c r="BH37" s="223">
        <f t="shared" si="29"/>
        <v>109</v>
      </c>
      <c r="BI37" s="223">
        <f t="shared" si="30"/>
        <v>6</v>
      </c>
      <c r="BJ37" s="221">
        <f t="shared" si="31"/>
        <v>15</v>
      </c>
    </row>
    <row r="38" spans="1:62" ht="15.75">
      <c r="A38" s="459">
        <v>34</v>
      </c>
      <c r="B38" s="213" t="s">
        <v>150</v>
      </c>
      <c r="C38" s="205" t="s">
        <v>277</v>
      </c>
      <c r="D38" s="224">
        <f t="shared" si="0"/>
        <v>1234.02</v>
      </c>
      <c r="E38" s="187">
        <f t="shared" si="33"/>
        <v>50.020000000000017</v>
      </c>
      <c r="F38" s="201">
        <v>1184</v>
      </c>
      <c r="G38" s="206">
        <f t="shared" si="1"/>
        <v>-181.90909090909099</v>
      </c>
      <c r="H38" s="454">
        <v>19</v>
      </c>
      <c r="I38" s="462">
        <f t="shared" si="2"/>
        <v>12</v>
      </c>
      <c r="J38" s="225">
        <f t="shared" si="3"/>
        <v>11</v>
      </c>
      <c r="K38" s="191">
        <f t="shared" si="4"/>
        <v>1365.909090909091</v>
      </c>
      <c r="L38" s="463">
        <f t="shared" si="5"/>
        <v>142</v>
      </c>
      <c r="M38" s="207">
        <v>2</v>
      </c>
      <c r="N38" s="195">
        <v>5</v>
      </c>
      <c r="O38" s="207">
        <v>1</v>
      </c>
      <c r="P38" s="195">
        <v>7</v>
      </c>
      <c r="Q38" s="207">
        <v>0</v>
      </c>
      <c r="R38" s="195">
        <v>13</v>
      </c>
      <c r="S38" s="207">
        <v>0</v>
      </c>
      <c r="T38" s="195">
        <v>10</v>
      </c>
      <c r="U38" s="207">
        <v>2</v>
      </c>
      <c r="V38" s="195">
        <v>40</v>
      </c>
      <c r="W38" s="207">
        <v>1</v>
      </c>
      <c r="X38" s="195">
        <v>9</v>
      </c>
      <c r="Y38" s="207">
        <v>2</v>
      </c>
      <c r="Z38" s="195">
        <v>55</v>
      </c>
      <c r="AA38" s="207">
        <v>2</v>
      </c>
      <c r="AB38" s="195">
        <v>11</v>
      </c>
      <c r="AC38" s="207">
        <v>1</v>
      </c>
      <c r="AD38" s="195">
        <v>6</v>
      </c>
      <c r="AE38" s="207">
        <v>1</v>
      </c>
      <c r="AF38" s="195">
        <v>3</v>
      </c>
      <c r="AG38" s="207">
        <v>0</v>
      </c>
      <c r="AH38" s="195">
        <v>20</v>
      </c>
      <c r="AI38" s="219">
        <v>34</v>
      </c>
      <c r="AJ38" s="197">
        <f t="shared" si="6"/>
        <v>1485</v>
      </c>
      <c r="AK38" s="197">
        <f t="shared" si="7"/>
        <v>1450</v>
      </c>
      <c r="AL38" s="198">
        <f t="shared" si="8"/>
        <v>1395</v>
      </c>
      <c r="AM38" s="198">
        <f t="shared" si="9"/>
        <v>1427</v>
      </c>
      <c r="AN38" s="198">
        <f t="shared" si="10"/>
        <v>1147</v>
      </c>
      <c r="AO38" s="198">
        <f t="shared" si="11"/>
        <v>1436</v>
      </c>
      <c r="AP38" s="198">
        <f t="shared" si="12"/>
        <v>1000</v>
      </c>
      <c r="AQ38" s="198">
        <f t="shared" si="13"/>
        <v>1407</v>
      </c>
      <c r="AR38" s="198">
        <f t="shared" si="14"/>
        <v>1461</v>
      </c>
      <c r="AS38" s="198">
        <f t="shared" si="15"/>
        <v>1522</v>
      </c>
      <c r="AT38" s="198">
        <f t="shared" si="16"/>
        <v>1295</v>
      </c>
      <c r="AV38" s="223">
        <f t="shared" si="17"/>
        <v>16</v>
      </c>
      <c r="AW38" s="223">
        <f t="shared" si="18"/>
        <v>14</v>
      </c>
      <c r="AX38" s="223">
        <f t="shared" si="19"/>
        <v>15</v>
      </c>
      <c r="AY38" s="223">
        <f t="shared" si="20"/>
        <v>13</v>
      </c>
      <c r="AZ38" s="223">
        <f t="shared" si="21"/>
        <v>9</v>
      </c>
      <c r="BA38" s="223">
        <f t="shared" si="22"/>
        <v>14</v>
      </c>
      <c r="BB38" s="223">
        <f t="shared" si="23"/>
        <v>9</v>
      </c>
      <c r="BC38" s="223">
        <f t="shared" si="24"/>
        <v>11</v>
      </c>
      <c r="BD38" s="223">
        <f t="shared" si="25"/>
        <v>14</v>
      </c>
      <c r="BE38" s="223">
        <f t="shared" si="26"/>
        <v>13</v>
      </c>
      <c r="BF38" s="223">
        <f t="shared" si="27"/>
        <v>14</v>
      </c>
      <c r="BG38" s="223">
        <f t="shared" si="28"/>
        <v>142</v>
      </c>
      <c r="BH38" s="223">
        <f t="shared" si="29"/>
        <v>133</v>
      </c>
      <c r="BI38" s="223">
        <f t="shared" si="30"/>
        <v>9</v>
      </c>
      <c r="BJ38" s="221">
        <f t="shared" si="31"/>
        <v>16</v>
      </c>
    </row>
    <row r="39" spans="1:62" ht="15.75">
      <c r="A39" s="459">
        <v>35</v>
      </c>
      <c r="B39" s="213" t="s">
        <v>368</v>
      </c>
      <c r="C39" s="209" t="s">
        <v>254</v>
      </c>
      <c r="D39" s="224">
        <f t="shared" si="0"/>
        <v>1185.92</v>
      </c>
      <c r="E39" s="187">
        <f t="shared" si="33"/>
        <v>3.9199999999999946</v>
      </c>
      <c r="F39" s="201">
        <v>1182</v>
      </c>
      <c r="G39" s="206">
        <f t="shared" si="1"/>
        <v>-108.72727272727275</v>
      </c>
      <c r="H39" s="458">
        <v>45</v>
      </c>
      <c r="I39" s="462">
        <f t="shared" si="2"/>
        <v>9</v>
      </c>
      <c r="J39" s="225">
        <f t="shared" si="3"/>
        <v>11</v>
      </c>
      <c r="K39" s="191">
        <f t="shared" si="4"/>
        <v>1290.7272727272727</v>
      </c>
      <c r="L39" s="463">
        <f t="shared" si="5"/>
        <v>122</v>
      </c>
      <c r="M39" s="207">
        <v>2</v>
      </c>
      <c r="N39" s="195">
        <v>6</v>
      </c>
      <c r="O39" s="207">
        <v>0</v>
      </c>
      <c r="P39" s="195">
        <v>2</v>
      </c>
      <c r="Q39" s="207">
        <v>1</v>
      </c>
      <c r="R39" s="195">
        <v>18</v>
      </c>
      <c r="S39" s="207">
        <v>1</v>
      </c>
      <c r="T39" s="195">
        <v>14</v>
      </c>
      <c r="U39" s="207">
        <v>0</v>
      </c>
      <c r="V39" s="195">
        <v>3</v>
      </c>
      <c r="W39" s="207">
        <v>1</v>
      </c>
      <c r="X39" s="195">
        <v>15</v>
      </c>
      <c r="Y39" s="207">
        <v>0</v>
      </c>
      <c r="Z39" s="195">
        <v>48</v>
      </c>
      <c r="AA39" s="207">
        <v>2</v>
      </c>
      <c r="AB39" s="195">
        <v>21</v>
      </c>
      <c r="AC39" s="207">
        <v>0</v>
      </c>
      <c r="AD39" s="195">
        <v>43</v>
      </c>
      <c r="AE39" s="207">
        <v>2</v>
      </c>
      <c r="AF39" s="195">
        <v>54</v>
      </c>
      <c r="AG39" s="207">
        <v>0</v>
      </c>
      <c r="AH39" s="195">
        <v>50</v>
      </c>
      <c r="AI39" s="219">
        <v>35</v>
      </c>
      <c r="AJ39" s="197">
        <f t="shared" si="6"/>
        <v>1461</v>
      </c>
      <c r="AK39" s="197">
        <f t="shared" si="7"/>
        <v>1588</v>
      </c>
      <c r="AL39" s="198">
        <f t="shared" si="8"/>
        <v>1308</v>
      </c>
      <c r="AM39" s="198">
        <f t="shared" si="9"/>
        <v>1380</v>
      </c>
      <c r="AN39" s="198">
        <f t="shared" si="10"/>
        <v>1522</v>
      </c>
      <c r="AO39" s="198">
        <f t="shared" si="11"/>
        <v>1371</v>
      </c>
      <c r="AP39" s="198">
        <f t="shared" si="12"/>
        <v>1099</v>
      </c>
      <c r="AQ39" s="198">
        <f t="shared" si="13"/>
        <v>1294</v>
      </c>
      <c r="AR39" s="198">
        <f t="shared" si="14"/>
        <v>1136</v>
      </c>
      <c r="AS39" s="198">
        <f t="shared" si="15"/>
        <v>1000</v>
      </c>
      <c r="AT39" s="198">
        <f t="shared" si="16"/>
        <v>1039</v>
      </c>
      <c r="AV39" s="223">
        <f t="shared" si="17"/>
        <v>14</v>
      </c>
      <c r="AW39" s="223">
        <f t="shared" si="18"/>
        <v>16</v>
      </c>
      <c r="AX39" s="223">
        <f t="shared" si="19"/>
        <v>13</v>
      </c>
      <c r="AY39" s="223">
        <f t="shared" si="20"/>
        <v>11</v>
      </c>
      <c r="AZ39" s="223">
        <f t="shared" si="21"/>
        <v>13</v>
      </c>
      <c r="BA39" s="223">
        <f t="shared" si="22"/>
        <v>10</v>
      </c>
      <c r="BB39" s="223">
        <f t="shared" si="23"/>
        <v>10</v>
      </c>
      <c r="BC39" s="223">
        <f t="shared" si="24"/>
        <v>7</v>
      </c>
      <c r="BD39" s="223">
        <f t="shared" si="25"/>
        <v>9</v>
      </c>
      <c r="BE39" s="223">
        <f t="shared" si="26"/>
        <v>8</v>
      </c>
      <c r="BF39" s="223">
        <f t="shared" si="27"/>
        <v>11</v>
      </c>
      <c r="BG39" s="223">
        <f t="shared" si="28"/>
        <v>122</v>
      </c>
      <c r="BH39" s="223">
        <f t="shared" si="29"/>
        <v>115</v>
      </c>
      <c r="BI39" s="223">
        <f t="shared" si="30"/>
        <v>7</v>
      </c>
      <c r="BJ39" s="221">
        <f t="shared" si="31"/>
        <v>16</v>
      </c>
    </row>
    <row r="40" spans="1:62" ht="15.75">
      <c r="A40" s="464">
        <v>36</v>
      </c>
      <c r="B40" s="213" t="s">
        <v>151</v>
      </c>
      <c r="C40" s="209" t="s">
        <v>337</v>
      </c>
      <c r="D40" s="224">
        <f t="shared" si="0"/>
        <v>1154.4000000000001</v>
      </c>
      <c r="E40" s="187">
        <f t="shared" si="33"/>
        <v>-25.600000000000005</v>
      </c>
      <c r="F40" s="201">
        <v>1180</v>
      </c>
      <c r="G40" s="206">
        <f t="shared" si="1"/>
        <v>25.454545454545496</v>
      </c>
      <c r="H40" s="458">
        <v>48</v>
      </c>
      <c r="I40" s="462">
        <f t="shared" si="2"/>
        <v>9</v>
      </c>
      <c r="J40" s="225">
        <f t="shared" si="3"/>
        <v>11</v>
      </c>
      <c r="K40" s="191">
        <f t="shared" si="4"/>
        <v>1154.5454545454545</v>
      </c>
      <c r="L40" s="463">
        <f t="shared" si="5"/>
        <v>106</v>
      </c>
      <c r="M40" s="207">
        <v>0</v>
      </c>
      <c r="N40" s="195">
        <v>7</v>
      </c>
      <c r="O40" s="207">
        <v>0</v>
      </c>
      <c r="P40" s="195">
        <v>5</v>
      </c>
      <c r="Q40" s="207">
        <v>1</v>
      </c>
      <c r="R40" s="195">
        <v>51</v>
      </c>
      <c r="S40" s="207">
        <v>0</v>
      </c>
      <c r="T40" s="195">
        <v>49</v>
      </c>
      <c r="U40" s="207">
        <v>2</v>
      </c>
      <c r="V40" s="195">
        <v>58</v>
      </c>
      <c r="W40" s="207">
        <v>0</v>
      </c>
      <c r="X40" s="195">
        <v>55</v>
      </c>
      <c r="Y40" s="207">
        <v>1</v>
      </c>
      <c r="Z40" s="195">
        <v>32</v>
      </c>
      <c r="AA40" s="207">
        <v>1</v>
      </c>
      <c r="AB40" s="195">
        <v>54</v>
      </c>
      <c r="AC40" s="207">
        <v>2</v>
      </c>
      <c r="AD40" s="195">
        <v>21</v>
      </c>
      <c r="AE40" s="207">
        <v>0</v>
      </c>
      <c r="AF40" s="195">
        <v>39</v>
      </c>
      <c r="AG40" s="207">
        <v>2</v>
      </c>
      <c r="AH40" s="195">
        <v>57</v>
      </c>
      <c r="AI40" s="219">
        <v>36</v>
      </c>
      <c r="AJ40" s="197">
        <f t="shared" si="6"/>
        <v>1450</v>
      </c>
      <c r="AK40" s="197">
        <f t="shared" si="7"/>
        <v>1485</v>
      </c>
      <c r="AL40" s="198">
        <f t="shared" si="8"/>
        <v>1000</v>
      </c>
      <c r="AM40" s="198">
        <f t="shared" si="9"/>
        <v>1091</v>
      </c>
      <c r="AN40" s="198">
        <f t="shared" si="10"/>
        <v>1000</v>
      </c>
      <c r="AO40" s="198">
        <f t="shared" si="11"/>
        <v>1000</v>
      </c>
      <c r="AP40" s="198">
        <f t="shared" si="12"/>
        <v>1225</v>
      </c>
      <c r="AQ40" s="198">
        <f t="shared" si="13"/>
        <v>1000</v>
      </c>
      <c r="AR40" s="198">
        <f t="shared" si="14"/>
        <v>1294</v>
      </c>
      <c r="AS40" s="198">
        <f t="shared" si="15"/>
        <v>1155</v>
      </c>
      <c r="AT40" s="198">
        <f t="shared" si="16"/>
        <v>1000</v>
      </c>
      <c r="AV40" s="223">
        <f t="shared" si="17"/>
        <v>14</v>
      </c>
      <c r="AW40" s="223">
        <f t="shared" si="18"/>
        <v>16</v>
      </c>
      <c r="AX40" s="223">
        <f t="shared" si="19"/>
        <v>11</v>
      </c>
      <c r="AY40" s="223">
        <f t="shared" si="20"/>
        <v>7</v>
      </c>
      <c r="AZ40" s="223">
        <f t="shared" si="21"/>
        <v>6</v>
      </c>
      <c r="BA40" s="223">
        <f t="shared" si="22"/>
        <v>9</v>
      </c>
      <c r="BB40" s="223">
        <f t="shared" si="23"/>
        <v>11</v>
      </c>
      <c r="BC40" s="223">
        <f t="shared" si="24"/>
        <v>8</v>
      </c>
      <c r="BD40" s="223">
        <f t="shared" si="25"/>
        <v>7</v>
      </c>
      <c r="BE40" s="223">
        <f t="shared" si="26"/>
        <v>10</v>
      </c>
      <c r="BF40" s="223">
        <f t="shared" si="27"/>
        <v>7</v>
      </c>
      <c r="BG40" s="223">
        <f t="shared" si="28"/>
        <v>106</v>
      </c>
      <c r="BH40" s="223">
        <f t="shared" si="29"/>
        <v>100</v>
      </c>
      <c r="BI40" s="223">
        <f t="shared" si="30"/>
        <v>6</v>
      </c>
      <c r="BJ40" s="221">
        <f t="shared" si="31"/>
        <v>16</v>
      </c>
    </row>
    <row r="41" spans="1:62" ht="15.75">
      <c r="A41" s="464">
        <v>37</v>
      </c>
      <c r="B41" s="214" t="s">
        <v>163</v>
      </c>
      <c r="C41" s="209" t="s">
        <v>329</v>
      </c>
      <c r="D41" s="224">
        <f t="shared" si="0"/>
        <v>1198.58</v>
      </c>
      <c r="E41" s="187">
        <f t="shared" si="33"/>
        <v>28.580000000000005</v>
      </c>
      <c r="F41" s="201">
        <v>1170</v>
      </c>
      <c r="G41" s="206">
        <f t="shared" si="1"/>
        <v>-129.90909090909099</v>
      </c>
      <c r="H41" s="454">
        <v>29</v>
      </c>
      <c r="I41" s="462">
        <f t="shared" si="2"/>
        <v>11</v>
      </c>
      <c r="J41" s="225">
        <f t="shared" si="3"/>
        <v>11</v>
      </c>
      <c r="K41" s="191">
        <f t="shared" si="4"/>
        <v>1299.909090909091</v>
      </c>
      <c r="L41" s="463">
        <f t="shared" si="5"/>
        <v>134</v>
      </c>
      <c r="M41" s="207">
        <v>0</v>
      </c>
      <c r="N41" s="195">
        <v>8</v>
      </c>
      <c r="O41" s="207">
        <v>0</v>
      </c>
      <c r="P41" s="195">
        <v>6</v>
      </c>
      <c r="Q41" s="207">
        <v>2</v>
      </c>
      <c r="R41" s="195">
        <v>52</v>
      </c>
      <c r="S41" s="207">
        <v>2</v>
      </c>
      <c r="T41" s="195">
        <v>54</v>
      </c>
      <c r="U41" s="207">
        <v>2</v>
      </c>
      <c r="V41" s="195">
        <v>14</v>
      </c>
      <c r="W41" s="207">
        <v>1</v>
      </c>
      <c r="X41" s="195">
        <v>2</v>
      </c>
      <c r="Y41" s="207">
        <v>1</v>
      </c>
      <c r="Z41" s="195">
        <v>10</v>
      </c>
      <c r="AA41" s="207">
        <v>1</v>
      </c>
      <c r="AB41" s="195">
        <v>18</v>
      </c>
      <c r="AC41" s="207">
        <v>0</v>
      </c>
      <c r="AD41" s="195">
        <v>20</v>
      </c>
      <c r="AE41" s="207">
        <v>2</v>
      </c>
      <c r="AF41" s="195">
        <v>44</v>
      </c>
      <c r="AG41" s="207">
        <v>0</v>
      </c>
      <c r="AH41" s="195">
        <v>26</v>
      </c>
      <c r="AI41" s="219">
        <v>37</v>
      </c>
      <c r="AJ41" s="197">
        <f t="shared" si="6"/>
        <v>1448</v>
      </c>
      <c r="AK41" s="197">
        <f t="shared" si="7"/>
        <v>1461</v>
      </c>
      <c r="AL41" s="198">
        <f t="shared" si="8"/>
        <v>1000</v>
      </c>
      <c r="AM41" s="198">
        <f t="shared" si="9"/>
        <v>1000</v>
      </c>
      <c r="AN41" s="198">
        <f t="shared" si="10"/>
        <v>1380</v>
      </c>
      <c r="AO41" s="198">
        <f t="shared" si="11"/>
        <v>1588</v>
      </c>
      <c r="AP41" s="198">
        <f t="shared" si="12"/>
        <v>1427</v>
      </c>
      <c r="AQ41" s="198">
        <f t="shared" si="13"/>
        <v>1308</v>
      </c>
      <c r="AR41" s="198">
        <f t="shared" si="14"/>
        <v>1295</v>
      </c>
      <c r="AS41" s="198">
        <f t="shared" si="15"/>
        <v>1134</v>
      </c>
      <c r="AT41" s="198">
        <f t="shared" si="16"/>
        <v>1258</v>
      </c>
      <c r="AV41" s="223">
        <f t="shared" si="17"/>
        <v>16</v>
      </c>
      <c r="AW41" s="223">
        <f t="shared" si="18"/>
        <v>14</v>
      </c>
      <c r="AX41" s="223">
        <f t="shared" si="19"/>
        <v>8</v>
      </c>
      <c r="AY41" s="223">
        <f t="shared" si="20"/>
        <v>8</v>
      </c>
      <c r="AZ41" s="223">
        <f t="shared" si="21"/>
        <v>11</v>
      </c>
      <c r="BA41" s="223">
        <f t="shared" si="22"/>
        <v>16</v>
      </c>
      <c r="BB41" s="223">
        <f t="shared" si="23"/>
        <v>13</v>
      </c>
      <c r="BC41" s="223">
        <f t="shared" si="24"/>
        <v>13</v>
      </c>
      <c r="BD41" s="223">
        <f t="shared" si="25"/>
        <v>14</v>
      </c>
      <c r="BE41" s="223">
        <f t="shared" si="26"/>
        <v>9</v>
      </c>
      <c r="BF41" s="223">
        <f t="shared" si="27"/>
        <v>12</v>
      </c>
      <c r="BG41" s="223">
        <f t="shared" si="28"/>
        <v>134</v>
      </c>
      <c r="BH41" s="223">
        <f t="shared" si="29"/>
        <v>126</v>
      </c>
      <c r="BI41" s="223">
        <f t="shared" si="30"/>
        <v>8</v>
      </c>
      <c r="BJ41" s="221">
        <f t="shared" si="31"/>
        <v>16</v>
      </c>
    </row>
    <row r="42" spans="1:62" ht="15.75">
      <c r="A42" s="464">
        <v>38</v>
      </c>
      <c r="B42" s="213" t="s">
        <v>369</v>
      </c>
      <c r="C42" s="212" t="s">
        <v>325</v>
      </c>
      <c r="D42" s="224">
        <f t="shared" si="0"/>
        <v>1185.6399999999999</v>
      </c>
      <c r="E42" s="187">
        <f t="shared" si="33"/>
        <v>20.639999999999983</v>
      </c>
      <c r="F42" s="201">
        <v>1165</v>
      </c>
      <c r="G42" s="206">
        <f t="shared" si="1"/>
        <v>-139.27272727272725</v>
      </c>
      <c r="H42" s="458">
        <v>40</v>
      </c>
      <c r="I42" s="462">
        <f t="shared" si="2"/>
        <v>10</v>
      </c>
      <c r="J42" s="225">
        <f t="shared" si="3"/>
        <v>11</v>
      </c>
      <c r="K42" s="191">
        <f t="shared" si="4"/>
        <v>1304.2727272727273</v>
      </c>
      <c r="L42" s="463">
        <f t="shared" si="5"/>
        <v>123</v>
      </c>
      <c r="M42" s="207">
        <v>1</v>
      </c>
      <c r="N42" s="195">
        <v>9</v>
      </c>
      <c r="O42" s="207">
        <v>0</v>
      </c>
      <c r="P42" s="195">
        <v>13</v>
      </c>
      <c r="Q42" s="207">
        <v>2</v>
      </c>
      <c r="R42" s="195">
        <v>21</v>
      </c>
      <c r="S42" s="207">
        <v>0</v>
      </c>
      <c r="T42" s="195">
        <v>11</v>
      </c>
      <c r="U42" s="207">
        <v>2</v>
      </c>
      <c r="V42" s="195">
        <v>49</v>
      </c>
      <c r="W42" s="207">
        <v>0</v>
      </c>
      <c r="X42" s="195">
        <v>17</v>
      </c>
      <c r="Y42" s="207">
        <v>2</v>
      </c>
      <c r="Z42" s="195">
        <v>27</v>
      </c>
      <c r="AA42" s="207">
        <v>0</v>
      </c>
      <c r="AB42" s="195">
        <v>10</v>
      </c>
      <c r="AC42" s="207">
        <v>1</v>
      </c>
      <c r="AD42" s="195">
        <v>48</v>
      </c>
      <c r="AE42" s="207">
        <v>2</v>
      </c>
      <c r="AF42" s="195">
        <v>15</v>
      </c>
      <c r="AG42" s="207">
        <v>0</v>
      </c>
      <c r="AH42" s="195">
        <v>28</v>
      </c>
      <c r="AI42" s="219">
        <v>38</v>
      </c>
      <c r="AJ42" s="197">
        <f t="shared" si="6"/>
        <v>1436</v>
      </c>
      <c r="AK42" s="197">
        <f t="shared" si="7"/>
        <v>1395</v>
      </c>
      <c r="AL42" s="198">
        <f t="shared" si="8"/>
        <v>1294</v>
      </c>
      <c r="AM42" s="198">
        <f t="shared" si="9"/>
        <v>1407</v>
      </c>
      <c r="AN42" s="198">
        <f t="shared" si="10"/>
        <v>1091</v>
      </c>
      <c r="AO42" s="198">
        <f t="shared" si="11"/>
        <v>1313</v>
      </c>
      <c r="AP42" s="198">
        <f t="shared" si="12"/>
        <v>1257</v>
      </c>
      <c r="AQ42" s="198">
        <f t="shared" si="13"/>
        <v>1427</v>
      </c>
      <c r="AR42" s="198">
        <f t="shared" si="14"/>
        <v>1099</v>
      </c>
      <c r="AS42" s="198">
        <f t="shared" si="15"/>
        <v>1371</v>
      </c>
      <c r="AT42" s="198">
        <f t="shared" si="16"/>
        <v>1257</v>
      </c>
      <c r="AV42" s="223">
        <f t="shared" si="17"/>
        <v>14</v>
      </c>
      <c r="AW42" s="223">
        <f t="shared" si="18"/>
        <v>15</v>
      </c>
      <c r="AX42" s="223">
        <f t="shared" si="19"/>
        <v>7</v>
      </c>
      <c r="AY42" s="223">
        <f t="shared" si="20"/>
        <v>11</v>
      </c>
      <c r="AZ42" s="223">
        <f t="shared" si="21"/>
        <v>7</v>
      </c>
      <c r="BA42" s="223">
        <f t="shared" si="22"/>
        <v>13</v>
      </c>
      <c r="BB42" s="223">
        <f t="shared" si="23"/>
        <v>11</v>
      </c>
      <c r="BC42" s="223">
        <f t="shared" si="24"/>
        <v>13</v>
      </c>
      <c r="BD42" s="223">
        <f t="shared" si="25"/>
        <v>10</v>
      </c>
      <c r="BE42" s="223">
        <f t="shared" si="26"/>
        <v>10</v>
      </c>
      <c r="BF42" s="223">
        <f t="shared" si="27"/>
        <v>12</v>
      </c>
      <c r="BG42" s="223">
        <f t="shared" si="28"/>
        <v>123</v>
      </c>
      <c r="BH42" s="223">
        <f t="shared" si="29"/>
        <v>116</v>
      </c>
      <c r="BI42" s="223">
        <f t="shared" si="30"/>
        <v>7</v>
      </c>
      <c r="BJ42" s="221">
        <f t="shared" si="31"/>
        <v>15</v>
      </c>
    </row>
    <row r="43" spans="1:62" ht="15.75">
      <c r="A43" s="464">
        <v>39</v>
      </c>
      <c r="B43" s="214" t="s">
        <v>154</v>
      </c>
      <c r="C43" s="209" t="s">
        <v>362</v>
      </c>
      <c r="D43" s="224">
        <f t="shared" si="0"/>
        <v>1160.6600000000001</v>
      </c>
      <c r="E43" s="187">
        <f t="shared" si="33"/>
        <v>5.6600000000000072</v>
      </c>
      <c r="F43" s="201">
        <v>1155</v>
      </c>
      <c r="G43" s="206">
        <f t="shared" si="1"/>
        <v>-71.181818181818244</v>
      </c>
      <c r="H43" s="458">
        <v>42</v>
      </c>
      <c r="I43" s="462">
        <f t="shared" si="2"/>
        <v>10</v>
      </c>
      <c r="J43" s="225">
        <f t="shared" si="3"/>
        <v>11</v>
      </c>
      <c r="K43" s="191">
        <f t="shared" si="4"/>
        <v>1226.1818181818182</v>
      </c>
      <c r="L43" s="463">
        <f t="shared" si="5"/>
        <v>111</v>
      </c>
      <c r="M43" s="207">
        <v>1</v>
      </c>
      <c r="N43" s="195">
        <v>10</v>
      </c>
      <c r="O43" s="207">
        <v>0</v>
      </c>
      <c r="P43" s="195">
        <v>4</v>
      </c>
      <c r="Q43" s="207">
        <v>0</v>
      </c>
      <c r="R43" s="195">
        <v>14</v>
      </c>
      <c r="S43" s="207">
        <v>2</v>
      </c>
      <c r="T43" s="195">
        <v>58</v>
      </c>
      <c r="U43" s="207">
        <v>2</v>
      </c>
      <c r="V43" s="195">
        <v>57</v>
      </c>
      <c r="W43" s="207">
        <v>1</v>
      </c>
      <c r="X43" s="195">
        <v>21</v>
      </c>
      <c r="Y43" s="207">
        <v>0</v>
      </c>
      <c r="Z43" s="195">
        <v>18</v>
      </c>
      <c r="AA43" s="207">
        <v>0</v>
      </c>
      <c r="AB43" s="195">
        <v>44</v>
      </c>
      <c r="AC43" s="207">
        <v>2</v>
      </c>
      <c r="AD43" s="195">
        <v>51</v>
      </c>
      <c r="AE43" s="207">
        <v>2</v>
      </c>
      <c r="AF43" s="195">
        <v>36</v>
      </c>
      <c r="AG43" s="207">
        <v>0</v>
      </c>
      <c r="AH43" s="195">
        <v>22</v>
      </c>
      <c r="AI43" s="219">
        <v>39</v>
      </c>
      <c r="AJ43" s="197">
        <f t="shared" si="6"/>
        <v>1427</v>
      </c>
      <c r="AK43" s="197">
        <f t="shared" si="7"/>
        <v>1490</v>
      </c>
      <c r="AL43" s="198">
        <f t="shared" si="8"/>
        <v>1380</v>
      </c>
      <c r="AM43" s="198">
        <f t="shared" si="9"/>
        <v>1000</v>
      </c>
      <c r="AN43" s="198">
        <f t="shared" si="10"/>
        <v>1000</v>
      </c>
      <c r="AO43" s="198">
        <f t="shared" si="11"/>
        <v>1294</v>
      </c>
      <c r="AP43" s="198">
        <f t="shared" si="12"/>
        <v>1308</v>
      </c>
      <c r="AQ43" s="198">
        <f t="shared" si="13"/>
        <v>1134</v>
      </c>
      <c r="AR43" s="198">
        <f t="shared" si="14"/>
        <v>1000</v>
      </c>
      <c r="AS43" s="198">
        <f t="shared" si="15"/>
        <v>1180</v>
      </c>
      <c r="AT43" s="198">
        <f t="shared" si="16"/>
        <v>1275</v>
      </c>
      <c r="AV43" s="223">
        <f t="shared" si="17"/>
        <v>13</v>
      </c>
      <c r="AW43" s="223">
        <f t="shared" si="18"/>
        <v>13</v>
      </c>
      <c r="AX43" s="223">
        <f t="shared" si="19"/>
        <v>11</v>
      </c>
      <c r="AY43" s="223">
        <f t="shared" si="20"/>
        <v>6</v>
      </c>
      <c r="AZ43" s="223">
        <f t="shared" si="21"/>
        <v>7</v>
      </c>
      <c r="BA43" s="223">
        <f t="shared" si="22"/>
        <v>7</v>
      </c>
      <c r="BB43" s="223">
        <f t="shared" si="23"/>
        <v>13</v>
      </c>
      <c r="BC43" s="223">
        <f t="shared" si="24"/>
        <v>9</v>
      </c>
      <c r="BD43" s="223">
        <f t="shared" si="25"/>
        <v>11</v>
      </c>
      <c r="BE43" s="223">
        <f t="shared" si="26"/>
        <v>9</v>
      </c>
      <c r="BF43" s="223">
        <f t="shared" si="27"/>
        <v>12</v>
      </c>
      <c r="BG43" s="223">
        <f t="shared" si="28"/>
        <v>111</v>
      </c>
      <c r="BH43" s="223">
        <f t="shared" si="29"/>
        <v>105</v>
      </c>
      <c r="BI43" s="223">
        <f t="shared" si="30"/>
        <v>6</v>
      </c>
      <c r="BJ43" s="221">
        <f t="shared" si="31"/>
        <v>13</v>
      </c>
    </row>
    <row r="44" spans="1:62" ht="15.75">
      <c r="A44" s="464">
        <v>40</v>
      </c>
      <c r="B44" s="214" t="s">
        <v>160</v>
      </c>
      <c r="C44" s="209" t="s">
        <v>312</v>
      </c>
      <c r="D44" s="224">
        <f t="shared" si="0"/>
        <v>1139.5999999999999</v>
      </c>
      <c r="E44" s="187">
        <f t="shared" si="33"/>
        <v>-7.4000000000000021</v>
      </c>
      <c r="F44" s="201">
        <v>1147</v>
      </c>
      <c r="G44" s="206">
        <f t="shared" si="1"/>
        <v>-57.272727272727252</v>
      </c>
      <c r="H44" s="458">
        <v>46</v>
      </c>
      <c r="I44" s="462">
        <f t="shared" si="2"/>
        <v>9</v>
      </c>
      <c r="J44" s="225">
        <f t="shared" si="3"/>
        <v>11</v>
      </c>
      <c r="K44" s="191">
        <f t="shared" si="4"/>
        <v>1204.2727272727273</v>
      </c>
      <c r="L44" s="463">
        <f t="shared" si="5"/>
        <v>117</v>
      </c>
      <c r="M44" s="207">
        <v>2</v>
      </c>
      <c r="N44" s="195">
        <v>11</v>
      </c>
      <c r="O44" s="207">
        <v>1</v>
      </c>
      <c r="P44" s="195">
        <v>15</v>
      </c>
      <c r="Q44" s="207">
        <v>0</v>
      </c>
      <c r="R44" s="195">
        <v>7</v>
      </c>
      <c r="S44" s="207">
        <v>0</v>
      </c>
      <c r="T44" s="195">
        <v>33</v>
      </c>
      <c r="U44" s="207">
        <v>0</v>
      </c>
      <c r="V44" s="195">
        <v>34</v>
      </c>
      <c r="W44" s="207">
        <v>1</v>
      </c>
      <c r="X44" s="195">
        <v>59</v>
      </c>
      <c r="Y44" s="207">
        <v>2</v>
      </c>
      <c r="Z44" s="195">
        <v>53</v>
      </c>
      <c r="AA44" s="207">
        <v>2</v>
      </c>
      <c r="AB44" s="195">
        <v>47</v>
      </c>
      <c r="AC44" s="207">
        <v>1</v>
      </c>
      <c r="AD44" s="195">
        <v>27</v>
      </c>
      <c r="AE44" s="207">
        <v>0</v>
      </c>
      <c r="AF44" s="195">
        <v>24</v>
      </c>
      <c r="AG44" s="207">
        <v>0</v>
      </c>
      <c r="AH44" s="195">
        <v>51</v>
      </c>
      <c r="AI44" s="219">
        <v>40</v>
      </c>
      <c r="AJ44" s="197">
        <f t="shared" si="6"/>
        <v>1407</v>
      </c>
      <c r="AK44" s="197">
        <f t="shared" si="7"/>
        <v>1371</v>
      </c>
      <c r="AL44" s="198">
        <f t="shared" si="8"/>
        <v>1450</v>
      </c>
      <c r="AM44" s="198">
        <f t="shared" si="9"/>
        <v>1197</v>
      </c>
      <c r="AN44" s="198">
        <f t="shared" si="10"/>
        <v>1184</v>
      </c>
      <c r="AO44" s="198">
        <f t="shared" si="11"/>
        <v>1000</v>
      </c>
      <c r="AP44" s="198">
        <f t="shared" si="12"/>
        <v>1000</v>
      </c>
      <c r="AQ44" s="198">
        <f t="shared" si="13"/>
        <v>1114</v>
      </c>
      <c r="AR44" s="198">
        <f t="shared" si="14"/>
        <v>1257</v>
      </c>
      <c r="AS44" s="198">
        <f t="shared" si="15"/>
        <v>1267</v>
      </c>
      <c r="AT44" s="198">
        <f t="shared" si="16"/>
        <v>1000</v>
      </c>
      <c r="AV44" s="223">
        <f t="shared" si="17"/>
        <v>11</v>
      </c>
      <c r="AW44" s="223">
        <f t="shared" si="18"/>
        <v>10</v>
      </c>
      <c r="AX44" s="223">
        <f t="shared" si="19"/>
        <v>14</v>
      </c>
      <c r="AY44" s="223">
        <f t="shared" si="20"/>
        <v>11</v>
      </c>
      <c r="AZ44" s="223">
        <f t="shared" si="21"/>
        <v>12</v>
      </c>
      <c r="BA44" s="223">
        <f t="shared" si="22"/>
        <v>7</v>
      </c>
      <c r="BB44" s="223">
        <f t="shared" si="23"/>
        <v>8</v>
      </c>
      <c r="BC44" s="223">
        <f t="shared" si="24"/>
        <v>10</v>
      </c>
      <c r="BD44" s="223">
        <f t="shared" si="25"/>
        <v>11</v>
      </c>
      <c r="BE44" s="223">
        <f t="shared" si="26"/>
        <v>12</v>
      </c>
      <c r="BF44" s="223">
        <f t="shared" si="27"/>
        <v>11</v>
      </c>
      <c r="BG44" s="223">
        <f t="shared" si="28"/>
        <v>117</v>
      </c>
      <c r="BH44" s="223">
        <f t="shared" si="29"/>
        <v>110</v>
      </c>
      <c r="BI44" s="223">
        <f t="shared" si="30"/>
        <v>7</v>
      </c>
      <c r="BJ44" s="221">
        <f t="shared" si="31"/>
        <v>14</v>
      </c>
    </row>
    <row r="45" spans="1:62" ht="15.75">
      <c r="A45" s="459">
        <v>41</v>
      </c>
      <c r="B45" s="214" t="s">
        <v>370</v>
      </c>
      <c r="C45" s="209" t="s">
        <v>262</v>
      </c>
      <c r="D45" s="224">
        <f t="shared" si="0"/>
        <v>1172.4000000000001</v>
      </c>
      <c r="E45" s="187">
        <f t="shared" si="33"/>
        <v>28.4</v>
      </c>
      <c r="F45" s="201">
        <v>1144</v>
      </c>
      <c r="G45" s="206">
        <f t="shared" si="1"/>
        <v>-92</v>
      </c>
      <c r="H45" s="458">
        <v>36</v>
      </c>
      <c r="I45" s="462">
        <f t="shared" si="2"/>
        <v>11</v>
      </c>
      <c r="J45" s="225">
        <f t="shared" si="3"/>
        <v>10</v>
      </c>
      <c r="K45" s="191">
        <f t="shared" si="4"/>
        <v>1236</v>
      </c>
      <c r="L45" s="463">
        <f t="shared" si="5"/>
        <v>104</v>
      </c>
      <c r="M45" s="207">
        <v>0</v>
      </c>
      <c r="N45" s="195">
        <v>12</v>
      </c>
      <c r="O45" s="207">
        <v>1</v>
      </c>
      <c r="P45" s="195">
        <v>14</v>
      </c>
      <c r="Q45" s="207">
        <v>0</v>
      </c>
      <c r="R45" s="195">
        <v>20</v>
      </c>
      <c r="S45" s="207">
        <v>1</v>
      </c>
      <c r="T45" s="195">
        <v>21</v>
      </c>
      <c r="U45" s="207">
        <v>0</v>
      </c>
      <c r="V45" s="195">
        <v>55</v>
      </c>
      <c r="W45" s="207">
        <v>2</v>
      </c>
      <c r="X45" s="195">
        <v>99</v>
      </c>
      <c r="Y45" s="207">
        <v>2</v>
      </c>
      <c r="Z45" s="195">
        <v>56</v>
      </c>
      <c r="AA45" s="207">
        <v>2</v>
      </c>
      <c r="AB45" s="195">
        <v>46</v>
      </c>
      <c r="AC45" s="207">
        <v>2</v>
      </c>
      <c r="AD45" s="195">
        <v>15</v>
      </c>
      <c r="AE45" s="207">
        <v>0</v>
      </c>
      <c r="AF45" s="195">
        <v>18</v>
      </c>
      <c r="AG45" s="207">
        <v>1</v>
      </c>
      <c r="AH45" s="195">
        <v>33</v>
      </c>
      <c r="AI45" s="219">
        <v>41</v>
      </c>
      <c r="AJ45" s="197">
        <f t="shared" si="6"/>
        <v>1401</v>
      </c>
      <c r="AK45" s="197">
        <f t="shared" si="7"/>
        <v>1380</v>
      </c>
      <c r="AL45" s="198">
        <f t="shared" si="8"/>
        <v>1295</v>
      </c>
      <c r="AM45" s="198">
        <f t="shared" si="9"/>
        <v>1294</v>
      </c>
      <c r="AN45" s="198">
        <f t="shared" si="10"/>
        <v>1000</v>
      </c>
      <c r="AO45" s="198">
        <f t="shared" si="11"/>
        <v>0</v>
      </c>
      <c r="AP45" s="198">
        <f t="shared" si="12"/>
        <v>1000</v>
      </c>
      <c r="AQ45" s="198">
        <f t="shared" si="13"/>
        <v>1114</v>
      </c>
      <c r="AR45" s="198">
        <f t="shared" si="14"/>
        <v>1371</v>
      </c>
      <c r="AS45" s="198">
        <f t="shared" si="15"/>
        <v>1308</v>
      </c>
      <c r="AT45" s="198">
        <f t="shared" si="16"/>
        <v>1197</v>
      </c>
      <c r="AV45" s="223">
        <f t="shared" si="17"/>
        <v>15</v>
      </c>
      <c r="AW45" s="223">
        <f t="shared" si="18"/>
        <v>11</v>
      </c>
      <c r="AX45" s="223">
        <f t="shared" si="19"/>
        <v>14</v>
      </c>
      <c r="AY45" s="223">
        <f t="shared" si="20"/>
        <v>7</v>
      </c>
      <c r="AZ45" s="223">
        <f t="shared" si="21"/>
        <v>9</v>
      </c>
      <c r="BA45" s="223">
        <f t="shared" si="22"/>
        <v>0</v>
      </c>
      <c r="BB45" s="223">
        <f t="shared" si="23"/>
        <v>8</v>
      </c>
      <c r="BC45" s="223">
        <f t="shared" si="24"/>
        <v>6</v>
      </c>
      <c r="BD45" s="223">
        <f t="shared" si="25"/>
        <v>10</v>
      </c>
      <c r="BE45" s="223">
        <f t="shared" si="26"/>
        <v>13</v>
      </c>
      <c r="BF45" s="223">
        <f t="shared" si="27"/>
        <v>11</v>
      </c>
      <c r="BG45" s="223">
        <f t="shared" si="28"/>
        <v>104</v>
      </c>
      <c r="BH45" s="223">
        <f t="shared" si="29"/>
        <v>104</v>
      </c>
      <c r="BI45" s="223">
        <f t="shared" si="30"/>
        <v>0</v>
      </c>
      <c r="BJ45" s="221">
        <f t="shared" si="31"/>
        <v>15</v>
      </c>
    </row>
    <row r="46" spans="1:62" ht="15.75">
      <c r="A46" s="459">
        <v>42</v>
      </c>
      <c r="B46" s="214" t="s">
        <v>148</v>
      </c>
      <c r="C46" s="212" t="s">
        <v>371</v>
      </c>
      <c r="D46" s="224">
        <f t="shared" si="0"/>
        <v>1188.28</v>
      </c>
      <c r="E46" s="187">
        <f t="shared" si="33"/>
        <v>48.279999999999994</v>
      </c>
      <c r="F46" s="201">
        <v>1140</v>
      </c>
      <c r="G46" s="202">
        <f t="shared" si="1"/>
        <v>-174</v>
      </c>
      <c r="H46" s="458">
        <v>22</v>
      </c>
      <c r="I46" s="462">
        <f t="shared" si="2"/>
        <v>12</v>
      </c>
      <c r="J46" s="225">
        <f t="shared" si="3"/>
        <v>11</v>
      </c>
      <c r="K46" s="191">
        <f t="shared" si="4"/>
        <v>1314</v>
      </c>
      <c r="L46" s="463">
        <f t="shared" si="5"/>
        <v>136</v>
      </c>
      <c r="M46" s="207">
        <v>1</v>
      </c>
      <c r="N46" s="195">
        <v>13</v>
      </c>
      <c r="O46" s="207">
        <v>2</v>
      </c>
      <c r="P46" s="195">
        <v>9</v>
      </c>
      <c r="Q46" s="207">
        <v>2</v>
      </c>
      <c r="R46" s="195">
        <v>15</v>
      </c>
      <c r="S46" s="207">
        <v>2</v>
      </c>
      <c r="T46" s="195">
        <v>7</v>
      </c>
      <c r="U46" s="207">
        <v>0</v>
      </c>
      <c r="V46" s="195">
        <v>29</v>
      </c>
      <c r="W46" s="207">
        <v>0</v>
      </c>
      <c r="X46" s="195">
        <v>23</v>
      </c>
      <c r="Y46" s="207">
        <v>0</v>
      </c>
      <c r="Z46" s="195">
        <v>17</v>
      </c>
      <c r="AA46" s="207">
        <v>0</v>
      </c>
      <c r="AB46" s="195">
        <v>20</v>
      </c>
      <c r="AC46" s="207">
        <v>2</v>
      </c>
      <c r="AD46" s="195">
        <v>55</v>
      </c>
      <c r="AE46" s="207">
        <v>2</v>
      </c>
      <c r="AF46" s="195">
        <v>11</v>
      </c>
      <c r="AG46" s="207">
        <v>1</v>
      </c>
      <c r="AH46" s="195">
        <v>24</v>
      </c>
      <c r="AI46" s="219">
        <v>42</v>
      </c>
      <c r="AJ46" s="197">
        <f t="shared" si="6"/>
        <v>1395</v>
      </c>
      <c r="AK46" s="197">
        <f t="shared" si="7"/>
        <v>1436</v>
      </c>
      <c r="AL46" s="198">
        <f t="shared" si="8"/>
        <v>1371</v>
      </c>
      <c r="AM46" s="198">
        <f t="shared" si="9"/>
        <v>1450</v>
      </c>
      <c r="AN46" s="198">
        <f t="shared" si="10"/>
        <v>1250</v>
      </c>
      <c r="AO46" s="198">
        <f t="shared" si="11"/>
        <v>1270</v>
      </c>
      <c r="AP46" s="198">
        <f t="shared" si="12"/>
        <v>1313</v>
      </c>
      <c r="AQ46" s="198">
        <f t="shared" si="13"/>
        <v>1295</v>
      </c>
      <c r="AR46" s="198">
        <f t="shared" si="14"/>
        <v>1000</v>
      </c>
      <c r="AS46" s="198">
        <f t="shared" si="15"/>
        <v>1407</v>
      </c>
      <c r="AT46" s="198">
        <f t="shared" si="16"/>
        <v>1267</v>
      </c>
      <c r="AV46" s="223">
        <f t="shared" si="17"/>
        <v>15</v>
      </c>
      <c r="AW46" s="223">
        <f t="shared" si="18"/>
        <v>14</v>
      </c>
      <c r="AX46" s="223">
        <f t="shared" si="19"/>
        <v>10</v>
      </c>
      <c r="AY46" s="223">
        <f t="shared" si="20"/>
        <v>14</v>
      </c>
      <c r="AZ46" s="223">
        <f t="shared" si="21"/>
        <v>12</v>
      </c>
      <c r="BA46" s="223">
        <f t="shared" si="22"/>
        <v>12</v>
      </c>
      <c r="BB46" s="223">
        <f t="shared" si="23"/>
        <v>13</v>
      </c>
      <c r="BC46" s="223">
        <f t="shared" si="24"/>
        <v>14</v>
      </c>
      <c r="BD46" s="223">
        <f t="shared" si="25"/>
        <v>9</v>
      </c>
      <c r="BE46" s="223">
        <f t="shared" si="26"/>
        <v>11</v>
      </c>
      <c r="BF46" s="223">
        <f t="shared" si="27"/>
        <v>12</v>
      </c>
      <c r="BG46" s="223">
        <f t="shared" si="28"/>
        <v>136</v>
      </c>
      <c r="BH46" s="223">
        <f t="shared" si="29"/>
        <v>127</v>
      </c>
      <c r="BI46" s="223">
        <f t="shared" si="30"/>
        <v>9</v>
      </c>
      <c r="BJ46" s="221">
        <f t="shared" si="31"/>
        <v>15</v>
      </c>
    </row>
    <row r="47" spans="1:62" ht="15.75">
      <c r="A47" s="459">
        <v>43</v>
      </c>
      <c r="B47" s="214" t="s">
        <v>372</v>
      </c>
      <c r="C47" s="205" t="s">
        <v>335</v>
      </c>
      <c r="D47" s="224">
        <f t="shared" si="0"/>
        <v>1139.6400000000001</v>
      </c>
      <c r="E47" s="187">
        <f t="shared" si="33"/>
        <v>3.6400000000000077</v>
      </c>
      <c r="F47" s="201">
        <v>1136</v>
      </c>
      <c r="G47" s="206">
        <f t="shared" si="1"/>
        <v>-107.4545454545455</v>
      </c>
      <c r="H47" s="458">
        <v>44</v>
      </c>
      <c r="I47" s="462">
        <f t="shared" si="2"/>
        <v>9</v>
      </c>
      <c r="J47" s="225">
        <f t="shared" si="3"/>
        <v>11</v>
      </c>
      <c r="K47" s="191">
        <f t="shared" si="4"/>
        <v>1243.4545454545455</v>
      </c>
      <c r="L47" s="463">
        <f t="shared" si="5"/>
        <v>124</v>
      </c>
      <c r="M47" s="207">
        <v>2</v>
      </c>
      <c r="N47" s="195">
        <v>14</v>
      </c>
      <c r="O47" s="207">
        <v>0</v>
      </c>
      <c r="P47" s="195">
        <v>8</v>
      </c>
      <c r="Q47" s="207">
        <v>0</v>
      </c>
      <c r="R47" s="195">
        <v>6</v>
      </c>
      <c r="S47" s="207">
        <v>2</v>
      </c>
      <c r="T47" s="195">
        <v>56</v>
      </c>
      <c r="U47" s="207">
        <v>0</v>
      </c>
      <c r="V47" s="195">
        <v>18</v>
      </c>
      <c r="W47" s="207">
        <v>0</v>
      </c>
      <c r="X47" s="195">
        <v>31</v>
      </c>
      <c r="Y47" s="207">
        <v>2</v>
      </c>
      <c r="Z47" s="195">
        <v>54</v>
      </c>
      <c r="AA47" s="207">
        <v>1</v>
      </c>
      <c r="AB47" s="195">
        <v>55</v>
      </c>
      <c r="AC47" s="207">
        <v>2</v>
      </c>
      <c r="AD47" s="195">
        <v>35</v>
      </c>
      <c r="AE47" s="207">
        <v>0</v>
      </c>
      <c r="AF47" s="195">
        <v>25</v>
      </c>
      <c r="AG47" s="207">
        <v>0</v>
      </c>
      <c r="AH47" s="195">
        <v>11</v>
      </c>
      <c r="AI47" s="219">
        <v>43</v>
      </c>
      <c r="AJ47" s="197">
        <f t="shared" si="6"/>
        <v>1380</v>
      </c>
      <c r="AK47" s="197">
        <f t="shared" si="7"/>
        <v>1448</v>
      </c>
      <c r="AL47" s="198">
        <f t="shared" si="8"/>
        <v>1461</v>
      </c>
      <c r="AM47" s="198">
        <f t="shared" si="9"/>
        <v>1000</v>
      </c>
      <c r="AN47" s="198">
        <f t="shared" si="10"/>
        <v>1308</v>
      </c>
      <c r="AO47" s="198">
        <f t="shared" si="11"/>
        <v>1230</v>
      </c>
      <c r="AP47" s="198">
        <f t="shared" si="12"/>
        <v>1000</v>
      </c>
      <c r="AQ47" s="198">
        <f t="shared" si="13"/>
        <v>1000</v>
      </c>
      <c r="AR47" s="198">
        <f t="shared" si="14"/>
        <v>1182</v>
      </c>
      <c r="AS47" s="198">
        <f t="shared" si="15"/>
        <v>1262</v>
      </c>
      <c r="AT47" s="198">
        <f t="shared" si="16"/>
        <v>1407</v>
      </c>
      <c r="AV47" s="223">
        <f t="shared" si="17"/>
        <v>11</v>
      </c>
      <c r="AW47" s="223">
        <f t="shared" si="18"/>
        <v>16</v>
      </c>
      <c r="AX47" s="223">
        <f t="shared" si="19"/>
        <v>14</v>
      </c>
      <c r="AY47" s="223">
        <f t="shared" si="20"/>
        <v>8</v>
      </c>
      <c r="AZ47" s="223">
        <f t="shared" si="21"/>
        <v>13</v>
      </c>
      <c r="BA47" s="223">
        <f t="shared" si="22"/>
        <v>12</v>
      </c>
      <c r="BB47" s="223">
        <f t="shared" si="23"/>
        <v>8</v>
      </c>
      <c r="BC47" s="223">
        <f t="shared" si="24"/>
        <v>9</v>
      </c>
      <c r="BD47" s="223">
        <f t="shared" si="25"/>
        <v>9</v>
      </c>
      <c r="BE47" s="223">
        <f t="shared" si="26"/>
        <v>13</v>
      </c>
      <c r="BF47" s="223">
        <f t="shared" si="27"/>
        <v>11</v>
      </c>
      <c r="BG47" s="223">
        <f t="shared" si="28"/>
        <v>124</v>
      </c>
      <c r="BH47" s="223">
        <f t="shared" si="29"/>
        <v>116</v>
      </c>
      <c r="BI47" s="223">
        <f t="shared" si="30"/>
        <v>8</v>
      </c>
      <c r="BJ47" s="221">
        <f t="shared" si="31"/>
        <v>16</v>
      </c>
    </row>
    <row r="48" spans="1:62" ht="15.75">
      <c r="A48" s="459">
        <v>44</v>
      </c>
      <c r="B48" s="214" t="s">
        <v>373</v>
      </c>
      <c r="C48" s="209" t="s">
        <v>323</v>
      </c>
      <c r="D48" s="224">
        <f t="shared" si="0"/>
        <v>1130.18</v>
      </c>
      <c r="E48" s="187">
        <f t="shared" si="33"/>
        <v>-3.8199999999999967</v>
      </c>
      <c r="F48" s="201">
        <v>1134</v>
      </c>
      <c r="G48" s="206">
        <f t="shared" si="1"/>
        <v>-73.545454545454504</v>
      </c>
      <c r="H48" s="458">
        <v>47</v>
      </c>
      <c r="I48" s="462">
        <f t="shared" si="2"/>
        <v>9</v>
      </c>
      <c r="J48" s="225">
        <f t="shared" si="3"/>
        <v>11</v>
      </c>
      <c r="K48" s="191">
        <f t="shared" si="4"/>
        <v>1207.5454545454545</v>
      </c>
      <c r="L48" s="463">
        <f t="shared" si="5"/>
        <v>115</v>
      </c>
      <c r="M48" s="207">
        <v>0</v>
      </c>
      <c r="N48" s="195">
        <v>15</v>
      </c>
      <c r="O48" s="207">
        <v>0</v>
      </c>
      <c r="P48" s="195">
        <v>11</v>
      </c>
      <c r="Q48" s="207">
        <v>2</v>
      </c>
      <c r="R48" s="195">
        <v>55</v>
      </c>
      <c r="S48" s="207">
        <v>0</v>
      </c>
      <c r="T48" s="195">
        <v>9</v>
      </c>
      <c r="U48" s="207">
        <v>2</v>
      </c>
      <c r="V48" s="195">
        <v>56</v>
      </c>
      <c r="W48" s="207">
        <v>0</v>
      </c>
      <c r="X48" s="195">
        <v>27</v>
      </c>
      <c r="Y48" s="207">
        <v>2</v>
      </c>
      <c r="Z48" s="195">
        <v>59</v>
      </c>
      <c r="AA48" s="207">
        <v>2</v>
      </c>
      <c r="AB48" s="195">
        <v>39</v>
      </c>
      <c r="AC48" s="207">
        <v>1</v>
      </c>
      <c r="AD48" s="195">
        <v>25</v>
      </c>
      <c r="AE48" s="207">
        <v>0</v>
      </c>
      <c r="AF48" s="195">
        <v>37</v>
      </c>
      <c r="AG48" s="207">
        <v>0</v>
      </c>
      <c r="AH48" s="195">
        <v>32</v>
      </c>
      <c r="AI48" s="219">
        <v>44</v>
      </c>
      <c r="AJ48" s="197">
        <f t="shared" si="6"/>
        <v>1371</v>
      </c>
      <c r="AK48" s="197">
        <f t="shared" si="7"/>
        <v>1407</v>
      </c>
      <c r="AL48" s="198">
        <f t="shared" si="8"/>
        <v>1000</v>
      </c>
      <c r="AM48" s="198">
        <f t="shared" si="9"/>
        <v>1436</v>
      </c>
      <c r="AN48" s="198">
        <f t="shared" si="10"/>
        <v>1000</v>
      </c>
      <c r="AO48" s="198">
        <f t="shared" si="11"/>
        <v>1257</v>
      </c>
      <c r="AP48" s="198">
        <f t="shared" si="12"/>
        <v>1000</v>
      </c>
      <c r="AQ48" s="198">
        <f t="shared" si="13"/>
        <v>1155</v>
      </c>
      <c r="AR48" s="198">
        <f t="shared" si="14"/>
        <v>1262</v>
      </c>
      <c r="AS48" s="198">
        <f t="shared" si="15"/>
        <v>1170</v>
      </c>
      <c r="AT48" s="198">
        <f t="shared" si="16"/>
        <v>1225</v>
      </c>
      <c r="AV48" s="223">
        <f t="shared" si="17"/>
        <v>10</v>
      </c>
      <c r="AW48" s="223">
        <f t="shared" si="18"/>
        <v>11</v>
      </c>
      <c r="AX48" s="223">
        <f t="shared" si="19"/>
        <v>9</v>
      </c>
      <c r="AY48" s="223">
        <f t="shared" si="20"/>
        <v>14</v>
      </c>
      <c r="AZ48" s="223">
        <f t="shared" si="21"/>
        <v>8</v>
      </c>
      <c r="BA48" s="223">
        <f t="shared" si="22"/>
        <v>11</v>
      </c>
      <c r="BB48" s="223">
        <f t="shared" si="23"/>
        <v>7</v>
      </c>
      <c r="BC48" s="223">
        <f t="shared" si="24"/>
        <v>10</v>
      </c>
      <c r="BD48" s="223">
        <f t="shared" si="25"/>
        <v>13</v>
      </c>
      <c r="BE48" s="223">
        <f t="shared" si="26"/>
        <v>11</v>
      </c>
      <c r="BF48" s="223">
        <f t="shared" si="27"/>
        <v>11</v>
      </c>
      <c r="BG48" s="223">
        <f t="shared" si="28"/>
        <v>115</v>
      </c>
      <c r="BH48" s="223">
        <f t="shared" si="29"/>
        <v>108</v>
      </c>
      <c r="BI48" s="223">
        <f t="shared" si="30"/>
        <v>7</v>
      </c>
      <c r="BJ48" s="221">
        <f t="shared" si="31"/>
        <v>14</v>
      </c>
    </row>
    <row r="49" spans="1:62" ht="15.75">
      <c r="A49" s="459">
        <v>45</v>
      </c>
      <c r="B49" s="214" t="s">
        <v>374</v>
      </c>
      <c r="C49" s="209" t="s">
        <v>262</v>
      </c>
      <c r="D49" s="224">
        <f t="shared" si="0"/>
        <v>1160.7</v>
      </c>
      <c r="E49" s="187">
        <f t="shared" si="33"/>
        <v>26.699999999999982</v>
      </c>
      <c r="F49" s="201">
        <v>1134</v>
      </c>
      <c r="G49" s="206">
        <f t="shared" si="1"/>
        <v>-166.81818181818176</v>
      </c>
      <c r="H49" s="458">
        <v>38</v>
      </c>
      <c r="I49" s="462">
        <f t="shared" si="2"/>
        <v>10</v>
      </c>
      <c r="J49" s="225">
        <f t="shared" si="3"/>
        <v>11</v>
      </c>
      <c r="K49" s="191">
        <f t="shared" si="4"/>
        <v>1300.8181818181818</v>
      </c>
      <c r="L49" s="463">
        <f t="shared" si="5"/>
        <v>135</v>
      </c>
      <c r="M49" s="207">
        <v>1</v>
      </c>
      <c r="N49" s="195">
        <v>16</v>
      </c>
      <c r="O49" s="207">
        <v>2</v>
      </c>
      <c r="P49" s="195">
        <v>20</v>
      </c>
      <c r="Q49" s="207">
        <v>0</v>
      </c>
      <c r="R49" s="195">
        <v>22</v>
      </c>
      <c r="S49" s="207">
        <v>1</v>
      </c>
      <c r="T49" s="195">
        <v>18</v>
      </c>
      <c r="U49" s="207">
        <v>1</v>
      </c>
      <c r="V49" s="195">
        <v>17</v>
      </c>
      <c r="W49" s="207">
        <v>0</v>
      </c>
      <c r="X49" s="195">
        <v>11</v>
      </c>
      <c r="Y49" s="207">
        <v>2</v>
      </c>
      <c r="Z49" s="195">
        <v>33</v>
      </c>
      <c r="AA49" s="207">
        <v>1</v>
      </c>
      <c r="AB49" s="195">
        <v>15</v>
      </c>
      <c r="AC49" s="207">
        <v>2</v>
      </c>
      <c r="AD49" s="195">
        <v>26</v>
      </c>
      <c r="AE49" s="207">
        <v>0</v>
      </c>
      <c r="AF49" s="195">
        <v>19</v>
      </c>
      <c r="AG49" s="207">
        <v>0</v>
      </c>
      <c r="AH49" s="195">
        <v>30</v>
      </c>
      <c r="AI49" s="219">
        <v>45</v>
      </c>
      <c r="AJ49" s="197">
        <f t="shared" si="6"/>
        <v>1347</v>
      </c>
      <c r="AK49" s="197">
        <f t="shared" si="7"/>
        <v>1295</v>
      </c>
      <c r="AL49" s="198">
        <f t="shared" si="8"/>
        <v>1275</v>
      </c>
      <c r="AM49" s="198">
        <f t="shared" si="9"/>
        <v>1308</v>
      </c>
      <c r="AN49" s="198">
        <f t="shared" si="10"/>
        <v>1313</v>
      </c>
      <c r="AO49" s="198">
        <f t="shared" si="11"/>
        <v>1407</v>
      </c>
      <c r="AP49" s="198">
        <f t="shared" si="12"/>
        <v>1197</v>
      </c>
      <c r="AQ49" s="198">
        <f t="shared" si="13"/>
        <v>1371</v>
      </c>
      <c r="AR49" s="198">
        <f t="shared" si="14"/>
        <v>1258</v>
      </c>
      <c r="AS49" s="198">
        <f t="shared" si="15"/>
        <v>1305</v>
      </c>
      <c r="AT49" s="198">
        <f t="shared" si="16"/>
        <v>1233</v>
      </c>
      <c r="AV49" s="223">
        <f t="shared" si="17"/>
        <v>14</v>
      </c>
      <c r="AW49" s="223">
        <f t="shared" si="18"/>
        <v>14</v>
      </c>
      <c r="AX49" s="223">
        <f t="shared" si="19"/>
        <v>12</v>
      </c>
      <c r="AY49" s="223">
        <f t="shared" si="20"/>
        <v>13</v>
      </c>
      <c r="AZ49" s="223">
        <f t="shared" si="21"/>
        <v>13</v>
      </c>
      <c r="BA49" s="223">
        <f t="shared" si="22"/>
        <v>11</v>
      </c>
      <c r="BB49" s="223">
        <f t="shared" si="23"/>
        <v>11</v>
      </c>
      <c r="BC49" s="223">
        <f t="shared" si="24"/>
        <v>10</v>
      </c>
      <c r="BD49" s="223">
        <f t="shared" si="25"/>
        <v>12</v>
      </c>
      <c r="BE49" s="223">
        <f t="shared" si="26"/>
        <v>13</v>
      </c>
      <c r="BF49" s="223">
        <f t="shared" si="27"/>
        <v>12</v>
      </c>
      <c r="BG49" s="223">
        <f t="shared" si="28"/>
        <v>135</v>
      </c>
      <c r="BH49" s="223">
        <f t="shared" si="29"/>
        <v>125</v>
      </c>
      <c r="BI49" s="223">
        <f t="shared" si="30"/>
        <v>10</v>
      </c>
      <c r="BJ49" s="221">
        <f t="shared" si="31"/>
        <v>14</v>
      </c>
    </row>
    <row r="50" spans="1:62" ht="15.75">
      <c r="A50" s="459">
        <v>46</v>
      </c>
      <c r="B50" s="214" t="s">
        <v>156</v>
      </c>
      <c r="C50" s="209" t="s">
        <v>263</v>
      </c>
      <c r="D50" s="224">
        <f t="shared" si="0"/>
        <v>1088.1400000000001</v>
      </c>
      <c r="E50" s="187">
        <f t="shared" si="33"/>
        <v>-25.859999999999985</v>
      </c>
      <c r="F50" s="201">
        <v>1114</v>
      </c>
      <c r="G50" s="206">
        <f t="shared" si="1"/>
        <v>-109.72727272727275</v>
      </c>
      <c r="H50" s="458">
        <v>58</v>
      </c>
      <c r="I50" s="462">
        <f t="shared" si="2"/>
        <v>6</v>
      </c>
      <c r="J50" s="225">
        <f t="shared" si="3"/>
        <v>11</v>
      </c>
      <c r="K50" s="191">
        <f t="shared" si="4"/>
        <v>1223.7272727272727</v>
      </c>
      <c r="L50" s="463">
        <f t="shared" si="5"/>
        <v>119</v>
      </c>
      <c r="M50" s="207">
        <v>1</v>
      </c>
      <c r="N50" s="195">
        <v>17</v>
      </c>
      <c r="O50" s="207">
        <v>2</v>
      </c>
      <c r="P50" s="195">
        <v>21</v>
      </c>
      <c r="Q50" s="207">
        <v>1</v>
      </c>
      <c r="R50" s="195">
        <v>25</v>
      </c>
      <c r="S50" s="207">
        <v>0</v>
      </c>
      <c r="T50" s="195">
        <v>23</v>
      </c>
      <c r="U50" s="207">
        <v>2</v>
      </c>
      <c r="V50" s="195">
        <v>27</v>
      </c>
      <c r="W50" s="207">
        <v>0</v>
      </c>
      <c r="X50" s="195">
        <v>5</v>
      </c>
      <c r="Y50" s="207">
        <v>0</v>
      </c>
      <c r="Z50" s="195">
        <v>9</v>
      </c>
      <c r="AA50" s="207">
        <v>0</v>
      </c>
      <c r="AB50" s="195">
        <v>41</v>
      </c>
      <c r="AC50" s="207">
        <v>0</v>
      </c>
      <c r="AD50" s="195">
        <v>53</v>
      </c>
      <c r="AE50" s="207">
        <v>0</v>
      </c>
      <c r="AF50" s="195">
        <v>52</v>
      </c>
      <c r="AG50" s="207">
        <v>0</v>
      </c>
      <c r="AH50" s="195">
        <v>58</v>
      </c>
      <c r="AI50" s="219">
        <v>46</v>
      </c>
      <c r="AJ50" s="197">
        <f t="shared" si="6"/>
        <v>1313</v>
      </c>
      <c r="AK50" s="197">
        <f t="shared" si="7"/>
        <v>1294</v>
      </c>
      <c r="AL50" s="198">
        <f t="shared" si="8"/>
        <v>1262</v>
      </c>
      <c r="AM50" s="198">
        <f t="shared" si="9"/>
        <v>1270</v>
      </c>
      <c r="AN50" s="198">
        <f t="shared" si="10"/>
        <v>1257</v>
      </c>
      <c r="AO50" s="198">
        <f t="shared" si="11"/>
        <v>1485</v>
      </c>
      <c r="AP50" s="198">
        <f t="shared" si="12"/>
        <v>1436</v>
      </c>
      <c r="AQ50" s="198">
        <f t="shared" si="13"/>
        <v>1144</v>
      </c>
      <c r="AR50" s="198">
        <f t="shared" si="14"/>
        <v>1000</v>
      </c>
      <c r="AS50" s="198">
        <f t="shared" si="15"/>
        <v>1000</v>
      </c>
      <c r="AT50" s="198">
        <f t="shared" si="16"/>
        <v>1000</v>
      </c>
      <c r="AV50" s="223">
        <f t="shared" si="17"/>
        <v>13</v>
      </c>
      <c r="AW50" s="223">
        <f t="shared" si="18"/>
        <v>7</v>
      </c>
      <c r="AX50" s="223">
        <f t="shared" si="19"/>
        <v>13</v>
      </c>
      <c r="AY50" s="223">
        <f t="shared" si="20"/>
        <v>12</v>
      </c>
      <c r="AZ50" s="223">
        <f t="shared" si="21"/>
        <v>11</v>
      </c>
      <c r="BA50" s="223">
        <f t="shared" si="22"/>
        <v>16</v>
      </c>
      <c r="BB50" s="223">
        <f t="shared" si="23"/>
        <v>14</v>
      </c>
      <c r="BC50" s="223">
        <f t="shared" si="24"/>
        <v>11</v>
      </c>
      <c r="BD50" s="223">
        <f t="shared" si="25"/>
        <v>8</v>
      </c>
      <c r="BE50" s="223">
        <f t="shared" si="26"/>
        <v>8</v>
      </c>
      <c r="BF50" s="223">
        <f t="shared" si="27"/>
        <v>6</v>
      </c>
      <c r="BG50" s="223">
        <f t="shared" si="28"/>
        <v>119</v>
      </c>
      <c r="BH50" s="223">
        <f t="shared" si="29"/>
        <v>112</v>
      </c>
      <c r="BI50" s="223">
        <f t="shared" si="30"/>
        <v>7</v>
      </c>
      <c r="BJ50" s="221">
        <f t="shared" si="31"/>
        <v>16</v>
      </c>
    </row>
    <row r="51" spans="1:62" ht="15.75">
      <c r="A51" s="459">
        <v>47</v>
      </c>
      <c r="B51" s="214" t="s">
        <v>146</v>
      </c>
      <c r="C51" s="209" t="s">
        <v>317</v>
      </c>
      <c r="D51" s="224">
        <f t="shared" si="0"/>
        <v>1135.5</v>
      </c>
      <c r="E51" s="187">
        <f t="shared" si="33"/>
        <v>21.500000000000021</v>
      </c>
      <c r="F51" s="201">
        <v>1114</v>
      </c>
      <c r="G51" s="206">
        <f t="shared" si="1"/>
        <v>-143.18181818181824</v>
      </c>
      <c r="H51" s="458">
        <v>39</v>
      </c>
      <c r="I51" s="462">
        <f t="shared" si="2"/>
        <v>10</v>
      </c>
      <c r="J51" s="225">
        <f t="shared" si="3"/>
        <v>11</v>
      </c>
      <c r="K51" s="191">
        <f t="shared" si="4"/>
        <v>1257.1818181818182</v>
      </c>
      <c r="L51" s="463">
        <f t="shared" si="5"/>
        <v>125</v>
      </c>
      <c r="M51" s="207">
        <v>2</v>
      </c>
      <c r="N51" s="195">
        <v>18</v>
      </c>
      <c r="O51" s="207">
        <v>0</v>
      </c>
      <c r="P51" s="195">
        <v>12</v>
      </c>
      <c r="Q51" s="207">
        <v>1</v>
      </c>
      <c r="R51" s="195">
        <v>24</v>
      </c>
      <c r="S51" s="207">
        <v>1</v>
      </c>
      <c r="T51" s="195">
        <v>20</v>
      </c>
      <c r="U51" s="207">
        <v>1</v>
      </c>
      <c r="V51" s="195">
        <v>15</v>
      </c>
      <c r="W51" s="207">
        <v>1</v>
      </c>
      <c r="X51" s="195">
        <v>10</v>
      </c>
      <c r="Y51" s="207">
        <v>0</v>
      </c>
      <c r="Z51" s="195">
        <v>14</v>
      </c>
      <c r="AA51" s="207">
        <v>0</v>
      </c>
      <c r="AB51" s="195">
        <v>40</v>
      </c>
      <c r="AC51" s="207">
        <v>2</v>
      </c>
      <c r="AD51" s="195">
        <v>56</v>
      </c>
      <c r="AE51" s="207">
        <v>0</v>
      </c>
      <c r="AF51" s="195">
        <v>30</v>
      </c>
      <c r="AG51" s="207">
        <v>2</v>
      </c>
      <c r="AH51" s="195">
        <v>53</v>
      </c>
      <c r="AI51" s="219">
        <v>34</v>
      </c>
      <c r="AJ51" s="197">
        <f t="shared" si="6"/>
        <v>1308</v>
      </c>
      <c r="AK51" s="197">
        <f t="shared" si="7"/>
        <v>1401</v>
      </c>
      <c r="AL51" s="198">
        <f t="shared" si="8"/>
        <v>1267</v>
      </c>
      <c r="AM51" s="198">
        <f t="shared" si="9"/>
        <v>1295</v>
      </c>
      <c r="AN51" s="198">
        <f t="shared" si="10"/>
        <v>1371</v>
      </c>
      <c r="AO51" s="198">
        <f t="shared" si="11"/>
        <v>1427</v>
      </c>
      <c r="AP51" s="198">
        <f t="shared" si="12"/>
        <v>1380</v>
      </c>
      <c r="AQ51" s="198">
        <f t="shared" si="13"/>
        <v>1147</v>
      </c>
      <c r="AR51" s="198">
        <f t="shared" si="14"/>
        <v>1000</v>
      </c>
      <c r="AS51" s="198">
        <f t="shared" si="15"/>
        <v>1233</v>
      </c>
      <c r="AT51" s="198">
        <f t="shared" si="16"/>
        <v>1000</v>
      </c>
      <c r="AV51" s="223">
        <f t="shared" si="17"/>
        <v>13</v>
      </c>
      <c r="AW51" s="223">
        <f t="shared" si="18"/>
        <v>15</v>
      </c>
      <c r="AX51" s="223">
        <f t="shared" si="19"/>
        <v>12</v>
      </c>
      <c r="AY51" s="223">
        <f t="shared" si="20"/>
        <v>14</v>
      </c>
      <c r="AZ51" s="223">
        <f t="shared" si="21"/>
        <v>10</v>
      </c>
      <c r="BA51" s="223">
        <f t="shared" si="22"/>
        <v>13</v>
      </c>
      <c r="BB51" s="223">
        <f t="shared" si="23"/>
        <v>11</v>
      </c>
      <c r="BC51" s="223">
        <f t="shared" si="24"/>
        <v>9</v>
      </c>
      <c r="BD51" s="223">
        <f t="shared" si="25"/>
        <v>8</v>
      </c>
      <c r="BE51" s="223">
        <f t="shared" si="26"/>
        <v>12</v>
      </c>
      <c r="BF51" s="223">
        <f t="shared" si="27"/>
        <v>8</v>
      </c>
      <c r="BG51" s="223">
        <f t="shared" si="28"/>
        <v>125</v>
      </c>
      <c r="BH51" s="223">
        <f t="shared" si="29"/>
        <v>117</v>
      </c>
      <c r="BI51" s="223">
        <f t="shared" si="30"/>
        <v>8</v>
      </c>
      <c r="BJ51" s="221">
        <f t="shared" si="31"/>
        <v>15</v>
      </c>
    </row>
    <row r="52" spans="1:62" ht="15.75">
      <c r="A52" s="459">
        <v>48</v>
      </c>
      <c r="B52" s="214" t="s">
        <v>375</v>
      </c>
      <c r="C52" s="209" t="s">
        <v>248</v>
      </c>
      <c r="D52" s="224">
        <f t="shared" si="0"/>
        <v>1123.0999999999999</v>
      </c>
      <c r="E52" s="187">
        <f t="shared" si="33"/>
        <v>24.1</v>
      </c>
      <c r="F52" s="201">
        <v>1099</v>
      </c>
      <c r="G52" s="206">
        <f t="shared" si="1"/>
        <v>-120.5</v>
      </c>
      <c r="H52" s="458">
        <v>41</v>
      </c>
      <c r="I52" s="462">
        <f t="shared" si="2"/>
        <v>10</v>
      </c>
      <c r="J52" s="225">
        <f t="shared" si="3"/>
        <v>10</v>
      </c>
      <c r="K52" s="191">
        <f t="shared" si="4"/>
        <v>1219.5</v>
      </c>
      <c r="L52" s="463">
        <f t="shared" si="5"/>
        <v>112</v>
      </c>
      <c r="M52" s="207">
        <v>0</v>
      </c>
      <c r="N52" s="195">
        <v>19</v>
      </c>
      <c r="O52" s="207">
        <v>0</v>
      </c>
      <c r="P52" s="195">
        <v>18</v>
      </c>
      <c r="Q52" s="207">
        <v>2</v>
      </c>
      <c r="R52" s="195">
        <v>99</v>
      </c>
      <c r="S52" s="207">
        <v>1</v>
      </c>
      <c r="T52" s="195">
        <v>30</v>
      </c>
      <c r="U52" s="207">
        <v>2</v>
      </c>
      <c r="V52" s="195">
        <v>32</v>
      </c>
      <c r="W52" s="207">
        <v>0</v>
      </c>
      <c r="X52" s="195">
        <v>25</v>
      </c>
      <c r="Y52" s="207">
        <v>2</v>
      </c>
      <c r="Z52" s="195">
        <v>35</v>
      </c>
      <c r="AA52" s="207">
        <v>0</v>
      </c>
      <c r="AB52" s="195">
        <v>27</v>
      </c>
      <c r="AC52" s="207">
        <v>1</v>
      </c>
      <c r="AD52" s="195">
        <v>38</v>
      </c>
      <c r="AE52" s="207">
        <v>0</v>
      </c>
      <c r="AF52" s="195">
        <v>26</v>
      </c>
      <c r="AG52" s="207">
        <v>2</v>
      </c>
      <c r="AH52" s="195">
        <v>56</v>
      </c>
      <c r="AI52" s="219">
        <v>48</v>
      </c>
      <c r="AJ52" s="197">
        <f t="shared" si="6"/>
        <v>1305</v>
      </c>
      <c r="AK52" s="197">
        <f t="shared" si="7"/>
        <v>1308</v>
      </c>
      <c r="AL52" s="198">
        <f t="shared" si="8"/>
        <v>0</v>
      </c>
      <c r="AM52" s="198">
        <f t="shared" si="9"/>
        <v>1233</v>
      </c>
      <c r="AN52" s="198">
        <f t="shared" si="10"/>
        <v>1225</v>
      </c>
      <c r="AO52" s="198">
        <f t="shared" si="11"/>
        <v>1262</v>
      </c>
      <c r="AP52" s="198">
        <f t="shared" si="12"/>
        <v>1182</v>
      </c>
      <c r="AQ52" s="198">
        <f t="shared" si="13"/>
        <v>1257</v>
      </c>
      <c r="AR52" s="198">
        <f t="shared" si="14"/>
        <v>1165</v>
      </c>
      <c r="AS52" s="198">
        <f t="shared" si="15"/>
        <v>1258</v>
      </c>
      <c r="AT52" s="198">
        <f t="shared" si="16"/>
        <v>1000</v>
      </c>
      <c r="AV52" s="223">
        <f t="shared" si="17"/>
        <v>13</v>
      </c>
      <c r="AW52" s="223">
        <f t="shared" si="18"/>
        <v>13</v>
      </c>
      <c r="AX52" s="223">
        <f t="shared" si="19"/>
        <v>0</v>
      </c>
      <c r="AY52" s="223">
        <f t="shared" si="20"/>
        <v>12</v>
      </c>
      <c r="AZ52" s="223">
        <f t="shared" si="21"/>
        <v>11</v>
      </c>
      <c r="BA52" s="223">
        <f t="shared" si="22"/>
        <v>13</v>
      </c>
      <c r="BB52" s="223">
        <f t="shared" si="23"/>
        <v>9</v>
      </c>
      <c r="BC52" s="223">
        <f t="shared" si="24"/>
        <v>11</v>
      </c>
      <c r="BD52" s="223">
        <f t="shared" si="25"/>
        <v>10</v>
      </c>
      <c r="BE52" s="223">
        <f t="shared" si="26"/>
        <v>12</v>
      </c>
      <c r="BF52" s="223">
        <f t="shared" si="27"/>
        <v>8</v>
      </c>
      <c r="BG52" s="223">
        <f t="shared" si="28"/>
        <v>112</v>
      </c>
      <c r="BH52" s="223">
        <f t="shared" si="29"/>
        <v>112</v>
      </c>
      <c r="BI52" s="223">
        <f t="shared" si="30"/>
        <v>0</v>
      </c>
      <c r="BJ52" s="221">
        <f t="shared" si="31"/>
        <v>13</v>
      </c>
    </row>
    <row r="53" spans="1:62" ht="15.75">
      <c r="A53" s="459">
        <v>49</v>
      </c>
      <c r="B53" s="214" t="s">
        <v>157</v>
      </c>
      <c r="C53" s="205" t="s">
        <v>329</v>
      </c>
      <c r="D53" s="224">
        <f t="shared" si="0"/>
        <v>1083.06</v>
      </c>
      <c r="E53" s="187">
        <f t="shared" si="33"/>
        <v>-7.9400000000000048</v>
      </c>
      <c r="F53" s="201">
        <v>1091</v>
      </c>
      <c r="G53" s="206">
        <f t="shared" si="1"/>
        <v>-110.29999999999995</v>
      </c>
      <c r="H53" s="458">
        <v>54</v>
      </c>
      <c r="I53" s="462">
        <f t="shared" si="2"/>
        <v>7</v>
      </c>
      <c r="J53" s="225">
        <f t="shared" si="3"/>
        <v>10</v>
      </c>
      <c r="K53" s="191">
        <f t="shared" si="4"/>
        <v>1201.3</v>
      </c>
      <c r="L53" s="463">
        <f t="shared" si="5"/>
        <v>107</v>
      </c>
      <c r="M53" s="207">
        <v>1</v>
      </c>
      <c r="N53" s="195">
        <v>20</v>
      </c>
      <c r="O53" s="207">
        <v>0</v>
      </c>
      <c r="P53" s="195">
        <v>16</v>
      </c>
      <c r="Q53" s="207">
        <v>0</v>
      </c>
      <c r="R53" s="195">
        <v>30</v>
      </c>
      <c r="S53" s="207">
        <v>2</v>
      </c>
      <c r="T53" s="195">
        <v>36</v>
      </c>
      <c r="U53" s="207">
        <v>0</v>
      </c>
      <c r="V53" s="195">
        <v>38</v>
      </c>
      <c r="W53" s="207">
        <v>2</v>
      </c>
      <c r="X53" s="195">
        <v>57</v>
      </c>
      <c r="Y53" s="207">
        <v>0</v>
      </c>
      <c r="Z53" s="195">
        <v>15</v>
      </c>
      <c r="AA53" s="207">
        <v>0</v>
      </c>
      <c r="AB53" s="195">
        <v>33</v>
      </c>
      <c r="AC53" s="207">
        <v>2</v>
      </c>
      <c r="AD53" s="195">
        <v>99</v>
      </c>
      <c r="AE53" s="207">
        <v>0</v>
      </c>
      <c r="AF53" s="195">
        <v>32</v>
      </c>
      <c r="AG53" s="207">
        <v>0</v>
      </c>
      <c r="AH53" s="195">
        <v>55</v>
      </c>
      <c r="AI53" s="219">
        <v>49</v>
      </c>
      <c r="AJ53" s="197">
        <f t="shared" si="6"/>
        <v>1295</v>
      </c>
      <c r="AK53" s="197">
        <f t="shared" si="7"/>
        <v>1347</v>
      </c>
      <c r="AL53" s="198">
        <f t="shared" si="8"/>
        <v>1233</v>
      </c>
      <c r="AM53" s="198">
        <f t="shared" si="9"/>
        <v>1180</v>
      </c>
      <c r="AN53" s="198">
        <f t="shared" si="10"/>
        <v>1165</v>
      </c>
      <c r="AO53" s="198">
        <f t="shared" si="11"/>
        <v>1000</v>
      </c>
      <c r="AP53" s="198">
        <f t="shared" si="12"/>
        <v>1371</v>
      </c>
      <c r="AQ53" s="198">
        <f t="shared" si="13"/>
        <v>1197</v>
      </c>
      <c r="AR53" s="198">
        <f t="shared" si="14"/>
        <v>0</v>
      </c>
      <c r="AS53" s="198">
        <f t="shared" si="15"/>
        <v>1225</v>
      </c>
      <c r="AT53" s="198">
        <f t="shared" si="16"/>
        <v>1000</v>
      </c>
      <c r="AV53" s="223">
        <f t="shared" si="17"/>
        <v>14</v>
      </c>
      <c r="AW53" s="223">
        <f t="shared" si="18"/>
        <v>14</v>
      </c>
      <c r="AX53" s="223">
        <f t="shared" si="19"/>
        <v>12</v>
      </c>
      <c r="AY53" s="223">
        <f t="shared" si="20"/>
        <v>9</v>
      </c>
      <c r="AZ53" s="223">
        <f t="shared" si="21"/>
        <v>10</v>
      </c>
      <c r="BA53" s="223">
        <f t="shared" si="22"/>
        <v>7</v>
      </c>
      <c r="BB53" s="223">
        <f t="shared" si="23"/>
        <v>10</v>
      </c>
      <c r="BC53" s="223">
        <f t="shared" si="24"/>
        <v>11</v>
      </c>
      <c r="BD53" s="223">
        <f t="shared" si="25"/>
        <v>0</v>
      </c>
      <c r="BE53" s="223">
        <f t="shared" si="26"/>
        <v>11</v>
      </c>
      <c r="BF53" s="223">
        <f t="shared" si="27"/>
        <v>9</v>
      </c>
      <c r="BG53" s="223">
        <f t="shared" si="28"/>
        <v>107</v>
      </c>
      <c r="BH53" s="223">
        <f t="shared" si="29"/>
        <v>107</v>
      </c>
      <c r="BI53" s="223">
        <f t="shared" si="30"/>
        <v>0</v>
      </c>
      <c r="BJ53" s="221">
        <f t="shared" si="31"/>
        <v>14</v>
      </c>
    </row>
    <row r="54" spans="1:62" ht="15.75">
      <c r="A54" s="459">
        <v>50</v>
      </c>
      <c r="B54" s="214" t="s">
        <v>162</v>
      </c>
      <c r="C54" s="209" t="s">
        <v>134</v>
      </c>
      <c r="D54" s="224">
        <f t="shared" si="0"/>
        <v>1098.04</v>
      </c>
      <c r="E54" s="187">
        <f t="shared" si="33"/>
        <v>59.039999999999971</v>
      </c>
      <c r="F54" s="201">
        <v>1039</v>
      </c>
      <c r="G54" s="206">
        <f t="shared" si="1"/>
        <v>-268.36363636363626</v>
      </c>
      <c r="H54" s="458">
        <v>30</v>
      </c>
      <c r="I54" s="462">
        <f t="shared" si="2"/>
        <v>11</v>
      </c>
      <c r="J54" s="225">
        <f t="shared" si="3"/>
        <v>11</v>
      </c>
      <c r="K54" s="191">
        <f t="shared" si="4"/>
        <v>1307.3636363636363</v>
      </c>
      <c r="L54" s="463">
        <f t="shared" si="5"/>
        <v>124</v>
      </c>
      <c r="M54" s="207">
        <v>1</v>
      </c>
      <c r="N54" s="195">
        <v>21</v>
      </c>
      <c r="O54" s="207">
        <v>1</v>
      </c>
      <c r="P54" s="195">
        <v>17</v>
      </c>
      <c r="Q54" s="207">
        <v>1</v>
      </c>
      <c r="R54" s="195">
        <v>11</v>
      </c>
      <c r="S54" s="207">
        <v>2</v>
      </c>
      <c r="T54" s="195">
        <v>15</v>
      </c>
      <c r="U54" s="207">
        <v>1</v>
      </c>
      <c r="V54" s="195">
        <v>9</v>
      </c>
      <c r="W54" s="207">
        <v>0</v>
      </c>
      <c r="X54" s="195">
        <v>6</v>
      </c>
      <c r="Y54" s="207">
        <v>1</v>
      </c>
      <c r="Z54" s="195">
        <v>31</v>
      </c>
      <c r="AA54" s="207">
        <v>1</v>
      </c>
      <c r="AB54" s="195">
        <v>30</v>
      </c>
      <c r="AC54" s="207">
        <v>1</v>
      </c>
      <c r="AD54" s="195">
        <v>33</v>
      </c>
      <c r="AE54" s="207">
        <v>0</v>
      </c>
      <c r="AF54" s="195">
        <v>27</v>
      </c>
      <c r="AG54" s="207">
        <v>2</v>
      </c>
      <c r="AH54" s="195">
        <v>35</v>
      </c>
      <c r="AI54" s="219">
        <v>50</v>
      </c>
      <c r="AJ54" s="197">
        <f t="shared" si="6"/>
        <v>1294</v>
      </c>
      <c r="AK54" s="197">
        <f t="shared" si="7"/>
        <v>1313</v>
      </c>
      <c r="AL54" s="198">
        <f t="shared" si="8"/>
        <v>1407</v>
      </c>
      <c r="AM54" s="198">
        <f t="shared" si="9"/>
        <v>1371</v>
      </c>
      <c r="AN54" s="198">
        <f t="shared" si="10"/>
        <v>1436</v>
      </c>
      <c r="AO54" s="198">
        <f t="shared" si="11"/>
        <v>1461</v>
      </c>
      <c r="AP54" s="198">
        <f t="shared" si="12"/>
        <v>1230</v>
      </c>
      <c r="AQ54" s="198">
        <f t="shared" si="13"/>
        <v>1233</v>
      </c>
      <c r="AR54" s="198">
        <f t="shared" si="14"/>
        <v>1197</v>
      </c>
      <c r="AS54" s="198">
        <f t="shared" si="15"/>
        <v>1257</v>
      </c>
      <c r="AT54" s="198">
        <f t="shared" si="16"/>
        <v>1182</v>
      </c>
      <c r="AV54" s="223">
        <f t="shared" si="17"/>
        <v>7</v>
      </c>
      <c r="AW54" s="223">
        <f t="shared" si="18"/>
        <v>13</v>
      </c>
      <c r="AX54" s="223">
        <f t="shared" si="19"/>
        <v>11</v>
      </c>
      <c r="AY54" s="223">
        <f t="shared" si="20"/>
        <v>10</v>
      </c>
      <c r="AZ54" s="223">
        <f t="shared" si="21"/>
        <v>14</v>
      </c>
      <c r="BA54" s="223">
        <f t="shared" si="22"/>
        <v>14</v>
      </c>
      <c r="BB54" s="223">
        <f t="shared" si="23"/>
        <v>12</v>
      </c>
      <c r="BC54" s="223">
        <f t="shared" si="24"/>
        <v>12</v>
      </c>
      <c r="BD54" s="223">
        <f t="shared" si="25"/>
        <v>11</v>
      </c>
      <c r="BE54" s="223">
        <f t="shared" si="26"/>
        <v>11</v>
      </c>
      <c r="BF54" s="223">
        <f t="shared" si="27"/>
        <v>9</v>
      </c>
      <c r="BG54" s="223">
        <f t="shared" si="28"/>
        <v>124</v>
      </c>
      <c r="BH54" s="223">
        <f t="shared" si="29"/>
        <v>117</v>
      </c>
      <c r="BI54" s="223">
        <f t="shared" si="30"/>
        <v>7</v>
      </c>
      <c r="BJ54" s="221">
        <f t="shared" si="31"/>
        <v>14</v>
      </c>
    </row>
    <row r="55" spans="1:62" ht="15.75">
      <c r="A55" s="459">
        <v>51</v>
      </c>
      <c r="B55" s="214" t="s">
        <v>376</v>
      </c>
      <c r="C55" s="212" t="s">
        <v>325</v>
      </c>
      <c r="D55" s="224">
        <f t="shared" si="0"/>
        <v>1039.92</v>
      </c>
      <c r="E55" s="187">
        <f t="shared" si="33"/>
        <v>39.920000000000009</v>
      </c>
      <c r="F55" s="201">
        <v>1000</v>
      </c>
      <c r="G55" s="206">
        <f t="shared" si="1"/>
        <v>-181.4545454545455</v>
      </c>
      <c r="H55" s="458">
        <v>34</v>
      </c>
      <c r="I55" s="462">
        <f t="shared" si="2"/>
        <v>11</v>
      </c>
      <c r="J55" s="225">
        <f t="shared" si="3"/>
        <v>11</v>
      </c>
      <c r="K55" s="191">
        <f t="shared" si="4"/>
        <v>1181.4545454545455</v>
      </c>
      <c r="L55" s="463">
        <f t="shared" si="5"/>
        <v>111</v>
      </c>
      <c r="M55" s="207">
        <v>0</v>
      </c>
      <c r="N55" s="195">
        <v>22</v>
      </c>
      <c r="O55" s="207">
        <v>0</v>
      </c>
      <c r="P55" s="195">
        <v>28</v>
      </c>
      <c r="Q55" s="207">
        <v>1</v>
      </c>
      <c r="R55" s="195">
        <v>36</v>
      </c>
      <c r="S55" s="207">
        <v>2</v>
      </c>
      <c r="T55" s="195">
        <v>52</v>
      </c>
      <c r="U55" s="207">
        <v>0</v>
      </c>
      <c r="V55" s="195">
        <v>30</v>
      </c>
      <c r="W55" s="207">
        <v>2</v>
      </c>
      <c r="X55" s="195">
        <v>32</v>
      </c>
      <c r="Y55" s="207">
        <v>2</v>
      </c>
      <c r="Z55" s="195">
        <v>21</v>
      </c>
      <c r="AA55" s="207">
        <v>0</v>
      </c>
      <c r="AB55" s="195">
        <v>31</v>
      </c>
      <c r="AC55" s="207">
        <v>0</v>
      </c>
      <c r="AD55" s="195">
        <v>39</v>
      </c>
      <c r="AE55" s="207">
        <v>2</v>
      </c>
      <c r="AF55" s="195">
        <v>55</v>
      </c>
      <c r="AG55" s="207">
        <v>2</v>
      </c>
      <c r="AH55" s="195">
        <v>40</v>
      </c>
      <c r="AI55" s="219">
        <v>51</v>
      </c>
      <c r="AJ55" s="197">
        <f t="shared" si="6"/>
        <v>1275</v>
      </c>
      <c r="AK55" s="197">
        <f t="shared" si="7"/>
        <v>1257</v>
      </c>
      <c r="AL55" s="198">
        <f t="shared" si="8"/>
        <v>1180</v>
      </c>
      <c r="AM55" s="198">
        <f t="shared" si="9"/>
        <v>1000</v>
      </c>
      <c r="AN55" s="198">
        <f t="shared" si="10"/>
        <v>1233</v>
      </c>
      <c r="AO55" s="198">
        <f t="shared" si="11"/>
        <v>1225</v>
      </c>
      <c r="AP55" s="198">
        <f t="shared" si="12"/>
        <v>1294</v>
      </c>
      <c r="AQ55" s="198">
        <f t="shared" si="13"/>
        <v>1230</v>
      </c>
      <c r="AR55" s="198">
        <f t="shared" si="14"/>
        <v>1155</v>
      </c>
      <c r="AS55" s="198">
        <f t="shared" si="15"/>
        <v>1000</v>
      </c>
      <c r="AT55" s="198">
        <f t="shared" si="16"/>
        <v>1147</v>
      </c>
      <c r="AV55" s="223">
        <f t="shared" si="17"/>
        <v>12</v>
      </c>
      <c r="AW55" s="223">
        <f t="shared" si="18"/>
        <v>12</v>
      </c>
      <c r="AX55" s="223">
        <f t="shared" si="19"/>
        <v>9</v>
      </c>
      <c r="AY55" s="223">
        <f t="shared" si="20"/>
        <v>8</v>
      </c>
      <c r="AZ55" s="223">
        <f t="shared" si="21"/>
        <v>12</v>
      </c>
      <c r="BA55" s="223">
        <f t="shared" si="22"/>
        <v>11</v>
      </c>
      <c r="BB55" s="223">
        <f t="shared" si="23"/>
        <v>7</v>
      </c>
      <c r="BC55" s="223">
        <f t="shared" si="24"/>
        <v>12</v>
      </c>
      <c r="BD55" s="223">
        <f t="shared" si="25"/>
        <v>10</v>
      </c>
      <c r="BE55" s="223">
        <f t="shared" si="26"/>
        <v>9</v>
      </c>
      <c r="BF55" s="223">
        <f t="shared" si="27"/>
        <v>9</v>
      </c>
      <c r="BG55" s="223">
        <f t="shared" si="28"/>
        <v>111</v>
      </c>
      <c r="BH55" s="223">
        <f t="shared" si="29"/>
        <v>104</v>
      </c>
      <c r="BI55" s="223">
        <f t="shared" si="30"/>
        <v>7</v>
      </c>
      <c r="BJ55" s="221">
        <f t="shared" si="31"/>
        <v>12</v>
      </c>
    </row>
    <row r="56" spans="1:62" ht="15.75">
      <c r="A56" s="459">
        <v>52</v>
      </c>
      <c r="B56" s="214" t="s">
        <v>161</v>
      </c>
      <c r="C56" s="209" t="s">
        <v>270</v>
      </c>
      <c r="D56" s="224">
        <f t="shared" si="0"/>
        <v>1003.64</v>
      </c>
      <c r="E56" s="187">
        <f t="shared" si="33"/>
        <v>3.6400000000000166</v>
      </c>
      <c r="F56" s="201">
        <v>1000</v>
      </c>
      <c r="G56" s="206">
        <f t="shared" si="1"/>
        <v>-118.20000000000005</v>
      </c>
      <c r="H56" s="458">
        <v>53</v>
      </c>
      <c r="I56" s="462">
        <f t="shared" si="2"/>
        <v>8</v>
      </c>
      <c r="J56" s="225">
        <f t="shared" si="3"/>
        <v>10</v>
      </c>
      <c r="K56" s="191">
        <f t="shared" si="4"/>
        <v>1118.2</v>
      </c>
      <c r="L56" s="463">
        <f t="shared" si="5"/>
        <v>89</v>
      </c>
      <c r="M56" s="207">
        <v>0</v>
      </c>
      <c r="N56" s="195">
        <v>23</v>
      </c>
      <c r="O56" s="207">
        <v>0</v>
      </c>
      <c r="P56" s="195">
        <v>27</v>
      </c>
      <c r="Q56" s="207">
        <v>0</v>
      </c>
      <c r="R56" s="195">
        <v>37</v>
      </c>
      <c r="S56" s="207">
        <v>0</v>
      </c>
      <c r="T56" s="195">
        <v>51</v>
      </c>
      <c r="U56" s="207">
        <v>2</v>
      </c>
      <c r="V56" s="195">
        <v>99</v>
      </c>
      <c r="W56" s="207">
        <v>0</v>
      </c>
      <c r="X56" s="195">
        <v>56</v>
      </c>
      <c r="Y56" s="207">
        <v>1</v>
      </c>
      <c r="Z56" s="195">
        <v>57</v>
      </c>
      <c r="AA56" s="207">
        <v>1</v>
      </c>
      <c r="AB56" s="195">
        <v>58</v>
      </c>
      <c r="AC56" s="207">
        <v>2</v>
      </c>
      <c r="AD56" s="195">
        <v>59</v>
      </c>
      <c r="AE56" s="207">
        <v>2</v>
      </c>
      <c r="AF56" s="195">
        <v>46</v>
      </c>
      <c r="AG56" s="207">
        <v>0</v>
      </c>
      <c r="AH56" s="195">
        <v>15</v>
      </c>
      <c r="AI56" s="219">
        <v>52</v>
      </c>
      <c r="AJ56" s="197">
        <f t="shared" si="6"/>
        <v>1270</v>
      </c>
      <c r="AK56" s="197">
        <f t="shared" si="7"/>
        <v>1257</v>
      </c>
      <c r="AL56" s="198">
        <f t="shared" si="8"/>
        <v>1170</v>
      </c>
      <c r="AM56" s="198">
        <f t="shared" si="9"/>
        <v>1000</v>
      </c>
      <c r="AN56" s="198">
        <f t="shared" si="10"/>
        <v>0</v>
      </c>
      <c r="AO56" s="198">
        <f t="shared" si="11"/>
        <v>1000</v>
      </c>
      <c r="AP56" s="198">
        <f t="shared" si="12"/>
        <v>1000</v>
      </c>
      <c r="AQ56" s="198">
        <f t="shared" si="13"/>
        <v>1000</v>
      </c>
      <c r="AR56" s="198">
        <f t="shared" si="14"/>
        <v>1000</v>
      </c>
      <c r="AS56" s="198">
        <f t="shared" si="15"/>
        <v>1114</v>
      </c>
      <c r="AT56" s="198">
        <f t="shared" si="16"/>
        <v>1371</v>
      </c>
      <c r="AV56" s="223">
        <f t="shared" si="17"/>
        <v>12</v>
      </c>
      <c r="AW56" s="223">
        <f t="shared" si="18"/>
        <v>11</v>
      </c>
      <c r="AX56" s="223">
        <f t="shared" si="19"/>
        <v>11</v>
      </c>
      <c r="AY56" s="223">
        <f t="shared" si="20"/>
        <v>11</v>
      </c>
      <c r="AZ56" s="223">
        <f t="shared" si="21"/>
        <v>0</v>
      </c>
      <c r="BA56" s="223">
        <f t="shared" si="22"/>
        <v>8</v>
      </c>
      <c r="BB56" s="223">
        <f t="shared" si="23"/>
        <v>7</v>
      </c>
      <c r="BC56" s="223">
        <f t="shared" si="24"/>
        <v>6</v>
      </c>
      <c r="BD56" s="223">
        <f t="shared" si="25"/>
        <v>7</v>
      </c>
      <c r="BE56" s="223">
        <f t="shared" si="26"/>
        <v>6</v>
      </c>
      <c r="BF56" s="223">
        <f t="shared" si="27"/>
        <v>10</v>
      </c>
      <c r="BG56" s="223">
        <f t="shared" si="28"/>
        <v>89</v>
      </c>
      <c r="BH56" s="223">
        <f t="shared" si="29"/>
        <v>89</v>
      </c>
      <c r="BI56" s="223">
        <f t="shared" si="30"/>
        <v>0</v>
      </c>
      <c r="BJ56" s="221">
        <f t="shared" si="31"/>
        <v>12</v>
      </c>
    </row>
    <row r="57" spans="1:62" ht="15.75">
      <c r="A57" s="459">
        <v>53</v>
      </c>
      <c r="B57" s="214" t="s">
        <v>159</v>
      </c>
      <c r="C57" s="209" t="s">
        <v>134</v>
      </c>
      <c r="D57" s="224">
        <f t="shared" si="0"/>
        <v>1014.68</v>
      </c>
      <c r="E57" s="187">
        <f t="shared" si="33"/>
        <v>14.679999999999982</v>
      </c>
      <c r="F57" s="201">
        <v>1000</v>
      </c>
      <c r="G57" s="206">
        <f t="shared" si="1"/>
        <v>-203.09090909090901</v>
      </c>
      <c r="H57" s="458">
        <v>50</v>
      </c>
      <c r="I57" s="462">
        <f t="shared" si="2"/>
        <v>8</v>
      </c>
      <c r="J57" s="225">
        <f t="shared" si="3"/>
        <v>11</v>
      </c>
      <c r="K57" s="191">
        <f t="shared" si="4"/>
        <v>1203.090909090909</v>
      </c>
      <c r="L57" s="463">
        <f t="shared" si="5"/>
        <v>116</v>
      </c>
      <c r="M57" s="207">
        <v>0</v>
      </c>
      <c r="N57" s="195">
        <v>24</v>
      </c>
      <c r="O57" s="207">
        <v>2</v>
      </c>
      <c r="P57" s="195">
        <v>30</v>
      </c>
      <c r="Q57" s="207">
        <v>0</v>
      </c>
      <c r="R57" s="195">
        <v>28</v>
      </c>
      <c r="S57" s="207">
        <v>2</v>
      </c>
      <c r="T57" s="195">
        <v>31</v>
      </c>
      <c r="U57" s="207">
        <v>0</v>
      </c>
      <c r="V57" s="195">
        <v>20</v>
      </c>
      <c r="W57" s="207">
        <v>0</v>
      </c>
      <c r="X57" s="195">
        <v>14</v>
      </c>
      <c r="Y57" s="207">
        <v>0</v>
      </c>
      <c r="Z57" s="195">
        <v>40</v>
      </c>
      <c r="AA57" s="207">
        <v>2</v>
      </c>
      <c r="AB57" s="195">
        <v>59</v>
      </c>
      <c r="AC57" s="207">
        <v>2</v>
      </c>
      <c r="AD57" s="195">
        <v>46</v>
      </c>
      <c r="AE57" s="207">
        <v>0</v>
      </c>
      <c r="AF57" s="195">
        <v>33</v>
      </c>
      <c r="AG57" s="207">
        <v>0</v>
      </c>
      <c r="AH57" s="195">
        <v>47</v>
      </c>
      <c r="AI57" s="219">
        <v>53</v>
      </c>
      <c r="AJ57" s="197">
        <f t="shared" si="6"/>
        <v>1267</v>
      </c>
      <c r="AK57" s="197">
        <f t="shared" si="7"/>
        <v>1233</v>
      </c>
      <c r="AL57" s="198">
        <f t="shared" si="8"/>
        <v>1257</v>
      </c>
      <c r="AM57" s="198">
        <f t="shared" si="9"/>
        <v>1230</v>
      </c>
      <c r="AN57" s="198">
        <f t="shared" si="10"/>
        <v>1295</v>
      </c>
      <c r="AO57" s="198">
        <f t="shared" si="11"/>
        <v>1380</v>
      </c>
      <c r="AP57" s="198">
        <f t="shared" si="12"/>
        <v>1147</v>
      </c>
      <c r="AQ57" s="198">
        <f t="shared" si="13"/>
        <v>1000</v>
      </c>
      <c r="AR57" s="198">
        <f t="shared" si="14"/>
        <v>1114</v>
      </c>
      <c r="AS57" s="198">
        <f t="shared" si="15"/>
        <v>1197</v>
      </c>
      <c r="AT57" s="198">
        <f t="shared" si="16"/>
        <v>1114</v>
      </c>
      <c r="AV57" s="223">
        <f t="shared" si="17"/>
        <v>12</v>
      </c>
      <c r="AW57" s="223">
        <f t="shared" si="18"/>
        <v>12</v>
      </c>
      <c r="AX57" s="223">
        <f t="shared" si="19"/>
        <v>12</v>
      </c>
      <c r="AY57" s="223">
        <f t="shared" si="20"/>
        <v>12</v>
      </c>
      <c r="AZ57" s="223">
        <f t="shared" si="21"/>
        <v>14</v>
      </c>
      <c r="BA57" s="223">
        <f t="shared" si="22"/>
        <v>11</v>
      </c>
      <c r="BB57" s="223">
        <f t="shared" si="23"/>
        <v>9</v>
      </c>
      <c r="BC57" s="223">
        <f t="shared" si="24"/>
        <v>7</v>
      </c>
      <c r="BD57" s="223">
        <f t="shared" si="25"/>
        <v>6</v>
      </c>
      <c r="BE57" s="223">
        <f t="shared" si="26"/>
        <v>11</v>
      </c>
      <c r="BF57" s="223">
        <f t="shared" si="27"/>
        <v>10</v>
      </c>
      <c r="BG57" s="223">
        <f t="shared" si="28"/>
        <v>116</v>
      </c>
      <c r="BH57" s="223">
        <f t="shared" si="29"/>
        <v>110</v>
      </c>
      <c r="BI57" s="223">
        <f t="shared" si="30"/>
        <v>6</v>
      </c>
      <c r="BJ57" s="221">
        <f t="shared" si="31"/>
        <v>14</v>
      </c>
    </row>
    <row r="58" spans="1:62" ht="15.75">
      <c r="A58" s="459">
        <v>54</v>
      </c>
      <c r="B58" s="214" t="s">
        <v>377</v>
      </c>
      <c r="C58" s="209" t="s">
        <v>288</v>
      </c>
      <c r="D58" s="224">
        <f t="shared" si="0"/>
        <v>1008.2</v>
      </c>
      <c r="E58" s="187">
        <f t="shared" si="33"/>
        <v>8.2000000000000295</v>
      </c>
      <c r="F58" s="201">
        <v>1000</v>
      </c>
      <c r="G58" s="206">
        <f t="shared" si="1"/>
        <v>-173.63636363636374</v>
      </c>
      <c r="H58" s="458">
        <v>51</v>
      </c>
      <c r="I58" s="462">
        <f t="shared" si="2"/>
        <v>8</v>
      </c>
      <c r="J58" s="225">
        <f t="shared" si="3"/>
        <v>11</v>
      </c>
      <c r="K58" s="191">
        <f t="shared" si="4"/>
        <v>1173.6363636363637</v>
      </c>
      <c r="L58" s="463">
        <f t="shared" si="5"/>
        <v>104</v>
      </c>
      <c r="M58" s="207">
        <v>1</v>
      </c>
      <c r="N58" s="195">
        <v>25</v>
      </c>
      <c r="O58" s="207">
        <v>0</v>
      </c>
      <c r="P58" s="195">
        <v>29</v>
      </c>
      <c r="Q58" s="207">
        <v>1</v>
      </c>
      <c r="R58" s="195">
        <v>9</v>
      </c>
      <c r="S58" s="207">
        <v>0</v>
      </c>
      <c r="T58" s="195">
        <v>37</v>
      </c>
      <c r="U58" s="207">
        <v>0</v>
      </c>
      <c r="V58" s="195">
        <v>21</v>
      </c>
      <c r="W58" s="207">
        <v>2</v>
      </c>
      <c r="X58" s="195">
        <v>58</v>
      </c>
      <c r="Y58" s="207">
        <v>0</v>
      </c>
      <c r="Z58" s="195">
        <v>43</v>
      </c>
      <c r="AA58" s="207">
        <v>1</v>
      </c>
      <c r="AB58" s="195">
        <v>36</v>
      </c>
      <c r="AC58" s="207">
        <v>2</v>
      </c>
      <c r="AD58" s="195">
        <v>57</v>
      </c>
      <c r="AE58" s="207">
        <v>0</v>
      </c>
      <c r="AF58" s="195">
        <v>35</v>
      </c>
      <c r="AG58" s="207">
        <v>1</v>
      </c>
      <c r="AH58" s="195">
        <v>59</v>
      </c>
      <c r="AI58" s="219">
        <v>54</v>
      </c>
      <c r="AJ58" s="197">
        <f t="shared" si="6"/>
        <v>1262</v>
      </c>
      <c r="AK58" s="197">
        <f t="shared" si="7"/>
        <v>1250</v>
      </c>
      <c r="AL58" s="198">
        <f t="shared" si="8"/>
        <v>1436</v>
      </c>
      <c r="AM58" s="198">
        <f t="shared" si="9"/>
        <v>1170</v>
      </c>
      <c r="AN58" s="198">
        <f t="shared" si="10"/>
        <v>1294</v>
      </c>
      <c r="AO58" s="198">
        <f t="shared" si="11"/>
        <v>1000</v>
      </c>
      <c r="AP58" s="198">
        <f t="shared" si="12"/>
        <v>1136</v>
      </c>
      <c r="AQ58" s="198">
        <f t="shared" si="13"/>
        <v>1180</v>
      </c>
      <c r="AR58" s="198">
        <f t="shared" si="14"/>
        <v>1000</v>
      </c>
      <c r="AS58" s="198">
        <f t="shared" si="15"/>
        <v>1182</v>
      </c>
      <c r="AT58" s="198">
        <f t="shared" si="16"/>
        <v>1000</v>
      </c>
      <c r="AV58" s="223">
        <f t="shared" si="17"/>
        <v>13</v>
      </c>
      <c r="AW58" s="223">
        <f t="shared" si="18"/>
        <v>12</v>
      </c>
      <c r="AX58" s="223">
        <f t="shared" si="19"/>
        <v>14</v>
      </c>
      <c r="AY58" s="223">
        <f t="shared" si="20"/>
        <v>11</v>
      </c>
      <c r="AZ58" s="223">
        <f t="shared" si="21"/>
        <v>7</v>
      </c>
      <c r="BA58" s="223">
        <f t="shared" si="22"/>
        <v>6</v>
      </c>
      <c r="BB58" s="223">
        <f t="shared" si="23"/>
        <v>9</v>
      </c>
      <c r="BC58" s="223">
        <f t="shared" si="24"/>
        <v>9</v>
      </c>
      <c r="BD58" s="223">
        <f t="shared" si="25"/>
        <v>7</v>
      </c>
      <c r="BE58" s="223">
        <f t="shared" si="26"/>
        <v>9</v>
      </c>
      <c r="BF58" s="223">
        <f t="shared" si="27"/>
        <v>7</v>
      </c>
      <c r="BG58" s="223">
        <f t="shared" si="28"/>
        <v>104</v>
      </c>
      <c r="BH58" s="223">
        <f t="shared" si="29"/>
        <v>98</v>
      </c>
      <c r="BI58" s="223">
        <f t="shared" si="30"/>
        <v>6</v>
      </c>
      <c r="BJ58" s="221">
        <f t="shared" si="31"/>
        <v>14</v>
      </c>
    </row>
    <row r="59" spans="1:62" ht="15.75">
      <c r="A59" s="459">
        <v>55</v>
      </c>
      <c r="B59" s="214" t="s">
        <v>378</v>
      </c>
      <c r="C59" s="209" t="s">
        <v>288</v>
      </c>
      <c r="D59" s="186">
        <f t="shared" si="0"/>
        <v>1019.84</v>
      </c>
      <c r="E59" s="187">
        <f t="shared" si="33"/>
        <v>19.84</v>
      </c>
      <c r="F59" s="201">
        <v>1000</v>
      </c>
      <c r="G59" s="206">
        <f t="shared" si="1"/>
        <v>-149.20000000000005</v>
      </c>
      <c r="H59" s="458">
        <v>49</v>
      </c>
      <c r="I59" s="462">
        <f>M59+O59+Q59+S59+U59+W59+Y59+AA59+AC59+AE59+AG59</f>
        <v>9</v>
      </c>
      <c r="J59" s="225">
        <f>SUM(1+N59&lt;99,1+P59&lt;99,1+R59&lt;99,1+T59&lt;99,1+V59&lt;99,1+X59&lt;99,1+Z59&lt;99,1+AB59&lt;99,1+AD59&lt;99,1+AF59&lt;99,+AH59&lt;99)</f>
        <v>10</v>
      </c>
      <c r="K59" s="191">
        <f>SUM(AJ59:AT59)/J59</f>
        <v>1149.2</v>
      </c>
      <c r="L59" s="463">
        <f>BG59</f>
        <v>103</v>
      </c>
      <c r="M59" s="207">
        <v>0</v>
      </c>
      <c r="N59" s="195">
        <v>26</v>
      </c>
      <c r="O59" s="207">
        <v>0</v>
      </c>
      <c r="P59" s="195">
        <v>32</v>
      </c>
      <c r="Q59" s="207">
        <v>0</v>
      </c>
      <c r="R59" s="195">
        <v>44</v>
      </c>
      <c r="S59" s="207">
        <v>2</v>
      </c>
      <c r="T59" s="195">
        <v>99</v>
      </c>
      <c r="U59" s="207">
        <v>2</v>
      </c>
      <c r="V59" s="195">
        <v>41</v>
      </c>
      <c r="W59" s="207">
        <v>2</v>
      </c>
      <c r="X59" s="195">
        <v>36</v>
      </c>
      <c r="Y59" s="207">
        <v>0</v>
      </c>
      <c r="Z59" s="195">
        <v>34</v>
      </c>
      <c r="AA59" s="207">
        <v>1</v>
      </c>
      <c r="AB59" s="195">
        <v>43</v>
      </c>
      <c r="AC59" s="207">
        <v>0</v>
      </c>
      <c r="AD59" s="195">
        <v>42</v>
      </c>
      <c r="AE59" s="207">
        <v>0</v>
      </c>
      <c r="AF59" s="195">
        <v>51</v>
      </c>
      <c r="AG59" s="207">
        <v>2</v>
      </c>
      <c r="AH59" s="195">
        <v>49</v>
      </c>
      <c r="AI59" s="219">
        <v>55</v>
      </c>
      <c r="AJ59" s="197">
        <f t="shared" si="6"/>
        <v>1258</v>
      </c>
      <c r="AK59" s="197">
        <f t="shared" si="7"/>
        <v>1225</v>
      </c>
      <c r="AL59" s="198">
        <f t="shared" si="8"/>
        <v>1134</v>
      </c>
      <c r="AM59" s="198">
        <f t="shared" si="9"/>
        <v>0</v>
      </c>
      <c r="AN59" s="198">
        <f t="shared" si="10"/>
        <v>1144</v>
      </c>
      <c r="AO59" s="198">
        <f t="shared" si="11"/>
        <v>1180</v>
      </c>
      <c r="AP59" s="198">
        <f t="shared" si="12"/>
        <v>1184</v>
      </c>
      <c r="AQ59" s="198">
        <f t="shared" si="13"/>
        <v>1136</v>
      </c>
      <c r="AR59" s="198">
        <f t="shared" si="14"/>
        <v>1140</v>
      </c>
      <c r="AS59" s="198">
        <f t="shared" si="15"/>
        <v>1000</v>
      </c>
      <c r="AT59" s="198">
        <f t="shared" si="16"/>
        <v>1091</v>
      </c>
      <c r="AV59" s="223">
        <f t="shared" si="17"/>
        <v>12</v>
      </c>
      <c r="AW59" s="223">
        <f t="shared" si="18"/>
        <v>11</v>
      </c>
      <c r="AX59" s="223">
        <f t="shared" si="19"/>
        <v>9</v>
      </c>
      <c r="AY59" s="223">
        <f t="shared" si="20"/>
        <v>0</v>
      </c>
      <c r="AZ59" s="223">
        <f t="shared" si="21"/>
        <v>11</v>
      </c>
      <c r="BA59" s="223">
        <f t="shared" si="22"/>
        <v>9</v>
      </c>
      <c r="BB59" s="223">
        <f t="shared" si="23"/>
        <v>12</v>
      </c>
      <c r="BC59" s="223">
        <f t="shared" si="24"/>
        <v>9</v>
      </c>
      <c r="BD59" s="223">
        <f t="shared" si="25"/>
        <v>12</v>
      </c>
      <c r="BE59" s="223">
        <f t="shared" si="26"/>
        <v>11</v>
      </c>
      <c r="BF59" s="223">
        <f t="shared" si="27"/>
        <v>7</v>
      </c>
      <c r="BG59" s="223">
        <f>SUM(AV59:BF59)</f>
        <v>103</v>
      </c>
      <c r="BH59" s="223">
        <f>BG59-BI59</f>
        <v>103</v>
      </c>
      <c r="BI59" s="223">
        <f>MIN(AV59:BE59)</f>
        <v>0</v>
      </c>
      <c r="BJ59" s="221">
        <f>MAX(AV59:BE59)</f>
        <v>12</v>
      </c>
    </row>
    <row r="60" spans="1:62" ht="15.75">
      <c r="A60" s="459">
        <v>56</v>
      </c>
      <c r="B60" s="214" t="s">
        <v>379</v>
      </c>
      <c r="C60" s="209" t="s">
        <v>337</v>
      </c>
      <c r="D60" s="224">
        <f t="shared" si="0"/>
        <v>1015.92</v>
      </c>
      <c r="E60" s="187">
        <f t="shared" si="33"/>
        <v>15.919999999999987</v>
      </c>
      <c r="F60" s="201">
        <v>1000</v>
      </c>
      <c r="G60" s="206">
        <f t="shared" si="1"/>
        <v>-179.59999999999991</v>
      </c>
      <c r="H60" s="458">
        <v>52</v>
      </c>
      <c r="I60" s="462">
        <f>M60+O60+Q60+S60+U60+W60+Y60+AA60+AC60+AE60+AG60</f>
        <v>8</v>
      </c>
      <c r="J60" s="225">
        <f>SUM(1+N60&lt;99,1+P60&lt;99,1+R60&lt;99,1+T60&lt;99,1+V60&lt;99,1+X60&lt;99,1+Z60&lt;99,1+AB60&lt;99,1+AD60&lt;99,1+AF60&lt;99,+AH60&lt;99)</f>
        <v>10</v>
      </c>
      <c r="K60" s="191">
        <f>SUM(AJ60:AT60)/J60</f>
        <v>1179.5999999999999</v>
      </c>
      <c r="L60" s="463">
        <f>BG60</f>
        <v>101</v>
      </c>
      <c r="M60" s="207">
        <v>2</v>
      </c>
      <c r="N60" s="195">
        <v>27</v>
      </c>
      <c r="O60" s="207">
        <v>0</v>
      </c>
      <c r="P60" s="195">
        <v>19</v>
      </c>
      <c r="Q60" s="207">
        <v>0</v>
      </c>
      <c r="R60" s="195">
        <v>17</v>
      </c>
      <c r="S60" s="207">
        <v>0</v>
      </c>
      <c r="T60" s="195">
        <v>43</v>
      </c>
      <c r="U60" s="207">
        <v>0</v>
      </c>
      <c r="V60" s="195">
        <v>44</v>
      </c>
      <c r="W60" s="207">
        <v>2</v>
      </c>
      <c r="X60" s="195">
        <v>52</v>
      </c>
      <c r="Y60" s="207">
        <v>0</v>
      </c>
      <c r="Z60" s="195">
        <v>41</v>
      </c>
      <c r="AA60" s="207">
        <v>2</v>
      </c>
      <c r="AB60" s="195">
        <v>99</v>
      </c>
      <c r="AC60" s="207">
        <v>0</v>
      </c>
      <c r="AD60" s="195">
        <v>47</v>
      </c>
      <c r="AE60" s="207">
        <v>2</v>
      </c>
      <c r="AF60" s="195">
        <v>21</v>
      </c>
      <c r="AG60" s="207">
        <v>0</v>
      </c>
      <c r="AH60" s="195">
        <v>48</v>
      </c>
      <c r="AI60" s="219">
        <v>56</v>
      </c>
      <c r="AJ60" s="197">
        <f t="shared" si="6"/>
        <v>1257</v>
      </c>
      <c r="AK60" s="197">
        <f t="shared" si="7"/>
        <v>1305</v>
      </c>
      <c r="AL60" s="198">
        <f t="shared" si="8"/>
        <v>1313</v>
      </c>
      <c r="AM60" s="198">
        <f t="shared" si="9"/>
        <v>1136</v>
      </c>
      <c r="AN60" s="198">
        <f t="shared" si="10"/>
        <v>1134</v>
      </c>
      <c r="AO60" s="198">
        <f t="shared" si="11"/>
        <v>1000</v>
      </c>
      <c r="AP60" s="198">
        <f t="shared" si="12"/>
        <v>1144</v>
      </c>
      <c r="AQ60" s="198">
        <f t="shared" si="13"/>
        <v>0</v>
      </c>
      <c r="AR60" s="198">
        <f t="shared" si="14"/>
        <v>1114</v>
      </c>
      <c r="AS60" s="198">
        <f t="shared" si="15"/>
        <v>1294</v>
      </c>
      <c r="AT60" s="198">
        <f t="shared" si="16"/>
        <v>1099</v>
      </c>
      <c r="AV60" s="223">
        <f t="shared" si="17"/>
        <v>11</v>
      </c>
      <c r="AW60" s="223">
        <f t="shared" si="18"/>
        <v>13</v>
      </c>
      <c r="AX60" s="223">
        <f t="shared" si="19"/>
        <v>13</v>
      </c>
      <c r="AY60" s="223">
        <f t="shared" si="20"/>
        <v>9</v>
      </c>
      <c r="AZ60" s="223">
        <f t="shared" si="21"/>
        <v>9</v>
      </c>
      <c r="BA60" s="223">
        <f t="shared" si="22"/>
        <v>8</v>
      </c>
      <c r="BB60" s="223">
        <f t="shared" si="23"/>
        <v>11</v>
      </c>
      <c r="BC60" s="223">
        <f t="shared" si="24"/>
        <v>0</v>
      </c>
      <c r="BD60" s="223">
        <f t="shared" si="25"/>
        <v>10</v>
      </c>
      <c r="BE60" s="223">
        <f t="shared" si="26"/>
        <v>7</v>
      </c>
      <c r="BF60" s="223">
        <f t="shared" si="27"/>
        <v>10</v>
      </c>
      <c r="BG60" s="223">
        <f>SUM(AV60:BF60)</f>
        <v>101</v>
      </c>
      <c r="BH60" s="223">
        <f>BG60-BI60</f>
        <v>101</v>
      </c>
      <c r="BI60" s="223">
        <f>MIN(AV60:BE60)</f>
        <v>0</v>
      </c>
      <c r="BJ60" s="221">
        <f>MAX(AV60:BE60)</f>
        <v>13</v>
      </c>
    </row>
    <row r="61" spans="1:62" ht="15.75">
      <c r="A61" s="459">
        <v>57</v>
      </c>
      <c r="B61" s="214" t="s">
        <v>380</v>
      </c>
      <c r="C61" s="209" t="s">
        <v>290</v>
      </c>
      <c r="D61" s="224">
        <f t="shared" si="0"/>
        <v>1005.94</v>
      </c>
      <c r="E61" s="187">
        <f t="shared" si="33"/>
        <v>5.9400000000000119</v>
      </c>
      <c r="F61" s="201">
        <v>1000</v>
      </c>
      <c r="G61" s="206">
        <f t="shared" si="1"/>
        <v>-179.70000000000005</v>
      </c>
      <c r="H61" s="458">
        <v>55</v>
      </c>
      <c r="I61" s="462">
        <f t="shared" si="2"/>
        <v>7</v>
      </c>
      <c r="J61" s="225">
        <f t="shared" si="3"/>
        <v>10</v>
      </c>
      <c r="K61" s="191">
        <f t="shared" si="4"/>
        <v>1179.7</v>
      </c>
      <c r="L61" s="463">
        <f t="shared" si="5"/>
        <v>103</v>
      </c>
      <c r="M61" s="207">
        <v>2</v>
      </c>
      <c r="N61" s="195">
        <v>28</v>
      </c>
      <c r="O61" s="207">
        <v>1</v>
      </c>
      <c r="P61" s="195">
        <v>22</v>
      </c>
      <c r="Q61" s="207">
        <v>0</v>
      </c>
      <c r="R61" s="195">
        <v>16</v>
      </c>
      <c r="S61" s="207">
        <v>0</v>
      </c>
      <c r="T61" s="195">
        <v>24</v>
      </c>
      <c r="U61" s="207">
        <v>0</v>
      </c>
      <c r="V61" s="195">
        <v>39</v>
      </c>
      <c r="W61" s="207">
        <v>0</v>
      </c>
      <c r="X61" s="195">
        <v>49</v>
      </c>
      <c r="Y61" s="207">
        <v>1</v>
      </c>
      <c r="Z61" s="195">
        <v>52</v>
      </c>
      <c r="AA61" s="207">
        <v>1</v>
      </c>
      <c r="AB61" s="195">
        <v>32</v>
      </c>
      <c r="AC61" s="207">
        <v>0</v>
      </c>
      <c r="AD61" s="195">
        <v>54</v>
      </c>
      <c r="AE61" s="207">
        <v>2</v>
      </c>
      <c r="AF61" s="195">
        <v>99</v>
      </c>
      <c r="AG61" s="207">
        <v>0</v>
      </c>
      <c r="AH61" s="195">
        <v>36</v>
      </c>
      <c r="AI61" s="219">
        <v>57</v>
      </c>
      <c r="AJ61" s="197">
        <f t="shared" si="6"/>
        <v>1257</v>
      </c>
      <c r="AK61" s="197">
        <f t="shared" si="7"/>
        <v>1275</v>
      </c>
      <c r="AL61" s="198">
        <f t="shared" si="8"/>
        <v>1347</v>
      </c>
      <c r="AM61" s="198">
        <f t="shared" si="9"/>
        <v>1267</v>
      </c>
      <c r="AN61" s="198">
        <f t="shared" si="10"/>
        <v>1155</v>
      </c>
      <c r="AO61" s="198">
        <f t="shared" si="11"/>
        <v>1091</v>
      </c>
      <c r="AP61" s="198">
        <f t="shared" si="12"/>
        <v>1000</v>
      </c>
      <c r="AQ61" s="198">
        <f t="shared" si="13"/>
        <v>1225</v>
      </c>
      <c r="AR61" s="198">
        <f t="shared" si="14"/>
        <v>1000</v>
      </c>
      <c r="AS61" s="198">
        <f t="shared" si="15"/>
        <v>0</v>
      </c>
      <c r="AT61" s="198">
        <f t="shared" si="16"/>
        <v>1180</v>
      </c>
      <c r="AV61" s="223">
        <f t="shared" si="17"/>
        <v>12</v>
      </c>
      <c r="AW61" s="223">
        <f t="shared" si="18"/>
        <v>12</v>
      </c>
      <c r="AX61" s="223">
        <f t="shared" si="19"/>
        <v>14</v>
      </c>
      <c r="AY61" s="223">
        <f t="shared" si="20"/>
        <v>12</v>
      </c>
      <c r="AZ61" s="223">
        <f t="shared" si="21"/>
        <v>10</v>
      </c>
      <c r="BA61" s="223">
        <f t="shared" si="22"/>
        <v>7</v>
      </c>
      <c r="BB61" s="223">
        <f t="shared" si="23"/>
        <v>8</v>
      </c>
      <c r="BC61" s="223">
        <f t="shared" si="24"/>
        <v>11</v>
      </c>
      <c r="BD61" s="223">
        <f t="shared" si="25"/>
        <v>8</v>
      </c>
      <c r="BE61" s="223">
        <f t="shared" si="26"/>
        <v>0</v>
      </c>
      <c r="BF61" s="223">
        <f t="shared" si="27"/>
        <v>9</v>
      </c>
      <c r="BG61" s="223">
        <f t="shared" si="28"/>
        <v>103</v>
      </c>
      <c r="BH61" s="223">
        <f t="shared" si="29"/>
        <v>103</v>
      </c>
      <c r="BI61" s="223">
        <f t="shared" si="30"/>
        <v>0</v>
      </c>
      <c r="BJ61" s="221">
        <f t="shared" si="31"/>
        <v>14</v>
      </c>
    </row>
    <row r="62" spans="1:62" ht="16.5" customHeight="1">
      <c r="A62" s="459">
        <v>58</v>
      </c>
      <c r="B62" s="214" t="s">
        <v>164</v>
      </c>
      <c r="C62" s="209" t="s">
        <v>200</v>
      </c>
      <c r="D62" s="224">
        <v>1000</v>
      </c>
      <c r="E62" s="187">
        <f t="shared" si="33"/>
        <v>-12.34</v>
      </c>
      <c r="F62" s="201">
        <v>1000</v>
      </c>
      <c r="G62" s="206">
        <f t="shared" si="1"/>
        <v>-138.29999999999995</v>
      </c>
      <c r="H62" s="458">
        <v>59</v>
      </c>
      <c r="I62" s="462">
        <f>M62+O62+Q62+S62+U62+W62+Y62+AA62+AC62+AE62+AG62</f>
        <v>6</v>
      </c>
      <c r="J62" s="225">
        <f>SUM(1+N62&lt;99,1+P62&lt;99,1+R62&lt;99,1+T62&lt;99,1+V62&lt;99,1+X62&lt;99,1+Z62&lt;99,1+AB62&lt;99,1+AD62&lt;99,1+AF62&lt;99,+AH62&lt;99)</f>
        <v>10</v>
      </c>
      <c r="K62" s="191">
        <f>SUM(AJ62:AT62)/J62</f>
        <v>1138.3</v>
      </c>
      <c r="L62" s="463">
        <f t="shared" si="5"/>
        <v>95</v>
      </c>
      <c r="M62" s="226">
        <v>1</v>
      </c>
      <c r="N62" s="227">
        <v>29</v>
      </c>
      <c r="O62" s="226">
        <v>0</v>
      </c>
      <c r="P62" s="227">
        <v>25</v>
      </c>
      <c r="Q62" s="226">
        <v>0</v>
      </c>
      <c r="R62" s="227">
        <v>33</v>
      </c>
      <c r="S62" s="226">
        <v>0</v>
      </c>
      <c r="T62" s="227">
        <v>39</v>
      </c>
      <c r="U62" s="226">
        <v>0</v>
      </c>
      <c r="V62" s="227">
        <v>36</v>
      </c>
      <c r="W62" s="226">
        <v>0</v>
      </c>
      <c r="X62" s="227">
        <v>54</v>
      </c>
      <c r="Y62" s="226">
        <v>2</v>
      </c>
      <c r="Z62" s="227">
        <v>99</v>
      </c>
      <c r="AA62" s="226">
        <v>1</v>
      </c>
      <c r="AB62" s="227">
        <v>52</v>
      </c>
      <c r="AC62" s="226">
        <v>0</v>
      </c>
      <c r="AD62" s="227">
        <v>32</v>
      </c>
      <c r="AE62" s="226">
        <v>0</v>
      </c>
      <c r="AF62" s="227">
        <v>59</v>
      </c>
      <c r="AG62" s="226">
        <v>2</v>
      </c>
      <c r="AH62" s="227">
        <v>46</v>
      </c>
      <c r="AI62" s="219">
        <v>58</v>
      </c>
      <c r="AJ62" s="197">
        <f t="shared" si="6"/>
        <v>1250</v>
      </c>
      <c r="AK62" s="197">
        <f t="shared" si="7"/>
        <v>1262</v>
      </c>
      <c r="AL62" s="198">
        <f t="shared" si="8"/>
        <v>1197</v>
      </c>
      <c r="AM62" s="198">
        <f t="shared" si="9"/>
        <v>1155</v>
      </c>
      <c r="AN62" s="198">
        <f t="shared" si="10"/>
        <v>1180</v>
      </c>
      <c r="AO62" s="198">
        <f t="shared" si="11"/>
        <v>1000</v>
      </c>
      <c r="AP62" s="198">
        <f t="shared" si="12"/>
        <v>0</v>
      </c>
      <c r="AQ62" s="198">
        <f t="shared" si="13"/>
        <v>1000</v>
      </c>
      <c r="AR62" s="198">
        <f t="shared" si="14"/>
        <v>1225</v>
      </c>
      <c r="AS62" s="198">
        <f t="shared" si="15"/>
        <v>1000</v>
      </c>
      <c r="AT62" s="198">
        <f t="shared" si="16"/>
        <v>1114</v>
      </c>
      <c r="AV62" s="223">
        <f t="shared" si="17"/>
        <v>12</v>
      </c>
      <c r="AW62" s="223">
        <f t="shared" si="18"/>
        <v>13</v>
      </c>
      <c r="AX62" s="223">
        <f t="shared" si="19"/>
        <v>11</v>
      </c>
      <c r="AY62" s="223">
        <f t="shared" si="20"/>
        <v>10</v>
      </c>
      <c r="AZ62" s="223">
        <f t="shared" si="21"/>
        <v>9</v>
      </c>
      <c r="BA62" s="223">
        <f t="shared" si="22"/>
        <v>8</v>
      </c>
      <c r="BB62" s="223">
        <f t="shared" si="23"/>
        <v>0</v>
      </c>
      <c r="BC62" s="223">
        <f t="shared" si="24"/>
        <v>8</v>
      </c>
      <c r="BD62" s="223">
        <f t="shared" si="25"/>
        <v>11</v>
      </c>
      <c r="BE62" s="223">
        <f t="shared" si="26"/>
        <v>7</v>
      </c>
      <c r="BF62" s="223">
        <f t="shared" si="27"/>
        <v>6</v>
      </c>
      <c r="BG62" s="223">
        <f t="shared" si="28"/>
        <v>95</v>
      </c>
      <c r="BH62" s="223">
        <f t="shared" si="29"/>
        <v>95</v>
      </c>
      <c r="BI62" s="223">
        <f t="shared" si="30"/>
        <v>0</v>
      </c>
      <c r="BJ62" s="221">
        <f t="shared" si="31"/>
        <v>13</v>
      </c>
    </row>
    <row r="63" spans="1:62" ht="18" customHeight="1">
      <c r="A63" s="459">
        <v>59</v>
      </c>
      <c r="B63" s="214" t="s">
        <v>381</v>
      </c>
      <c r="C63" s="209" t="s">
        <v>288</v>
      </c>
      <c r="D63" s="224">
        <v>1000</v>
      </c>
      <c r="E63" s="187">
        <f t="shared" si="33"/>
        <v>-4.740000000000002</v>
      </c>
      <c r="F63" s="201">
        <v>1000</v>
      </c>
      <c r="G63" s="206">
        <f t="shared" si="1"/>
        <v>-126.29999999999995</v>
      </c>
      <c r="H63" s="458">
        <v>56</v>
      </c>
      <c r="I63" s="462">
        <f>M63+O63+Q63+S63+U63+W63+Y63+AA63+AC63+AE63+AG63</f>
        <v>7</v>
      </c>
      <c r="J63" s="225">
        <f>SUM(1+N63&lt;99,1+P63&lt;99,1+R63&lt;99,1+T63&lt;99,1+V63&lt;99,1+X63&lt;99,1+Z63&lt;99,1+AB63&lt;99,1+AD63&lt;99,1+AF63&lt;99,+AH63&lt;99)</f>
        <v>10</v>
      </c>
      <c r="K63" s="191">
        <f>SUM(AJ63:AT63)/J63</f>
        <v>1126.3</v>
      </c>
      <c r="L63" s="463">
        <f t="shared" si="5"/>
        <v>94</v>
      </c>
      <c r="M63" s="226">
        <v>2</v>
      </c>
      <c r="N63" s="227">
        <v>99</v>
      </c>
      <c r="O63" s="226">
        <v>0</v>
      </c>
      <c r="P63" s="227">
        <v>23</v>
      </c>
      <c r="Q63" s="226">
        <v>0</v>
      </c>
      <c r="R63" s="227">
        <v>27</v>
      </c>
      <c r="S63" s="226">
        <v>1</v>
      </c>
      <c r="T63" s="227">
        <v>32</v>
      </c>
      <c r="U63" s="226">
        <v>0</v>
      </c>
      <c r="V63" s="227">
        <v>31</v>
      </c>
      <c r="W63" s="226">
        <v>1</v>
      </c>
      <c r="X63" s="227">
        <v>40</v>
      </c>
      <c r="Y63" s="226">
        <v>0</v>
      </c>
      <c r="Z63" s="227">
        <v>44</v>
      </c>
      <c r="AA63" s="226">
        <v>0</v>
      </c>
      <c r="AB63" s="227">
        <v>53</v>
      </c>
      <c r="AC63" s="226">
        <v>0</v>
      </c>
      <c r="AD63" s="227">
        <v>52</v>
      </c>
      <c r="AE63" s="226">
        <v>2</v>
      </c>
      <c r="AF63" s="227">
        <v>58</v>
      </c>
      <c r="AG63" s="226">
        <v>1</v>
      </c>
      <c r="AH63" s="227">
        <v>54</v>
      </c>
      <c r="AI63" s="219">
        <v>59</v>
      </c>
      <c r="AJ63" s="197">
        <f t="shared" si="6"/>
        <v>0</v>
      </c>
      <c r="AK63" s="197">
        <f t="shared" si="7"/>
        <v>1270</v>
      </c>
      <c r="AL63" s="198">
        <f t="shared" si="8"/>
        <v>1257</v>
      </c>
      <c r="AM63" s="198">
        <f t="shared" si="9"/>
        <v>1225</v>
      </c>
      <c r="AN63" s="198">
        <f t="shared" si="10"/>
        <v>1230</v>
      </c>
      <c r="AO63" s="198">
        <f t="shared" si="11"/>
        <v>1147</v>
      </c>
      <c r="AP63" s="198">
        <f t="shared" si="12"/>
        <v>1134</v>
      </c>
      <c r="AQ63" s="198">
        <f t="shared" si="13"/>
        <v>1000</v>
      </c>
      <c r="AR63" s="198">
        <f t="shared" si="14"/>
        <v>1000</v>
      </c>
      <c r="AS63" s="198">
        <f t="shared" si="15"/>
        <v>1000</v>
      </c>
      <c r="AT63" s="198">
        <f t="shared" si="16"/>
        <v>1000</v>
      </c>
      <c r="AV63" s="223">
        <f t="shared" si="17"/>
        <v>0</v>
      </c>
      <c r="AW63" s="223">
        <f t="shared" si="18"/>
        <v>12</v>
      </c>
      <c r="AX63" s="223">
        <f t="shared" si="19"/>
        <v>11</v>
      </c>
      <c r="AY63" s="223">
        <f t="shared" si="20"/>
        <v>11</v>
      </c>
      <c r="AZ63" s="223">
        <f t="shared" si="21"/>
        <v>12</v>
      </c>
      <c r="BA63" s="223">
        <f t="shared" si="22"/>
        <v>9</v>
      </c>
      <c r="BB63" s="223">
        <f t="shared" si="23"/>
        <v>9</v>
      </c>
      <c r="BC63" s="223">
        <f t="shared" si="24"/>
        <v>8</v>
      </c>
      <c r="BD63" s="223">
        <f t="shared" si="25"/>
        <v>8</v>
      </c>
      <c r="BE63" s="223">
        <f t="shared" si="26"/>
        <v>6</v>
      </c>
      <c r="BF63" s="223">
        <f t="shared" si="27"/>
        <v>8</v>
      </c>
      <c r="BG63" s="223">
        <f t="shared" si="28"/>
        <v>94</v>
      </c>
      <c r="BH63" s="223">
        <f t="shared" si="29"/>
        <v>94</v>
      </c>
      <c r="BI63" s="223">
        <f t="shared" si="30"/>
        <v>0</v>
      </c>
      <c r="BJ63" s="221">
        <f t="shared" si="31"/>
        <v>12</v>
      </c>
    </row>
    <row r="64" spans="1:62" ht="15">
      <c r="A64" s="465">
        <v>60</v>
      </c>
      <c r="B64" s="228"/>
      <c r="C64" s="229"/>
      <c r="D64" s="230" t="e">
        <f t="shared" si="0"/>
        <v>#N/A</v>
      </c>
      <c r="E64" s="231" t="e">
        <f t="shared" si="33"/>
        <v>#N/A</v>
      </c>
      <c r="F64" s="232"/>
      <c r="G64" s="233" t="e">
        <f t="shared" si="1"/>
        <v>#N/A</v>
      </c>
      <c r="H64" s="466"/>
      <c r="I64" s="467">
        <f>M64+O64+Q64+S64+U64+W64+Y64+AA64+AC64+AE64+AG64</f>
        <v>0</v>
      </c>
      <c r="J64" s="234">
        <f>SUM(1+N64&lt;99,1+P64&lt;99,1+R64&lt;99,1+T64&lt;99,1+V64&lt;99,1+X64&lt;99,1+Z64&lt;99,1+AB64&lt;99,1+AD64&lt;99,1+AF64&lt;99,+AH64&lt;99)</f>
        <v>11</v>
      </c>
      <c r="K64" s="235" t="e">
        <f>SUM(AJ64:AT64)/J64</f>
        <v>#N/A</v>
      </c>
      <c r="L64" s="236" t="e">
        <f t="shared" si="5"/>
        <v>#N/A</v>
      </c>
      <c r="M64" s="237"/>
      <c r="N64" s="238"/>
      <c r="O64" s="237"/>
      <c r="P64" s="238"/>
      <c r="Q64" s="237"/>
      <c r="R64" s="238"/>
      <c r="S64" s="237"/>
      <c r="T64" s="238"/>
      <c r="U64" s="237"/>
      <c r="V64" s="238"/>
      <c r="W64" s="237"/>
      <c r="X64" s="238"/>
      <c r="Y64" s="237"/>
      <c r="Z64" s="238"/>
      <c r="AA64" s="237"/>
      <c r="AB64" s="238"/>
      <c r="AC64" s="237"/>
      <c r="AD64" s="238"/>
      <c r="AE64" s="237"/>
      <c r="AF64" s="238"/>
      <c r="AG64" s="237"/>
      <c r="AH64" s="238"/>
      <c r="AI64" s="239">
        <v>60</v>
      </c>
      <c r="AJ64" s="197" t="e">
        <f t="shared" si="6"/>
        <v>#N/A</v>
      </c>
      <c r="AK64" s="197" t="e">
        <f t="shared" si="7"/>
        <v>#N/A</v>
      </c>
      <c r="AL64" s="198" t="e">
        <f t="shared" si="8"/>
        <v>#N/A</v>
      </c>
      <c r="AM64" s="198" t="e">
        <f t="shared" si="9"/>
        <v>#N/A</v>
      </c>
      <c r="AN64" s="198" t="e">
        <f t="shared" si="10"/>
        <v>#N/A</v>
      </c>
      <c r="AO64" s="198" t="e">
        <f t="shared" si="11"/>
        <v>#N/A</v>
      </c>
      <c r="AP64" s="198" t="e">
        <f t="shared" si="12"/>
        <v>#N/A</v>
      </c>
      <c r="AQ64" s="198" t="e">
        <f t="shared" si="13"/>
        <v>#N/A</v>
      </c>
      <c r="AR64" s="198" t="e">
        <f t="shared" si="14"/>
        <v>#N/A</v>
      </c>
      <c r="AS64" s="198" t="e">
        <f t="shared" si="15"/>
        <v>#N/A</v>
      </c>
      <c r="AT64" s="198" t="e">
        <f t="shared" si="16"/>
        <v>#N/A</v>
      </c>
      <c r="AV64" s="223" t="e">
        <f t="shared" si="17"/>
        <v>#N/A</v>
      </c>
      <c r="AW64" s="223" t="e">
        <f t="shared" si="18"/>
        <v>#N/A</v>
      </c>
      <c r="AX64" s="223" t="e">
        <f t="shared" si="19"/>
        <v>#N/A</v>
      </c>
      <c r="AY64" s="223" t="e">
        <f t="shared" si="20"/>
        <v>#N/A</v>
      </c>
      <c r="AZ64" s="223" t="e">
        <f t="shared" si="21"/>
        <v>#N/A</v>
      </c>
      <c r="BA64" s="223" t="e">
        <f t="shared" si="22"/>
        <v>#N/A</v>
      </c>
      <c r="BB64" s="223" t="e">
        <f t="shared" si="23"/>
        <v>#N/A</v>
      </c>
      <c r="BC64" s="223" t="e">
        <f t="shared" si="24"/>
        <v>#N/A</v>
      </c>
      <c r="BD64" s="223" t="e">
        <f t="shared" si="25"/>
        <v>#N/A</v>
      </c>
      <c r="BE64" s="223" t="e">
        <f t="shared" si="26"/>
        <v>#N/A</v>
      </c>
      <c r="BF64" s="223" t="e">
        <f t="shared" si="27"/>
        <v>#N/A</v>
      </c>
      <c r="BG64" s="223" t="e">
        <f t="shared" si="28"/>
        <v>#N/A</v>
      </c>
      <c r="BH64" s="223" t="e">
        <f t="shared" si="29"/>
        <v>#N/A</v>
      </c>
      <c r="BI64" s="223" t="e">
        <f t="shared" si="30"/>
        <v>#N/A</v>
      </c>
      <c r="BJ64" s="221" t="e">
        <f t="shared" si="31"/>
        <v>#N/A</v>
      </c>
    </row>
    <row r="65" spans="1:46">
      <c r="A65" s="240">
        <v>99</v>
      </c>
      <c r="B65" s="241"/>
      <c r="C65" s="241"/>
      <c r="D65" s="241"/>
      <c r="E65" s="141"/>
      <c r="F65" s="242">
        <f>SUM(F5:F64)/60</f>
        <v>1217.4833333333333</v>
      </c>
      <c r="G65" s="141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M65" s="141"/>
      <c r="AN65" s="141"/>
      <c r="AO65" s="141"/>
      <c r="AP65" s="141"/>
      <c r="AQ65" s="141"/>
      <c r="AR65" s="141"/>
      <c r="AS65" s="141"/>
      <c r="AT65" s="141"/>
    </row>
    <row r="66" spans="1:46" s="141" customFormat="1">
      <c r="A66" s="620" t="s">
        <v>165</v>
      </c>
      <c r="B66" s="621"/>
      <c r="C66" s="621"/>
      <c r="D66" s="621"/>
      <c r="E66" s="621"/>
      <c r="F66" s="621"/>
      <c r="G66" s="621"/>
      <c r="H66" s="621"/>
      <c r="I66" s="621"/>
      <c r="J66" s="621"/>
      <c r="K66" s="621"/>
      <c r="L66" s="621"/>
      <c r="M66" s="621"/>
      <c r="N66" s="621"/>
      <c r="O66" s="621"/>
      <c r="P66" s="621"/>
      <c r="Q66" s="621"/>
      <c r="R66" s="621"/>
      <c r="S66" s="621"/>
      <c r="T66" s="621"/>
      <c r="U66" s="621"/>
      <c r="V66" s="621"/>
      <c r="W66" s="621"/>
      <c r="X66" s="621"/>
      <c r="Y66" s="621"/>
      <c r="Z66" s="621"/>
      <c r="AA66" s="621"/>
      <c r="AB66" s="621"/>
      <c r="AC66" s="621"/>
      <c r="AD66" s="621"/>
      <c r="AE66" s="621"/>
      <c r="AF66" s="621"/>
      <c r="AG66" s="365"/>
      <c r="AH66" s="365"/>
    </row>
    <row r="67" spans="1:46" s="141" customFormat="1"/>
    <row r="68" spans="1:46" s="141" customFormat="1"/>
    <row r="69" spans="1:46" s="141" customFormat="1"/>
    <row r="70" spans="1:46" s="141" customFormat="1"/>
    <row r="71" spans="1:46" s="141" customFormat="1"/>
    <row r="72" spans="1:46" s="141" customFormat="1"/>
    <row r="73" spans="1:46" s="141" customFormat="1"/>
    <row r="74" spans="1:46" s="141" customFormat="1"/>
    <row r="75" spans="1:46" s="141" customFormat="1"/>
    <row r="76" spans="1:46" s="141" customFormat="1"/>
    <row r="77" spans="1:46" s="141" customFormat="1"/>
    <row r="78" spans="1:46" s="141" customFormat="1"/>
    <row r="80" spans="1:46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</row>
    <row r="81" spans="1:12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</row>
    <row r="82" spans="1:12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</row>
    <row r="83" spans="1:12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</row>
    <row r="84" spans="1:12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</row>
    <row r="85" spans="1:12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</row>
    <row r="86" spans="1:12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</row>
    <row r="87" spans="1:12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</row>
    <row r="88" spans="1:12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</row>
    <row r="89" spans="1:12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</row>
    <row r="90" spans="1:12" ht="14.25">
      <c r="A90" s="141"/>
      <c r="B90" s="468"/>
      <c r="C90" s="469"/>
      <c r="D90" s="141"/>
      <c r="E90" s="141"/>
      <c r="F90" s="141"/>
      <c r="G90" s="141"/>
      <c r="H90" s="141"/>
      <c r="I90" s="141"/>
      <c r="J90" s="141"/>
      <c r="K90" s="141"/>
      <c r="L90" s="141"/>
    </row>
    <row r="91" spans="1:12" ht="14.25">
      <c r="A91" s="141"/>
      <c r="B91" s="468"/>
      <c r="C91" s="469"/>
      <c r="D91" s="141"/>
      <c r="E91" s="141"/>
      <c r="F91" s="141"/>
      <c r="G91" s="141"/>
      <c r="H91" s="141"/>
      <c r="I91" s="141"/>
      <c r="J91" s="141"/>
      <c r="K91" s="141"/>
      <c r="L91" s="141"/>
    </row>
    <row r="92" spans="1:12" ht="14.25">
      <c r="A92" s="141"/>
      <c r="B92" s="470"/>
      <c r="C92" s="471"/>
      <c r="D92" s="141"/>
      <c r="E92" s="141"/>
      <c r="F92" s="141"/>
      <c r="G92" s="141"/>
      <c r="H92" s="141"/>
      <c r="I92" s="141"/>
      <c r="J92" s="141"/>
      <c r="K92" s="141"/>
      <c r="L92" s="141"/>
    </row>
    <row r="93" spans="1:12" ht="14.25">
      <c r="A93" s="141"/>
      <c r="B93" s="470"/>
      <c r="C93" s="469"/>
      <c r="D93" s="141"/>
      <c r="E93" s="141"/>
      <c r="F93" s="141"/>
      <c r="G93" s="141"/>
      <c r="H93" s="141"/>
      <c r="I93" s="141"/>
      <c r="J93" s="141"/>
      <c r="K93" s="141"/>
      <c r="L93" s="141"/>
    </row>
    <row r="94" spans="1:12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</row>
    <row r="95" spans="1:12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</row>
    <row r="96" spans="1:12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</row>
    <row r="97" spans="1:12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</row>
  </sheetData>
  <mergeCells count="18">
    <mergeCell ref="AY3:BE3"/>
    <mergeCell ref="A1:AF1"/>
    <mergeCell ref="D2:L2"/>
    <mergeCell ref="U2:AD2"/>
    <mergeCell ref="F3:W3"/>
    <mergeCell ref="X3:AH3"/>
    <mergeCell ref="AG4:AH4"/>
    <mergeCell ref="A66:AF66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</mergeCells>
  <conditionalFormatting sqref="AH7 AH9:AH13 AH21:AH23 AG5:AG23 AH15:AH17 M61:AH62 M63 O63:AH63 M64:AH64 N7 N9:N12 N21:N23 M5:M23 N14:N19 P7 P9:P14 P21:P23 O5:O23 P16:P19 R9:R10 R21 Q5:Q23 R23 R12:R19 T7 T9:T14 T22:T23 S5:S23 T17:T19 V7 V9:V16 V21:V23 U5:U23 V18:V19 X7 X9:X10 X21:X23 W5:W23 X12:X19 Z21 Y5:Y23 Z13:Z18 Z23 AB7 AB9:AB16 AB21:AB23 AA5:AA23 AB18:AB19 AD7 AD10:AD18 AD21:AD23 AC5:AC23 AF7 AF9:AF15 AF21:AF23 AE5:AE23 AF17 AF19 Z7:Z11 V5 M24:U24 W24:AF24 M25:AF37 AG24:AH38 M38:AE38 M39:AH39 M40:AA40 AC40:AH40 M41:U41 W41:AH41 M42:W42 Y42:AH42 M43:Y43 AA43:AH43 M44:O44 Q44:W44 Y44:AH44 M45:AH45 M46:AA46 AC46:AH46 M47:AC47 AE47:AH47 M48:U48 W48:AH48 M49:AH50 Q51:S52 U51:W51 Y51:AH51 U52:AH52 AG53 Q53:AE53 Q54 S54:AH57 M51:N56 M57 M58:N58 M59:M60 O51:P59 O60 Q55:R60 S59:T60 S58 U58:AC60 AE58:AH60 A65">
    <cfRule type="cellIs" dxfId="3016" priority="4328" stopIfTrue="1" operator="equal">
      <formula>99</formula>
    </cfRule>
  </conditionalFormatting>
  <conditionalFormatting sqref="N5 N7:N12 N61:N62 P61:P64 N64 AD61:AD64 P5 P7:P14 R5 R8:R10 R12:R21 T5 T7:T14 T17:T20 V7:V16 V18:V23 X5 X7:X10 Z5 Z20:Z21 Z13:Z18 AB5 AB7:AB16 AD5 AD7:AD8 AD10:AD18 AF5 AF7:AF15 AF17 AH5 AH7:AH13 AH15:AH17 Z7:Z11 V5 AF19:AF37 AB18:AB39 V25:V40 X12:X41 Z23:Z42 P16:P43 X43 AB41:AB45 AD20:AD46 V42:V47 T53:T57 N58 R55:R64 T59:T64 X52:X64 AF54:AF64 AH54:AH64 A65 N14:N56 P45:P59 R23:R53 T22:T50 V49:V64 X45:X50 Z44:Z64 AB47:AB64 AD48:AD57 AF39:AF52 AH20:AH52">
    <cfRule type="cellIs" dxfId="3015" priority="4326" stopIfTrue="1" operator="equal">
      <formula>26</formula>
    </cfRule>
  </conditionalFormatting>
  <conditionalFormatting sqref="N5 N9:N12 N7 N14:N19 N61:N62 P61:P64 N64 AD61:AD64 P5 P9:P14 P7 P16:P19 R5 R9:R10 R21 R12:R19 T5 T9:T14 T7 T17:T19 V9:V16 V21:V23 V7 V18:V19 X5 X9:X10 X7 X12:X19 Z5 Z21 Z13:Z18 AB5 AB9:AB16 AB7 AB18:AB19 AD5 AD10:AD18 AD7 AF5 AF9:AF15 AF7 AF17 AF19 AH5 AH9:AH13 AH7 AH15:AH17 Z7:Z11 V5 AF21:AF37 AB21:AB39 V25:V40 X21:X41 Z23:Z42 P21:P43 X43 AB41:AB45 AD21:AD46 V42:V47 T53:T57 N58 R55:R64 T59:T64 X52:X64 AF54:AF64 AH54:AH64 A65 N21:N56 P45:P59 R23:R53 T22:T50 V49:V64 X45:X50 Z44:Z64 AB47:AB64 AD48:AD57 AF39:AF52 AH21:AH52">
    <cfRule type="cellIs" dxfId="3014" priority="4325" stopIfTrue="1" operator="equal">
      <formula>99</formula>
    </cfRule>
  </conditionalFormatting>
  <conditionalFormatting sqref="N5 P5 R5 T5 X5 Z5 AB5 AD5 AF5 AH5">
    <cfRule type="cellIs" dxfId="3013" priority="4324" stopIfTrue="1" operator="equal">
      <formula>99</formula>
    </cfRule>
  </conditionalFormatting>
  <conditionalFormatting sqref="M5:M64 O5:O64 Q5:Q64 S5:S64 U5:U64 W5:W64 Y5:Y64 AA5:AA64 AC5:AC64 AE5:AE64 AG5:AG64">
    <cfRule type="cellIs" dxfId="3012" priority="4322" stopIfTrue="1" operator="equal">
      <formula>2</formula>
    </cfRule>
    <cfRule type="cellIs" dxfId="3011" priority="4323" stopIfTrue="1" operator="equal">
      <formula>1</formula>
    </cfRule>
  </conditionalFormatting>
  <conditionalFormatting sqref="M17:M21 M11 M5 M8 M13 O17:O21 O11 O5 O8 O13 Q17:Q21 Q11 Q5 Q8 Q13 S17:S21 S11 S5 S8 S13 U17:U21 U11 U5 U8 U13 W17:W21 W11 W5 W8 W13 Y17:Y21 Y11 Y5 Y8 Y13 AA17:AA21 AA11 AA5 AA8 AA13 AC17:AC21 AC11 AC5 AC8 AC13 AE17:AE21 AE11 AE5 AE8 AE13 AG17:AG21 AG11 AG5 AG8 AG13">
    <cfRule type="cellIs" dxfId="3010" priority="4319" stopIfTrue="1" operator="equal">
      <formula>2</formula>
    </cfRule>
    <cfRule type="cellIs" dxfId="3009" priority="4320" stopIfTrue="1" operator="equal">
      <formula>1</formula>
    </cfRule>
    <cfRule type="expression" dxfId="3008" priority="4321" stopIfTrue="1">
      <formula>#REF!+#REF!&lt;3</formula>
    </cfRule>
  </conditionalFormatting>
  <conditionalFormatting sqref="G5:G64">
    <cfRule type="cellIs" dxfId="3007" priority="2333" stopIfTrue="1" operator="lessThan">
      <formula>-150</formula>
    </cfRule>
    <cfRule type="cellIs" dxfId="3006" priority="2334" stopIfTrue="1" operator="greaterThan">
      <formula>150</formula>
    </cfRule>
  </conditionalFormatting>
  <conditionalFormatting sqref="E5:E64">
    <cfRule type="cellIs" dxfId="3005" priority="2214" stopIfTrue="1" operator="greaterThan">
      <formula>-0.5</formula>
    </cfRule>
  </conditionalFormatting>
  <conditionalFormatting sqref="AH7 AH9:AH13 AH21:AH23 AG5:AG23 AH15:AH17 M61:AH62 M63 O63:AH63 M64:AH64">
    <cfRule type="cellIs" dxfId="3004" priority="2154" stopIfTrue="1" operator="equal">
      <formula>99</formula>
    </cfRule>
  </conditionalFormatting>
  <conditionalFormatting sqref="N7 N9:N12 N21:N23 M5:M23 N14:N19">
    <cfRule type="cellIs" dxfId="3003" priority="2153" stopIfTrue="1" operator="equal">
      <formula>99</formula>
    </cfRule>
  </conditionalFormatting>
  <conditionalFormatting sqref="N5 N7:N12 N14:N23 N61:N62 AF61:AF64 V61:V64 P61:P64 N64 R61:R64 T61:T64 X61:X64 Z61:Z64 AB61:AB64 AD61:AD64 AH61:AH64">
    <cfRule type="cellIs" dxfId="3002" priority="2152" stopIfTrue="1" operator="equal">
      <formula>26</formula>
    </cfRule>
  </conditionalFormatting>
  <conditionalFormatting sqref="N5 N9:N12 N21:N23 N7 N14:N19 N61:N62 AF61:AF64 V61:V64 P61:P64 N64 R61:R64 T61:T64 X61:X64 Z61:Z64 AB61:AB64 AD61:AD64 AH61:AH64">
    <cfRule type="cellIs" dxfId="3001" priority="2151" stopIfTrue="1" operator="equal">
      <formula>99</formula>
    </cfRule>
  </conditionalFormatting>
  <conditionalFormatting sqref="N5">
    <cfRule type="cellIs" dxfId="3000" priority="2150" stopIfTrue="1" operator="equal">
      <formula>99</formula>
    </cfRule>
  </conditionalFormatting>
  <conditionalFormatting sqref="M5:M23 M61:M64 O61:O64 Q61:Q64 S61:S64 U61:U64 W61:W64 Y61:Y64 AA61:AA64 AC61:AC64 AE61:AE64 AG61:AG64">
    <cfRule type="cellIs" dxfId="2999" priority="2148" stopIfTrue="1" operator="equal">
      <formula>2</formula>
    </cfRule>
    <cfRule type="cellIs" dxfId="2998" priority="2149" stopIfTrue="1" operator="equal">
      <formula>1</formula>
    </cfRule>
  </conditionalFormatting>
  <conditionalFormatting sqref="M17:M21 M11 M5 M8 M13">
    <cfRule type="cellIs" dxfId="2997" priority="2145" stopIfTrue="1" operator="equal">
      <formula>2</formula>
    </cfRule>
    <cfRule type="cellIs" dxfId="2996" priority="2146" stopIfTrue="1" operator="equal">
      <formula>1</formula>
    </cfRule>
    <cfRule type="expression" dxfId="2995" priority="2147" stopIfTrue="1">
      <formula>#REF!+#REF!&lt;3</formula>
    </cfRule>
  </conditionalFormatting>
  <conditionalFormatting sqref="P9:P14 P21:P23 O5:O23 P16:P19">
    <cfRule type="cellIs" dxfId="2994" priority="2144" stopIfTrue="1" operator="equal">
      <formula>99</formula>
    </cfRule>
  </conditionalFormatting>
  <conditionalFormatting sqref="P8:P14 P16:P23">
    <cfRule type="cellIs" dxfId="2993" priority="2143" stopIfTrue="1" operator="equal">
      <formula>26</formula>
    </cfRule>
  </conditionalFormatting>
  <conditionalFormatting sqref="P9:P14 P21:P23 P16:P19">
    <cfRule type="cellIs" dxfId="2992" priority="2142" stopIfTrue="1" operator="equal">
      <formula>99</formula>
    </cfRule>
  </conditionalFormatting>
  <conditionalFormatting sqref="O5:O23">
    <cfRule type="cellIs" dxfId="2991" priority="2140" stopIfTrue="1" operator="equal">
      <formula>2</formula>
    </cfRule>
    <cfRule type="cellIs" dxfId="2990" priority="2141" stopIfTrue="1" operator="equal">
      <formula>1</formula>
    </cfRule>
  </conditionalFormatting>
  <conditionalFormatting sqref="O17:O21 O11 O5 O8 O13">
    <cfRule type="cellIs" dxfId="2989" priority="2137" stopIfTrue="1" operator="equal">
      <formula>2</formula>
    </cfRule>
    <cfRule type="cellIs" dxfId="2988" priority="2138" stopIfTrue="1" operator="equal">
      <formula>1</formula>
    </cfRule>
    <cfRule type="expression" dxfId="2987" priority="2139" stopIfTrue="1">
      <formula>#REF!+#REF!&lt;3</formula>
    </cfRule>
  </conditionalFormatting>
  <conditionalFormatting sqref="R9:R10 R21 Q5:Q23 R23 R12:R19">
    <cfRule type="cellIs" dxfId="2986" priority="2136" stopIfTrue="1" operator="equal">
      <formula>99</formula>
    </cfRule>
  </conditionalFormatting>
  <conditionalFormatting sqref="R5 R9:R10 R23 R12:R21">
    <cfRule type="cellIs" dxfId="2985" priority="2135" stopIfTrue="1" operator="equal">
      <formula>26</formula>
    </cfRule>
  </conditionalFormatting>
  <conditionalFormatting sqref="R5 R9:R10 R21 R23 R12:R19">
    <cfRule type="cellIs" dxfId="2984" priority="2134" stopIfTrue="1" operator="equal">
      <formula>99</formula>
    </cfRule>
  </conditionalFormatting>
  <conditionalFormatting sqref="R5">
    <cfRule type="cellIs" dxfId="2983" priority="2133" stopIfTrue="1" operator="equal">
      <formula>99</formula>
    </cfRule>
  </conditionalFormatting>
  <conditionalFormatting sqref="Q5:Q23">
    <cfRule type="cellIs" dxfId="2982" priority="2131" stopIfTrue="1" operator="equal">
      <formula>2</formula>
    </cfRule>
    <cfRule type="cellIs" dxfId="2981" priority="2132" stopIfTrue="1" operator="equal">
      <formula>1</formula>
    </cfRule>
  </conditionalFormatting>
  <conditionalFormatting sqref="Q17:Q21 Q11 Q5 Q8 Q13">
    <cfRule type="cellIs" dxfId="2980" priority="2128" stopIfTrue="1" operator="equal">
      <formula>2</formula>
    </cfRule>
    <cfRule type="cellIs" dxfId="2979" priority="2129" stopIfTrue="1" operator="equal">
      <formula>1</formula>
    </cfRule>
    <cfRule type="expression" dxfId="2978" priority="2130" stopIfTrue="1">
      <formula>#REF!+#REF!&lt;3</formula>
    </cfRule>
  </conditionalFormatting>
  <conditionalFormatting sqref="T7 T9:T14 T22:T23 S5:S23 T17:T19">
    <cfRule type="cellIs" dxfId="2977" priority="2127" stopIfTrue="1" operator="equal">
      <formula>99</formula>
    </cfRule>
  </conditionalFormatting>
  <conditionalFormatting sqref="T5 T7:T14 T17:T20 T22:T23">
    <cfRule type="cellIs" dxfId="2976" priority="2126" stopIfTrue="1" operator="equal">
      <formula>26</formula>
    </cfRule>
  </conditionalFormatting>
  <conditionalFormatting sqref="T5 T9:T14 T22:T23 T7 T17:T19">
    <cfRule type="cellIs" dxfId="2975" priority="2125" stopIfTrue="1" operator="equal">
      <formula>99</formula>
    </cfRule>
  </conditionalFormatting>
  <conditionalFormatting sqref="T5">
    <cfRule type="cellIs" dxfId="2974" priority="2124" stopIfTrue="1" operator="equal">
      <formula>99</formula>
    </cfRule>
  </conditionalFormatting>
  <conditionalFormatting sqref="S5:S23">
    <cfRule type="cellIs" dxfId="2973" priority="2122" stopIfTrue="1" operator="equal">
      <formula>2</formula>
    </cfRule>
    <cfRule type="cellIs" dxfId="2972" priority="2123" stopIfTrue="1" operator="equal">
      <formula>1</formula>
    </cfRule>
  </conditionalFormatting>
  <conditionalFormatting sqref="S17:S21 S11 S5 S8 S13">
    <cfRule type="cellIs" dxfId="2971" priority="2119" stopIfTrue="1" operator="equal">
      <formula>2</formula>
    </cfRule>
    <cfRule type="cellIs" dxfId="2970" priority="2120" stopIfTrue="1" operator="equal">
      <formula>1</formula>
    </cfRule>
    <cfRule type="expression" dxfId="2969" priority="2121" stopIfTrue="1">
      <formula>#REF!+#REF!&lt;3</formula>
    </cfRule>
  </conditionalFormatting>
  <conditionalFormatting sqref="V7 V9:V16 V21:V23 U5:U23 V18:V19">
    <cfRule type="cellIs" dxfId="2968" priority="2118" stopIfTrue="1" operator="equal">
      <formula>99</formula>
    </cfRule>
  </conditionalFormatting>
  <conditionalFormatting sqref="V7:V16 V18:V23">
    <cfRule type="cellIs" dxfId="2967" priority="2117" stopIfTrue="1" operator="equal">
      <formula>26</formula>
    </cfRule>
  </conditionalFormatting>
  <conditionalFormatting sqref="V9:V16 V21:V23 V7 V18:V19">
    <cfRule type="cellIs" dxfId="2966" priority="2116" stopIfTrue="1" operator="equal">
      <formula>99</formula>
    </cfRule>
  </conditionalFormatting>
  <conditionalFormatting sqref="U5:U23">
    <cfRule type="cellIs" dxfId="2965" priority="2114" stopIfTrue="1" operator="equal">
      <formula>2</formula>
    </cfRule>
    <cfRule type="cellIs" dxfId="2964" priority="2115" stopIfTrue="1" operator="equal">
      <formula>1</formula>
    </cfRule>
  </conditionalFormatting>
  <conditionalFormatting sqref="U17:U21 U11 U5 U8 U13">
    <cfRule type="cellIs" dxfId="2963" priority="2111" stopIfTrue="1" operator="equal">
      <formula>2</formula>
    </cfRule>
    <cfRule type="cellIs" dxfId="2962" priority="2112" stopIfTrue="1" operator="equal">
      <formula>1</formula>
    </cfRule>
    <cfRule type="expression" dxfId="2961" priority="2113" stopIfTrue="1">
      <formula>#REF!+#REF!&lt;3</formula>
    </cfRule>
  </conditionalFormatting>
  <conditionalFormatting sqref="X7 X10 X21:X22 W5:W23 X12:X19">
    <cfRule type="cellIs" dxfId="2960" priority="2110" stopIfTrue="1" operator="equal">
      <formula>99</formula>
    </cfRule>
  </conditionalFormatting>
  <conditionalFormatting sqref="X5 X7:X8 X12:X22 X10">
    <cfRule type="cellIs" dxfId="2959" priority="2109" stopIfTrue="1" operator="equal">
      <formula>26</formula>
    </cfRule>
  </conditionalFormatting>
  <conditionalFormatting sqref="X5 X10 X21:X22 X7 X12:X19">
    <cfRule type="cellIs" dxfId="2958" priority="2108" stopIfTrue="1" operator="equal">
      <formula>99</formula>
    </cfRule>
  </conditionalFormatting>
  <conditionalFormatting sqref="X5">
    <cfRule type="cellIs" dxfId="2957" priority="2107" stopIfTrue="1" operator="equal">
      <formula>99</formula>
    </cfRule>
  </conditionalFormatting>
  <conditionalFormatting sqref="W5:W23">
    <cfRule type="cellIs" dxfId="2956" priority="2105" stopIfTrue="1" operator="equal">
      <formula>2</formula>
    </cfRule>
    <cfRule type="cellIs" dxfId="2955" priority="2106" stopIfTrue="1" operator="equal">
      <formula>1</formula>
    </cfRule>
  </conditionalFormatting>
  <conditionalFormatting sqref="W17:W21 W11 W5 W8 W13">
    <cfRule type="cellIs" dxfId="2954" priority="2102" stopIfTrue="1" operator="equal">
      <formula>2</formula>
    </cfRule>
    <cfRule type="cellIs" dxfId="2953" priority="2103" stopIfTrue="1" operator="equal">
      <formula>1</formula>
    </cfRule>
    <cfRule type="expression" dxfId="2952" priority="2104" stopIfTrue="1">
      <formula>#REF!+#REF!&lt;3</formula>
    </cfRule>
  </conditionalFormatting>
  <conditionalFormatting sqref="Z7 Z9:Z11 Z21 Y5:Y23 Z13:Z14 Z23 Z16:Z18">
    <cfRule type="cellIs" dxfId="2951" priority="2101" stopIfTrue="1" operator="equal">
      <formula>99</formula>
    </cfRule>
  </conditionalFormatting>
  <conditionalFormatting sqref="Z5 Z7 Z9:Z11 Z20:Z21 Z13:Z14 Z23 Z16:Z18">
    <cfRule type="cellIs" dxfId="2950" priority="2100" stopIfTrue="1" operator="equal">
      <formula>26</formula>
    </cfRule>
  </conditionalFormatting>
  <conditionalFormatting sqref="Z5 Z9:Z11 Z21 Z7 Z13:Z14 Z23 Z16:Z18">
    <cfRule type="cellIs" dxfId="2949" priority="2099" stopIfTrue="1" operator="equal">
      <formula>99</formula>
    </cfRule>
  </conditionalFormatting>
  <conditionalFormatting sqref="Z5">
    <cfRule type="cellIs" dxfId="2948" priority="2098" stopIfTrue="1" operator="equal">
      <formula>99</formula>
    </cfRule>
  </conditionalFormatting>
  <conditionalFormatting sqref="Y5:Y23">
    <cfRule type="cellIs" dxfId="2947" priority="2096" stopIfTrue="1" operator="equal">
      <formula>2</formula>
    </cfRule>
    <cfRule type="cellIs" dxfId="2946" priority="2097" stopIfTrue="1" operator="equal">
      <formula>1</formula>
    </cfRule>
  </conditionalFormatting>
  <conditionalFormatting sqref="Y17:Y21 Y11 Y5 Y8 Y13">
    <cfRule type="cellIs" dxfId="2945" priority="2093" stopIfTrue="1" operator="equal">
      <formula>2</formula>
    </cfRule>
    <cfRule type="cellIs" dxfId="2944" priority="2094" stopIfTrue="1" operator="equal">
      <formula>1</formula>
    </cfRule>
    <cfRule type="expression" dxfId="2943" priority="2095" stopIfTrue="1">
      <formula>#REF!+#REF!&lt;3</formula>
    </cfRule>
  </conditionalFormatting>
  <conditionalFormatting sqref="AB9:AB10 AB21:AB23 AA5:AA23 AB18:AB19 AB12:AB16">
    <cfRule type="cellIs" dxfId="2942" priority="2092" stopIfTrue="1" operator="equal">
      <formula>99</formula>
    </cfRule>
  </conditionalFormatting>
  <conditionalFormatting sqref="AB5 AB8:AB10 AB18:AB23 AB12:AB16">
    <cfRule type="cellIs" dxfId="2941" priority="2091" stopIfTrue="1" operator="equal">
      <formula>26</formula>
    </cfRule>
  </conditionalFormatting>
  <conditionalFormatting sqref="AB5 AB9:AB10 AB21:AB23 AB18:AB19 AB12:AB16">
    <cfRule type="cellIs" dxfId="2940" priority="2090" stopIfTrue="1" operator="equal">
      <formula>99</formula>
    </cfRule>
  </conditionalFormatting>
  <conditionalFormatting sqref="AB5">
    <cfRule type="cellIs" dxfId="2939" priority="2089" stopIfTrue="1" operator="equal">
      <formula>99</formula>
    </cfRule>
  </conditionalFormatting>
  <conditionalFormatting sqref="AA5:AA23">
    <cfRule type="cellIs" dxfId="2938" priority="2087" stopIfTrue="1" operator="equal">
      <formula>2</formula>
    </cfRule>
    <cfRule type="cellIs" dxfId="2937" priority="2088" stopIfTrue="1" operator="equal">
      <formula>1</formula>
    </cfRule>
  </conditionalFormatting>
  <conditionalFormatting sqref="AA17:AA21 AA11 AA5 AA8 AA13">
    <cfRule type="cellIs" dxfId="2936" priority="2084" stopIfTrue="1" operator="equal">
      <formula>2</formula>
    </cfRule>
    <cfRule type="cellIs" dxfId="2935" priority="2085" stopIfTrue="1" operator="equal">
      <formula>1</formula>
    </cfRule>
    <cfRule type="expression" dxfId="2934" priority="2086" stopIfTrue="1">
      <formula>#REF!+#REF!&lt;3</formula>
    </cfRule>
  </conditionalFormatting>
  <conditionalFormatting sqref="AD7 AD10:AD18 AD21:AD23 AC5:AC23">
    <cfRule type="cellIs" dxfId="2933" priority="2083" stopIfTrue="1" operator="equal">
      <formula>99</formula>
    </cfRule>
  </conditionalFormatting>
  <conditionalFormatting sqref="AD5 AD7:AD8 AD20:AD23 AD10:AD18">
    <cfRule type="cellIs" dxfId="2932" priority="2082" stopIfTrue="1" operator="equal">
      <formula>26</formula>
    </cfRule>
  </conditionalFormatting>
  <conditionalFormatting sqref="AD5 AD10:AD18 AD21:AD23 AD7">
    <cfRule type="cellIs" dxfId="2931" priority="2081" stopIfTrue="1" operator="equal">
      <formula>99</formula>
    </cfRule>
  </conditionalFormatting>
  <conditionalFormatting sqref="AD5">
    <cfRule type="cellIs" dxfId="2930" priority="2080" stopIfTrue="1" operator="equal">
      <formula>99</formula>
    </cfRule>
  </conditionalFormatting>
  <conditionalFormatting sqref="AC5:AC23">
    <cfRule type="cellIs" dxfId="2929" priority="2078" stopIfTrue="1" operator="equal">
      <formula>2</formula>
    </cfRule>
    <cfRule type="cellIs" dxfId="2928" priority="2079" stopIfTrue="1" operator="equal">
      <formula>1</formula>
    </cfRule>
  </conditionalFormatting>
  <conditionalFormatting sqref="AC17:AC21 AC11 AC5 AC8 AC13">
    <cfRule type="cellIs" dxfId="2927" priority="2075" stopIfTrue="1" operator="equal">
      <formula>2</formula>
    </cfRule>
    <cfRule type="cellIs" dxfId="2926" priority="2076" stopIfTrue="1" operator="equal">
      <formula>1</formula>
    </cfRule>
    <cfRule type="expression" dxfId="2925" priority="2077" stopIfTrue="1">
      <formula>#REF!+#REF!&lt;3</formula>
    </cfRule>
  </conditionalFormatting>
  <conditionalFormatting sqref="AF7 AF9:AF15 AF21:AF23 AE5:AE23 AF17 AF19">
    <cfRule type="cellIs" dxfId="2924" priority="2074" stopIfTrue="1" operator="equal">
      <formula>99</formula>
    </cfRule>
  </conditionalFormatting>
  <conditionalFormatting sqref="AF5 AF7:AF15 AF17 AF19:AF23">
    <cfRule type="cellIs" dxfId="2923" priority="2073" stopIfTrue="1" operator="equal">
      <formula>26</formula>
    </cfRule>
  </conditionalFormatting>
  <conditionalFormatting sqref="AF5 AF9:AF15 AF21:AF23 AF7 AF17 AF19">
    <cfRule type="cellIs" dxfId="2922" priority="2072" stopIfTrue="1" operator="equal">
      <formula>99</formula>
    </cfRule>
  </conditionalFormatting>
  <conditionalFormatting sqref="AF5">
    <cfRule type="cellIs" dxfId="2921" priority="2071" stopIfTrue="1" operator="equal">
      <formula>99</formula>
    </cfRule>
  </conditionalFormatting>
  <conditionalFormatting sqref="AE5:AE23">
    <cfRule type="cellIs" dxfId="2920" priority="2069" stopIfTrue="1" operator="equal">
      <formula>2</formula>
    </cfRule>
    <cfRule type="cellIs" dxfId="2919" priority="2070" stopIfTrue="1" operator="equal">
      <formula>1</formula>
    </cfRule>
  </conditionalFormatting>
  <conditionalFormatting sqref="AE17:AE21 AE11 AE5 AE8 AE13">
    <cfRule type="cellIs" dxfId="2918" priority="2066" stopIfTrue="1" operator="equal">
      <formula>2</formula>
    </cfRule>
    <cfRule type="cellIs" dxfId="2917" priority="2067" stopIfTrue="1" operator="equal">
      <formula>1</formula>
    </cfRule>
    <cfRule type="expression" dxfId="2916" priority="2068" stopIfTrue="1">
      <formula>#REF!+#REF!&lt;3</formula>
    </cfRule>
  </conditionalFormatting>
  <conditionalFormatting sqref="AH5 AH7:AH13 AH15:AH17 AH20:AH23">
    <cfRule type="cellIs" dxfId="2915" priority="2065" stopIfTrue="1" operator="equal">
      <formula>26</formula>
    </cfRule>
  </conditionalFormatting>
  <conditionalFormatting sqref="AH5 AH9:AH13 AH21:AH23 AH7 AH15:AH17">
    <cfRule type="cellIs" dxfId="2914" priority="2064" stopIfTrue="1" operator="equal">
      <formula>99</formula>
    </cfRule>
  </conditionalFormatting>
  <conditionalFormatting sqref="AH5">
    <cfRule type="cellIs" dxfId="2913" priority="2063" stopIfTrue="1" operator="equal">
      <formula>99</formula>
    </cfRule>
  </conditionalFormatting>
  <conditionalFormatting sqref="AG5:AG23">
    <cfRule type="cellIs" dxfId="2912" priority="2061" stopIfTrue="1" operator="equal">
      <formula>2</formula>
    </cfRule>
    <cfRule type="cellIs" dxfId="2911" priority="2062" stopIfTrue="1" operator="equal">
      <formula>1</formula>
    </cfRule>
  </conditionalFormatting>
  <conditionalFormatting sqref="AG17:AG21 AG11 AG5 AG8 AG13">
    <cfRule type="cellIs" dxfId="2910" priority="2058" stopIfTrue="1" operator="equal">
      <formula>2</formula>
    </cfRule>
    <cfRule type="cellIs" dxfId="2909" priority="2059" stopIfTrue="1" operator="equal">
      <formula>1</formula>
    </cfRule>
    <cfRule type="expression" dxfId="2908" priority="2060" stopIfTrue="1">
      <formula>#REF!+#REF!&lt;3</formula>
    </cfRule>
  </conditionalFormatting>
  <conditionalFormatting sqref="Z8">
    <cfRule type="cellIs" dxfId="2907" priority="2057" stopIfTrue="1" operator="equal">
      <formula>99</formula>
    </cfRule>
  </conditionalFormatting>
  <conditionalFormatting sqref="Z8">
    <cfRule type="cellIs" dxfId="2906" priority="2056" stopIfTrue="1" operator="equal">
      <formula>26</formula>
    </cfRule>
  </conditionalFormatting>
  <conditionalFormatting sqref="Z8">
    <cfRule type="cellIs" dxfId="2905" priority="2055" stopIfTrue="1" operator="equal">
      <formula>99</formula>
    </cfRule>
  </conditionalFormatting>
  <conditionalFormatting sqref="V5">
    <cfRule type="cellIs" dxfId="2904" priority="2054" stopIfTrue="1" operator="equal">
      <formula>99</formula>
    </cfRule>
  </conditionalFormatting>
  <conditionalFormatting sqref="V5">
    <cfRule type="cellIs" dxfId="2903" priority="2053" stopIfTrue="1" operator="equal">
      <formula>26</formula>
    </cfRule>
  </conditionalFormatting>
  <conditionalFormatting sqref="V5">
    <cfRule type="cellIs" dxfId="2902" priority="2052" stopIfTrue="1" operator="equal">
      <formula>99</formula>
    </cfRule>
  </conditionalFormatting>
  <conditionalFormatting sqref="AG24:AH24">
    <cfRule type="cellIs" dxfId="2901" priority="2051" stopIfTrue="1" operator="equal">
      <formula>99</formula>
    </cfRule>
  </conditionalFormatting>
  <conditionalFormatting sqref="M24:N24">
    <cfRule type="cellIs" dxfId="2900" priority="2050" stopIfTrue="1" operator="equal">
      <formula>99</formula>
    </cfRule>
  </conditionalFormatting>
  <conditionalFormatting sqref="N24">
    <cfRule type="cellIs" dxfId="2899" priority="2049" stopIfTrue="1" operator="equal">
      <formula>26</formula>
    </cfRule>
  </conditionalFormatting>
  <conditionalFormatting sqref="N24">
    <cfRule type="cellIs" dxfId="2898" priority="2048" stopIfTrue="1" operator="equal">
      <formula>99</formula>
    </cfRule>
  </conditionalFormatting>
  <conditionalFormatting sqref="M24">
    <cfRule type="cellIs" dxfId="2897" priority="2046" stopIfTrue="1" operator="equal">
      <formula>2</formula>
    </cfRule>
    <cfRule type="cellIs" dxfId="2896" priority="2047" stopIfTrue="1" operator="equal">
      <formula>1</formula>
    </cfRule>
  </conditionalFormatting>
  <conditionalFormatting sqref="O24:P24">
    <cfRule type="cellIs" dxfId="2895" priority="2045" stopIfTrue="1" operator="equal">
      <formula>99</formula>
    </cfRule>
  </conditionalFormatting>
  <conditionalFormatting sqref="P24">
    <cfRule type="cellIs" dxfId="2894" priority="2044" stopIfTrue="1" operator="equal">
      <formula>26</formula>
    </cfRule>
  </conditionalFormatting>
  <conditionalFormatting sqref="P24">
    <cfRule type="cellIs" dxfId="2893" priority="2043" stopIfTrue="1" operator="equal">
      <formula>99</formula>
    </cfRule>
  </conditionalFormatting>
  <conditionalFormatting sqref="O24">
    <cfRule type="cellIs" dxfId="2892" priority="2041" stopIfTrue="1" operator="equal">
      <formula>2</formula>
    </cfRule>
    <cfRule type="cellIs" dxfId="2891" priority="2042" stopIfTrue="1" operator="equal">
      <formula>1</formula>
    </cfRule>
  </conditionalFormatting>
  <conditionalFormatting sqref="Q24:R24">
    <cfRule type="cellIs" dxfId="2890" priority="2040" stopIfTrue="1" operator="equal">
      <formula>99</formula>
    </cfRule>
  </conditionalFormatting>
  <conditionalFormatting sqref="R24">
    <cfRule type="cellIs" dxfId="2889" priority="2039" stopIfTrue="1" operator="equal">
      <formula>26</formula>
    </cfRule>
  </conditionalFormatting>
  <conditionalFormatting sqref="R24">
    <cfRule type="cellIs" dxfId="2888" priority="2038" stopIfTrue="1" operator="equal">
      <formula>99</formula>
    </cfRule>
  </conditionalFormatting>
  <conditionalFormatting sqref="Q24">
    <cfRule type="cellIs" dxfId="2887" priority="2036" stopIfTrue="1" operator="equal">
      <formula>2</formula>
    </cfRule>
    <cfRule type="cellIs" dxfId="2886" priority="2037" stopIfTrue="1" operator="equal">
      <formula>1</formula>
    </cfRule>
  </conditionalFormatting>
  <conditionalFormatting sqref="S24:T24">
    <cfRule type="cellIs" dxfId="2885" priority="2035" stopIfTrue="1" operator="equal">
      <formula>99</formula>
    </cfRule>
  </conditionalFormatting>
  <conditionalFormatting sqref="T24">
    <cfRule type="cellIs" dxfId="2884" priority="2034" stopIfTrue="1" operator="equal">
      <formula>26</formula>
    </cfRule>
  </conditionalFormatting>
  <conditionalFormatting sqref="T24">
    <cfRule type="cellIs" dxfId="2883" priority="2033" stopIfTrue="1" operator="equal">
      <formula>99</formula>
    </cfRule>
  </conditionalFormatting>
  <conditionalFormatting sqref="S24">
    <cfRule type="cellIs" dxfId="2882" priority="2031" stopIfTrue="1" operator="equal">
      <formula>2</formula>
    </cfRule>
    <cfRule type="cellIs" dxfId="2881" priority="2032" stopIfTrue="1" operator="equal">
      <formula>1</formula>
    </cfRule>
  </conditionalFormatting>
  <conditionalFormatting sqref="U24">
    <cfRule type="cellIs" dxfId="2880" priority="2030" stopIfTrue="1" operator="equal">
      <formula>99</formula>
    </cfRule>
  </conditionalFormatting>
  <conditionalFormatting sqref="U24">
    <cfRule type="cellIs" dxfId="2879" priority="2028" stopIfTrue="1" operator="equal">
      <formula>2</formula>
    </cfRule>
    <cfRule type="cellIs" dxfId="2878" priority="2029" stopIfTrue="1" operator="equal">
      <formula>1</formula>
    </cfRule>
  </conditionalFormatting>
  <conditionalFormatting sqref="W24:X24">
    <cfRule type="cellIs" dxfId="2877" priority="2027" stopIfTrue="1" operator="equal">
      <formula>99</formula>
    </cfRule>
  </conditionalFormatting>
  <conditionalFormatting sqref="X24">
    <cfRule type="cellIs" dxfId="2876" priority="2026" stopIfTrue="1" operator="equal">
      <formula>26</formula>
    </cfRule>
  </conditionalFormatting>
  <conditionalFormatting sqref="X24">
    <cfRule type="cellIs" dxfId="2875" priority="2025" stopIfTrue="1" operator="equal">
      <formula>99</formula>
    </cfRule>
  </conditionalFormatting>
  <conditionalFormatting sqref="W24">
    <cfRule type="cellIs" dxfId="2874" priority="2023" stopIfTrue="1" operator="equal">
      <formula>2</formula>
    </cfRule>
    <cfRule type="cellIs" dxfId="2873" priority="2024" stopIfTrue="1" operator="equal">
      <formula>1</formula>
    </cfRule>
  </conditionalFormatting>
  <conditionalFormatting sqref="Y24:Z24">
    <cfRule type="cellIs" dxfId="2872" priority="2022" stopIfTrue="1" operator="equal">
      <formula>99</formula>
    </cfRule>
  </conditionalFormatting>
  <conditionalFormatting sqref="Z24">
    <cfRule type="cellIs" dxfId="2871" priority="2021" stopIfTrue="1" operator="equal">
      <formula>26</formula>
    </cfRule>
  </conditionalFormatting>
  <conditionalFormatting sqref="Z24">
    <cfRule type="cellIs" dxfId="2870" priority="2020" stopIfTrue="1" operator="equal">
      <formula>99</formula>
    </cfRule>
  </conditionalFormatting>
  <conditionalFormatting sqref="Y24">
    <cfRule type="cellIs" dxfId="2869" priority="2018" stopIfTrue="1" operator="equal">
      <formula>2</formula>
    </cfRule>
    <cfRule type="cellIs" dxfId="2868" priority="2019" stopIfTrue="1" operator="equal">
      <formula>1</formula>
    </cfRule>
  </conditionalFormatting>
  <conditionalFormatting sqref="AA24:AB24">
    <cfRule type="cellIs" dxfId="2867" priority="2017" stopIfTrue="1" operator="equal">
      <formula>99</formula>
    </cfRule>
  </conditionalFormatting>
  <conditionalFormatting sqref="AB24">
    <cfRule type="cellIs" dxfId="2866" priority="2016" stopIfTrue="1" operator="equal">
      <formula>26</formula>
    </cfRule>
  </conditionalFormatting>
  <conditionalFormatting sqref="AB24">
    <cfRule type="cellIs" dxfId="2865" priority="2015" stopIfTrue="1" operator="equal">
      <formula>99</formula>
    </cfRule>
  </conditionalFormatting>
  <conditionalFormatting sqref="AA24">
    <cfRule type="cellIs" dxfId="2864" priority="2013" stopIfTrue="1" operator="equal">
      <formula>2</formula>
    </cfRule>
    <cfRule type="cellIs" dxfId="2863" priority="2014" stopIfTrue="1" operator="equal">
      <formula>1</formula>
    </cfRule>
  </conditionalFormatting>
  <conditionalFormatting sqref="AC24:AD24">
    <cfRule type="cellIs" dxfId="2862" priority="2012" stopIfTrue="1" operator="equal">
      <formula>99</formula>
    </cfRule>
  </conditionalFormatting>
  <conditionalFormatting sqref="AD24">
    <cfRule type="cellIs" dxfId="2861" priority="2011" stopIfTrue="1" operator="equal">
      <formula>26</formula>
    </cfRule>
  </conditionalFormatting>
  <conditionalFormatting sqref="AD24">
    <cfRule type="cellIs" dxfId="2860" priority="2010" stopIfTrue="1" operator="equal">
      <formula>99</formula>
    </cfRule>
  </conditionalFormatting>
  <conditionalFormatting sqref="AC24">
    <cfRule type="cellIs" dxfId="2859" priority="2008" stopIfTrue="1" operator="equal">
      <formula>2</formula>
    </cfRule>
    <cfRule type="cellIs" dxfId="2858" priority="2009" stopIfTrue="1" operator="equal">
      <formula>1</formula>
    </cfRule>
  </conditionalFormatting>
  <conditionalFormatting sqref="AE24:AF24">
    <cfRule type="cellIs" dxfId="2857" priority="2007" stopIfTrue="1" operator="equal">
      <formula>99</formula>
    </cfRule>
  </conditionalFormatting>
  <conditionalFormatting sqref="AF24">
    <cfRule type="cellIs" dxfId="2856" priority="2006" stopIfTrue="1" operator="equal">
      <formula>26</formula>
    </cfRule>
  </conditionalFormatting>
  <conditionalFormatting sqref="AF24">
    <cfRule type="cellIs" dxfId="2855" priority="2005" stopIfTrue="1" operator="equal">
      <formula>99</formula>
    </cfRule>
  </conditionalFormatting>
  <conditionalFormatting sqref="AE24">
    <cfRule type="cellIs" dxfId="2854" priority="2003" stopIfTrue="1" operator="equal">
      <formula>2</formula>
    </cfRule>
    <cfRule type="cellIs" dxfId="2853" priority="2004" stopIfTrue="1" operator="equal">
      <formula>1</formula>
    </cfRule>
  </conditionalFormatting>
  <conditionalFormatting sqref="AH24">
    <cfRule type="cellIs" dxfId="2852" priority="2002" stopIfTrue="1" operator="equal">
      <formula>26</formula>
    </cfRule>
  </conditionalFormatting>
  <conditionalFormatting sqref="AH24">
    <cfRule type="cellIs" dxfId="2851" priority="2001" stopIfTrue="1" operator="equal">
      <formula>99</formula>
    </cfRule>
  </conditionalFormatting>
  <conditionalFormatting sqref="AG24">
    <cfRule type="cellIs" dxfId="2850" priority="1999" stopIfTrue="1" operator="equal">
      <formula>2</formula>
    </cfRule>
    <cfRule type="cellIs" dxfId="2849" priority="2000" stopIfTrue="1" operator="equal">
      <formula>1</formula>
    </cfRule>
  </conditionalFormatting>
  <conditionalFormatting sqref="AG25:AH25">
    <cfRule type="cellIs" dxfId="2848" priority="1998" stopIfTrue="1" operator="equal">
      <formula>99</formula>
    </cfRule>
  </conditionalFormatting>
  <conditionalFormatting sqref="M25:N25">
    <cfRule type="cellIs" dxfId="2847" priority="1997" stopIfTrue="1" operator="equal">
      <formula>99</formula>
    </cfRule>
  </conditionalFormatting>
  <conditionalFormatting sqref="N25">
    <cfRule type="cellIs" dxfId="2846" priority="1996" stopIfTrue="1" operator="equal">
      <formula>26</formula>
    </cfRule>
  </conditionalFormatting>
  <conditionalFormatting sqref="N25">
    <cfRule type="cellIs" dxfId="2845" priority="1995" stopIfTrue="1" operator="equal">
      <formula>99</formula>
    </cfRule>
  </conditionalFormatting>
  <conditionalFormatting sqref="M25">
    <cfRule type="cellIs" dxfId="2844" priority="1993" stopIfTrue="1" operator="equal">
      <formula>2</formula>
    </cfRule>
    <cfRule type="cellIs" dxfId="2843" priority="1994" stopIfTrue="1" operator="equal">
      <formula>1</formula>
    </cfRule>
  </conditionalFormatting>
  <conditionalFormatting sqref="O25:P25">
    <cfRule type="cellIs" dxfId="2842" priority="1992" stopIfTrue="1" operator="equal">
      <formula>99</formula>
    </cfRule>
  </conditionalFormatting>
  <conditionalFormatting sqref="P25">
    <cfRule type="cellIs" dxfId="2841" priority="1991" stopIfTrue="1" operator="equal">
      <formula>26</formula>
    </cfRule>
  </conditionalFormatting>
  <conditionalFormatting sqref="P25">
    <cfRule type="cellIs" dxfId="2840" priority="1990" stopIfTrue="1" operator="equal">
      <formula>99</formula>
    </cfRule>
  </conditionalFormatting>
  <conditionalFormatting sqref="O25">
    <cfRule type="cellIs" dxfId="2839" priority="1988" stopIfTrue="1" operator="equal">
      <formula>2</formula>
    </cfRule>
    <cfRule type="cellIs" dxfId="2838" priority="1989" stopIfTrue="1" operator="equal">
      <formula>1</formula>
    </cfRule>
  </conditionalFormatting>
  <conditionalFormatting sqref="Q25:R25">
    <cfRule type="cellIs" dxfId="2837" priority="1987" stopIfTrue="1" operator="equal">
      <formula>99</formula>
    </cfRule>
  </conditionalFormatting>
  <conditionalFormatting sqref="R25">
    <cfRule type="cellIs" dxfId="2836" priority="1986" stopIfTrue="1" operator="equal">
      <formula>26</formula>
    </cfRule>
  </conditionalFormatting>
  <conditionalFormatting sqref="R25">
    <cfRule type="cellIs" dxfId="2835" priority="1985" stopIfTrue="1" operator="equal">
      <formula>99</formula>
    </cfRule>
  </conditionalFormatting>
  <conditionalFormatting sqref="Q25">
    <cfRule type="cellIs" dxfId="2834" priority="1983" stopIfTrue="1" operator="equal">
      <formula>2</formula>
    </cfRule>
    <cfRule type="cellIs" dxfId="2833" priority="1984" stopIfTrue="1" operator="equal">
      <formula>1</formula>
    </cfRule>
  </conditionalFormatting>
  <conditionalFormatting sqref="S25:T25">
    <cfRule type="cellIs" dxfId="2832" priority="1982" stopIfTrue="1" operator="equal">
      <formula>99</formula>
    </cfRule>
  </conditionalFormatting>
  <conditionalFormatting sqref="T25">
    <cfRule type="cellIs" dxfId="2831" priority="1981" stopIfTrue="1" operator="equal">
      <formula>26</formula>
    </cfRule>
  </conditionalFormatting>
  <conditionalFormatting sqref="T25">
    <cfRule type="cellIs" dxfId="2830" priority="1980" stopIfTrue="1" operator="equal">
      <formula>99</formula>
    </cfRule>
  </conditionalFormatting>
  <conditionalFormatting sqref="S25">
    <cfRule type="cellIs" dxfId="2829" priority="1978" stopIfTrue="1" operator="equal">
      <formula>2</formula>
    </cfRule>
    <cfRule type="cellIs" dxfId="2828" priority="1979" stopIfTrue="1" operator="equal">
      <formula>1</formula>
    </cfRule>
  </conditionalFormatting>
  <conditionalFormatting sqref="U25:V25">
    <cfRule type="cellIs" dxfId="2827" priority="1977" stopIfTrue="1" operator="equal">
      <formula>99</formula>
    </cfRule>
  </conditionalFormatting>
  <conditionalFormatting sqref="V25">
    <cfRule type="cellIs" dxfId="2826" priority="1976" stopIfTrue="1" operator="equal">
      <formula>26</formula>
    </cfRule>
  </conditionalFormatting>
  <conditionalFormatting sqref="V25">
    <cfRule type="cellIs" dxfId="2825" priority="1975" stopIfTrue="1" operator="equal">
      <formula>99</formula>
    </cfRule>
  </conditionalFormatting>
  <conditionalFormatting sqref="U25">
    <cfRule type="cellIs" dxfId="2824" priority="1973" stopIfTrue="1" operator="equal">
      <formula>2</formula>
    </cfRule>
    <cfRule type="cellIs" dxfId="2823" priority="1974" stopIfTrue="1" operator="equal">
      <formula>1</formula>
    </cfRule>
  </conditionalFormatting>
  <conditionalFormatting sqref="W25:X25">
    <cfRule type="cellIs" dxfId="2822" priority="1972" stopIfTrue="1" operator="equal">
      <formula>99</formula>
    </cfRule>
  </conditionalFormatting>
  <conditionalFormatting sqref="X25">
    <cfRule type="cellIs" dxfId="2821" priority="1971" stopIfTrue="1" operator="equal">
      <formula>26</formula>
    </cfRule>
  </conditionalFormatting>
  <conditionalFormatting sqref="X25">
    <cfRule type="cellIs" dxfId="2820" priority="1970" stopIfTrue="1" operator="equal">
      <formula>99</formula>
    </cfRule>
  </conditionalFormatting>
  <conditionalFormatting sqref="W25">
    <cfRule type="cellIs" dxfId="2819" priority="1968" stopIfTrue="1" operator="equal">
      <formula>2</formula>
    </cfRule>
    <cfRule type="cellIs" dxfId="2818" priority="1969" stopIfTrue="1" operator="equal">
      <formula>1</formula>
    </cfRule>
  </conditionalFormatting>
  <conditionalFormatting sqref="Y25:Z25">
    <cfRule type="cellIs" dxfId="2817" priority="1967" stopIfTrue="1" operator="equal">
      <formula>99</formula>
    </cfRule>
  </conditionalFormatting>
  <conditionalFormatting sqref="Z25">
    <cfRule type="cellIs" dxfId="2816" priority="1966" stopIfTrue="1" operator="equal">
      <formula>26</formula>
    </cfRule>
  </conditionalFormatting>
  <conditionalFormatting sqref="Z25">
    <cfRule type="cellIs" dxfId="2815" priority="1965" stopIfTrue="1" operator="equal">
      <formula>99</formula>
    </cfRule>
  </conditionalFormatting>
  <conditionalFormatting sqref="Y25">
    <cfRule type="cellIs" dxfId="2814" priority="1963" stopIfTrue="1" operator="equal">
      <formula>2</formula>
    </cfRule>
    <cfRule type="cellIs" dxfId="2813" priority="1964" stopIfTrue="1" operator="equal">
      <formula>1</formula>
    </cfRule>
  </conditionalFormatting>
  <conditionalFormatting sqref="AA25:AB25">
    <cfRule type="cellIs" dxfId="2812" priority="1962" stopIfTrue="1" operator="equal">
      <formula>99</formula>
    </cfRule>
  </conditionalFormatting>
  <conditionalFormatting sqref="AB25">
    <cfRule type="cellIs" dxfId="2811" priority="1961" stopIfTrue="1" operator="equal">
      <formula>26</formula>
    </cfRule>
  </conditionalFormatting>
  <conditionalFormatting sqref="AB25">
    <cfRule type="cellIs" dxfId="2810" priority="1960" stopIfTrue="1" operator="equal">
      <formula>99</formula>
    </cfRule>
  </conditionalFormatting>
  <conditionalFormatting sqref="AA25">
    <cfRule type="cellIs" dxfId="2809" priority="1958" stopIfTrue="1" operator="equal">
      <formula>2</formula>
    </cfRule>
    <cfRule type="cellIs" dxfId="2808" priority="1959" stopIfTrue="1" operator="equal">
      <formula>1</formula>
    </cfRule>
  </conditionalFormatting>
  <conditionalFormatting sqref="AC25:AD25">
    <cfRule type="cellIs" dxfId="2807" priority="1957" stopIfTrue="1" operator="equal">
      <formula>99</formula>
    </cfRule>
  </conditionalFormatting>
  <conditionalFormatting sqref="AD25">
    <cfRule type="cellIs" dxfId="2806" priority="1956" stopIfTrue="1" operator="equal">
      <formula>26</formula>
    </cfRule>
  </conditionalFormatting>
  <conditionalFormatting sqref="AD25">
    <cfRule type="cellIs" dxfId="2805" priority="1955" stopIfTrue="1" operator="equal">
      <formula>99</formula>
    </cfRule>
  </conditionalFormatting>
  <conditionalFormatting sqref="AC25">
    <cfRule type="cellIs" dxfId="2804" priority="1953" stopIfTrue="1" operator="equal">
      <formula>2</formula>
    </cfRule>
    <cfRule type="cellIs" dxfId="2803" priority="1954" stopIfTrue="1" operator="equal">
      <formula>1</formula>
    </cfRule>
  </conditionalFormatting>
  <conditionalFormatting sqref="AE25:AF25">
    <cfRule type="cellIs" dxfId="2802" priority="1952" stopIfTrue="1" operator="equal">
      <formula>99</formula>
    </cfRule>
  </conditionalFormatting>
  <conditionalFormatting sqref="AF25">
    <cfRule type="cellIs" dxfId="2801" priority="1951" stopIfTrue="1" operator="equal">
      <formula>26</formula>
    </cfRule>
  </conditionalFormatting>
  <conditionalFormatting sqref="AF25">
    <cfRule type="cellIs" dxfId="2800" priority="1950" stopIfTrue="1" operator="equal">
      <formula>99</formula>
    </cfRule>
  </conditionalFormatting>
  <conditionalFormatting sqref="AE25">
    <cfRule type="cellIs" dxfId="2799" priority="1948" stopIfTrue="1" operator="equal">
      <formula>2</formula>
    </cfRule>
    <cfRule type="cellIs" dxfId="2798" priority="1949" stopIfTrue="1" operator="equal">
      <formula>1</formula>
    </cfRule>
  </conditionalFormatting>
  <conditionalFormatting sqref="AH25">
    <cfRule type="cellIs" dxfId="2797" priority="1947" stopIfTrue="1" operator="equal">
      <formula>26</formula>
    </cfRule>
  </conditionalFormatting>
  <conditionalFormatting sqref="AH25">
    <cfRule type="cellIs" dxfId="2796" priority="1946" stopIfTrue="1" operator="equal">
      <formula>99</formula>
    </cfRule>
  </conditionalFormatting>
  <conditionalFormatting sqref="AG25">
    <cfRule type="cellIs" dxfId="2795" priority="1944" stopIfTrue="1" operator="equal">
      <formula>2</formula>
    </cfRule>
    <cfRule type="cellIs" dxfId="2794" priority="1945" stopIfTrue="1" operator="equal">
      <formula>1</formula>
    </cfRule>
  </conditionalFormatting>
  <conditionalFormatting sqref="AG26:AH26">
    <cfRule type="cellIs" dxfId="2793" priority="1943" stopIfTrue="1" operator="equal">
      <formula>99</formula>
    </cfRule>
  </conditionalFormatting>
  <conditionalFormatting sqref="M26:N26">
    <cfRule type="cellIs" dxfId="2792" priority="1942" stopIfTrue="1" operator="equal">
      <formula>99</formula>
    </cfRule>
  </conditionalFormatting>
  <conditionalFormatting sqref="N26">
    <cfRule type="cellIs" dxfId="2791" priority="1941" stopIfTrue="1" operator="equal">
      <formula>26</formula>
    </cfRule>
  </conditionalFormatting>
  <conditionalFormatting sqref="N26">
    <cfRule type="cellIs" dxfId="2790" priority="1940" stopIfTrue="1" operator="equal">
      <formula>99</formula>
    </cfRule>
  </conditionalFormatting>
  <conditionalFormatting sqref="M26">
    <cfRule type="cellIs" dxfId="2789" priority="1938" stopIfTrue="1" operator="equal">
      <formula>2</formula>
    </cfRule>
    <cfRule type="cellIs" dxfId="2788" priority="1939" stopIfTrue="1" operator="equal">
      <formula>1</formula>
    </cfRule>
  </conditionalFormatting>
  <conditionalFormatting sqref="O26:P26">
    <cfRule type="cellIs" dxfId="2787" priority="1937" stopIfTrue="1" operator="equal">
      <formula>99</formula>
    </cfRule>
  </conditionalFormatting>
  <conditionalFormatting sqref="P26">
    <cfRule type="cellIs" dxfId="2786" priority="1936" stopIfTrue="1" operator="equal">
      <formula>26</formula>
    </cfRule>
  </conditionalFormatting>
  <conditionalFormatting sqref="P26">
    <cfRule type="cellIs" dxfId="2785" priority="1935" stopIfTrue="1" operator="equal">
      <formula>99</formula>
    </cfRule>
  </conditionalFormatting>
  <conditionalFormatting sqref="O26">
    <cfRule type="cellIs" dxfId="2784" priority="1933" stopIfTrue="1" operator="equal">
      <formula>2</formula>
    </cfRule>
    <cfRule type="cellIs" dxfId="2783" priority="1934" stopIfTrue="1" operator="equal">
      <formula>1</formula>
    </cfRule>
  </conditionalFormatting>
  <conditionalFormatting sqref="Q26:R26">
    <cfRule type="cellIs" dxfId="2782" priority="1932" stopIfTrue="1" operator="equal">
      <formula>99</formula>
    </cfRule>
  </conditionalFormatting>
  <conditionalFormatting sqref="R26">
    <cfRule type="cellIs" dxfId="2781" priority="1931" stopIfTrue="1" operator="equal">
      <formula>26</formula>
    </cfRule>
  </conditionalFormatting>
  <conditionalFormatting sqref="R26">
    <cfRule type="cellIs" dxfId="2780" priority="1930" stopIfTrue="1" operator="equal">
      <formula>99</formula>
    </cfRule>
  </conditionalFormatting>
  <conditionalFormatting sqref="Q26">
    <cfRule type="cellIs" dxfId="2779" priority="1928" stopIfTrue="1" operator="equal">
      <formula>2</formula>
    </cfRule>
    <cfRule type="cellIs" dxfId="2778" priority="1929" stopIfTrue="1" operator="equal">
      <formula>1</formula>
    </cfRule>
  </conditionalFormatting>
  <conditionalFormatting sqref="S26:T26">
    <cfRule type="cellIs" dxfId="2777" priority="1927" stopIfTrue="1" operator="equal">
      <formula>99</formula>
    </cfRule>
  </conditionalFormatting>
  <conditionalFormatting sqref="T26">
    <cfRule type="cellIs" dxfId="2776" priority="1926" stopIfTrue="1" operator="equal">
      <formula>26</formula>
    </cfRule>
  </conditionalFormatting>
  <conditionalFormatting sqref="T26">
    <cfRule type="cellIs" dxfId="2775" priority="1925" stopIfTrue="1" operator="equal">
      <formula>99</formula>
    </cfRule>
  </conditionalFormatting>
  <conditionalFormatting sqref="S26">
    <cfRule type="cellIs" dxfId="2774" priority="1923" stopIfTrue="1" operator="equal">
      <formula>2</formula>
    </cfRule>
    <cfRule type="cellIs" dxfId="2773" priority="1924" stopIfTrue="1" operator="equal">
      <formula>1</formula>
    </cfRule>
  </conditionalFormatting>
  <conditionalFormatting sqref="U26:V26">
    <cfRule type="cellIs" dxfId="2772" priority="1922" stopIfTrue="1" operator="equal">
      <formula>99</formula>
    </cfRule>
  </conditionalFormatting>
  <conditionalFormatting sqref="V26">
    <cfRule type="cellIs" dxfId="2771" priority="1921" stopIfTrue="1" operator="equal">
      <formula>26</formula>
    </cfRule>
  </conditionalFormatting>
  <conditionalFormatting sqref="V26">
    <cfRule type="cellIs" dxfId="2770" priority="1920" stopIfTrue="1" operator="equal">
      <formula>99</formula>
    </cfRule>
  </conditionalFormatting>
  <conditionalFormatting sqref="U26">
    <cfRule type="cellIs" dxfId="2769" priority="1918" stopIfTrue="1" operator="equal">
      <formula>2</formula>
    </cfRule>
    <cfRule type="cellIs" dxfId="2768" priority="1919" stopIfTrue="1" operator="equal">
      <formula>1</formula>
    </cfRule>
  </conditionalFormatting>
  <conditionalFormatting sqref="W26:X26">
    <cfRule type="cellIs" dxfId="2767" priority="1917" stopIfTrue="1" operator="equal">
      <formula>99</formula>
    </cfRule>
  </conditionalFormatting>
  <conditionalFormatting sqref="X26">
    <cfRule type="cellIs" dxfId="2766" priority="1916" stopIfTrue="1" operator="equal">
      <formula>26</formula>
    </cfRule>
  </conditionalFormatting>
  <conditionalFormatting sqref="X26">
    <cfRule type="cellIs" dxfId="2765" priority="1915" stopIfTrue="1" operator="equal">
      <formula>99</formula>
    </cfRule>
  </conditionalFormatting>
  <conditionalFormatting sqref="W26">
    <cfRule type="cellIs" dxfId="2764" priority="1913" stopIfTrue="1" operator="equal">
      <formula>2</formula>
    </cfRule>
    <cfRule type="cellIs" dxfId="2763" priority="1914" stopIfTrue="1" operator="equal">
      <formula>1</formula>
    </cfRule>
  </conditionalFormatting>
  <conditionalFormatting sqref="Y26:Z26">
    <cfRule type="cellIs" dxfId="2762" priority="1912" stopIfTrue="1" operator="equal">
      <formula>99</formula>
    </cfRule>
  </conditionalFormatting>
  <conditionalFormatting sqref="Z26">
    <cfRule type="cellIs" dxfId="2761" priority="1911" stopIfTrue="1" operator="equal">
      <formula>26</formula>
    </cfRule>
  </conditionalFormatting>
  <conditionalFormatting sqref="Z26">
    <cfRule type="cellIs" dxfId="2760" priority="1910" stopIfTrue="1" operator="equal">
      <formula>99</formula>
    </cfRule>
  </conditionalFormatting>
  <conditionalFormatting sqref="Y26">
    <cfRule type="cellIs" dxfId="2759" priority="1908" stopIfTrue="1" operator="equal">
      <formula>2</formula>
    </cfRule>
    <cfRule type="cellIs" dxfId="2758" priority="1909" stopIfTrue="1" operator="equal">
      <formula>1</formula>
    </cfRule>
  </conditionalFormatting>
  <conditionalFormatting sqref="AA26:AB26">
    <cfRule type="cellIs" dxfId="2757" priority="1907" stopIfTrue="1" operator="equal">
      <formula>99</formula>
    </cfRule>
  </conditionalFormatting>
  <conditionalFormatting sqref="AB26">
    <cfRule type="cellIs" dxfId="2756" priority="1906" stopIfTrue="1" operator="equal">
      <formula>26</formula>
    </cfRule>
  </conditionalFormatting>
  <conditionalFormatting sqref="AB26">
    <cfRule type="cellIs" dxfId="2755" priority="1905" stopIfTrue="1" operator="equal">
      <formula>99</formula>
    </cfRule>
  </conditionalFormatting>
  <conditionalFormatting sqref="AA26">
    <cfRule type="cellIs" dxfId="2754" priority="1903" stopIfTrue="1" operator="equal">
      <formula>2</formula>
    </cfRule>
    <cfRule type="cellIs" dxfId="2753" priority="1904" stopIfTrue="1" operator="equal">
      <formula>1</formula>
    </cfRule>
  </conditionalFormatting>
  <conditionalFormatting sqref="AC26:AD26">
    <cfRule type="cellIs" dxfId="2752" priority="1902" stopIfTrue="1" operator="equal">
      <formula>99</formula>
    </cfRule>
  </conditionalFormatting>
  <conditionalFormatting sqref="AD26">
    <cfRule type="cellIs" dxfId="2751" priority="1901" stopIfTrue="1" operator="equal">
      <formula>26</formula>
    </cfRule>
  </conditionalFormatting>
  <conditionalFormatting sqref="AD26">
    <cfRule type="cellIs" dxfId="2750" priority="1900" stopIfTrue="1" operator="equal">
      <formula>99</formula>
    </cfRule>
  </conditionalFormatting>
  <conditionalFormatting sqref="AC26">
    <cfRule type="cellIs" dxfId="2749" priority="1898" stopIfTrue="1" operator="equal">
      <formula>2</formula>
    </cfRule>
    <cfRule type="cellIs" dxfId="2748" priority="1899" stopIfTrue="1" operator="equal">
      <formula>1</formula>
    </cfRule>
  </conditionalFormatting>
  <conditionalFormatting sqref="AE26:AF26">
    <cfRule type="cellIs" dxfId="2747" priority="1897" stopIfTrue="1" operator="equal">
      <formula>99</formula>
    </cfRule>
  </conditionalFormatting>
  <conditionalFormatting sqref="AF26">
    <cfRule type="cellIs" dxfId="2746" priority="1896" stopIfTrue="1" operator="equal">
      <formula>26</formula>
    </cfRule>
  </conditionalFormatting>
  <conditionalFormatting sqref="AF26">
    <cfRule type="cellIs" dxfId="2745" priority="1895" stopIfTrue="1" operator="equal">
      <formula>99</formula>
    </cfRule>
  </conditionalFormatting>
  <conditionalFormatting sqref="AE26">
    <cfRule type="cellIs" dxfId="2744" priority="1893" stopIfTrue="1" operator="equal">
      <formula>2</formula>
    </cfRule>
    <cfRule type="cellIs" dxfId="2743" priority="1894" stopIfTrue="1" operator="equal">
      <formula>1</formula>
    </cfRule>
  </conditionalFormatting>
  <conditionalFormatting sqref="AH26">
    <cfRule type="cellIs" dxfId="2742" priority="1892" stopIfTrue="1" operator="equal">
      <formula>26</formula>
    </cfRule>
  </conditionalFormatting>
  <conditionalFormatting sqref="AH26">
    <cfRule type="cellIs" dxfId="2741" priority="1891" stopIfTrue="1" operator="equal">
      <formula>99</formula>
    </cfRule>
  </conditionalFormatting>
  <conditionalFormatting sqref="AG26">
    <cfRule type="cellIs" dxfId="2740" priority="1889" stopIfTrue="1" operator="equal">
      <formula>2</formula>
    </cfRule>
    <cfRule type="cellIs" dxfId="2739" priority="1890" stopIfTrue="1" operator="equal">
      <formula>1</formula>
    </cfRule>
  </conditionalFormatting>
  <conditionalFormatting sqref="AG27:AH27">
    <cfRule type="cellIs" dxfId="2738" priority="1888" stopIfTrue="1" operator="equal">
      <formula>99</formula>
    </cfRule>
  </conditionalFormatting>
  <conditionalFormatting sqref="M27:N27">
    <cfRule type="cellIs" dxfId="2737" priority="1887" stopIfTrue="1" operator="equal">
      <formula>99</formula>
    </cfRule>
  </conditionalFormatting>
  <conditionalFormatting sqref="N27">
    <cfRule type="cellIs" dxfId="2736" priority="1886" stopIfTrue="1" operator="equal">
      <formula>26</formula>
    </cfRule>
  </conditionalFormatting>
  <conditionalFormatting sqref="N27">
    <cfRule type="cellIs" dxfId="2735" priority="1885" stopIfTrue="1" operator="equal">
      <formula>99</formula>
    </cfRule>
  </conditionalFormatting>
  <conditionalFormatting sqref="M27">
    <cfRule type="cellIs" dxfId="2734" priority="1883" stopIfTrue="1" operator="equal">
      <formula>2</formula>
    </cfRule>
    <cfRule type="cellIs" dxfId="2733" priority="1884" stopIfTrue="1" operator="equal">
      <formula>1</formula>
    </cfRule>
  </conditionalFormatting>
  <conditionalFormatting sqref="O27:P27">
    <cfRule type="cellIs" dxfId="2732" priority="1882" stopIfTrue="1" operator="equal">
      <formula>99</formula>
    </cfRule>
  </conditionalFormatting>
  <conditionalFormatting sqref="P27">
    <cfRule type="cellIs" dxfId="2731" priority="1881" stopIfTrue="1" operator="equal">
      <formula>26</formula>
    </cfRule>
  </conditionalFormatting>
  <conditionalFormatting sqref="P27">
    <cfRule type="cellIs" dxfId="2730" priority="1880" stopIfTrue="1" operator="equal">
      <formula>99</formula>
    </cfRule>
  </conditionalFormatting>
  <conditionalFormatting sqref="O27">
    <cfRule type="cellIs" dxfId="2729" priority="1878" stopIfTrue="1" operator="equal">
      <formula>2</formula>
    </cfRule>
    <cfRule type="cellIs" dxfId="2728" priority="1879" stopIfTrue="1" operator="equal">
      <formula>1</formula>
    </cfRule>
  </conditionalFormatting>
  <conditionalFormatting sqref="Q27:R27">
    <cfRule type="cellIs" dxfId="2727" priority="1877" stopIfTrue="1" operator="equal">
      <formula>99</formula>
    </cfRule>
  </conditionalFormatting>
  <conditionalFormatting sqref="R27">
    <cfRule type="cellIs" dxfId="2726" priority="1876" stopIfTrue="1" operator="equal">
      <formula>26</formula>
    </cfRule>
  </conditionalFormatting>
  <conditionalFormatting sqref="R27">
    <cfRule type="cellIs" dxfId="2725" priority="1875" stopIfTrue="1" operator="equal">
      <formula>99</formula>
    </cfRule>
  </conditionalFormatting>
  <conditionalFormatting sqref="Q27">
    <cfRule type="cellIs" dxfId="2724" priority="1873" stopIfTrue="1" operator="equal">
      <formula>2</formula>
    </cfRule>
    <cfRule type="cellIs" dxfId="2723" priority="1874" stopIfTrue="1" operator="equal">
      <formula>1</formula>
    </cfRule>
  </conditionalFormatting>
  <conditionalFormatting sqref="S27:T27">
    <cfRule type="cellIs" dxfId="2722" priority="1872" stopIfTrue="1" operator="equal">
      <formula>99</formula>
    </cfRule>
  </conditionalFormatting>
  <conditionalFormatting sqref="T27">
    <cfRule type="cellIs" dxfId="2721" priority="1871" stopIfTrue="1" operator="equal">
      <formula>26</formula>
    </cfRule>
  </conditionalFormatting>
  <conditionalFormatting sqref="T27">
    <cfRule type="cellIs" dxfId="2720" priority="1870" stopIfTrue="1" operator="equal">
      <formula>99</formula>
    </cfRule>
  </conditionalFormatting>
  <conditionalFormatting sqref="S27">
    <cfRule type="cellIs" dxfId="2719" priority="1868" stopIfTrue="1" operator="equal">
      <formula>2</formula>
    </cfRule>
    <cfRule type="cellIs" dxfId="2718" priority="1869" stopIfTrue="1" operator="equal">
      <formula>1</formula>
    </cfRule>
  </conditionalFormatting>
  <conditionalFormatting sqref="U27">
    <cfRule type="cellIs" dxfId="2717" priority="1867" stopIfTrue="1" operator="equal">
      <formula>99</formula>
    </cfRule>
  </conditionalFormatting>
  <conditionalFormatting sqref="U27">
    <cfRule type="cellIs" dxfId="2716" priority="1865" stopIfTrue="1" operator="equal">
      <formula>2</formula>
    </cfRule>
    <cfRule type="cellIs" dxfId="2715" priority="1866" stopIfTrue="1" operator="equal">
      <formula>1</formula>
    </cfRule>
  </conditionalFormatting>
  <conditionalFormatting sqref="W27:X27">
    <cfRule type="cellIs" dxfId="2714" priority="1864" stopIfTrue="1" operator="equal">
      <formula>99</formula>
    </cfRule>
  </conditionalFormatting>
  <conditionalFormatting sqref="X27">
    <cfRule type="cellIs" dxfId="2713" priority="1863" stopIfTrue="1" operator="equal">
      <formula>26</formula>
    </cfRule>
  </conditionalFormatting>
  <conditionalFormatting sqref="X27">
    <cfRule type="cellIs" dxfId="2712" priority="1862" stopIfTrue="1" operator="equal">
      <formula>99</formula>
    </cfRule>
  </conditionalFormatting>
  <conditionalFormatting sqref="W27">
    <cfRule type="cellIs" dxfId="2711" priority="1860" stopIfTrue="1" operator="equal">
      <formula>2</formula>
    </cfRule>
    <cfRule type="cellIs" dxfId="2710" priority="1861" stopIfTrue="1" operator="equal">
      <formula>1</formula>
    </cfRule>
  </conditionalFormatting>
  <conditionalFormatting sqref="Y27:Z27">
    <cfRule type="cellIs" dxfId="2709" priority="1859" stopIfTrue="1" operator="equal">
      <formula>99</formula>
    </cfRule>
  </conditionalFormatting>
  <conditionalFormatting sqref="Z27">
    <cfRule type="cellIs" dxfId="2708" priority="1858" stopIfTrue="1" operator="equal">
      <formula>26</formula>
    </cfRule>
  </conditionalFormatting>
  <conditionalFormatting sqref="Z27">
    <cfRule type="cellIs" dxfId="2707" priority="1857" stopIfTrue="1" operator="equal">
      <formula>99</formula>
    </cfRule>
  </conditionalFormatting>
  <conditionalFormatting sqref="Y27">
    <cfRule type="cellIs" dxfId="2706" priority="1855" stopIfTrue="1" operator="equal">
      <formula>2</formula>
    </cfRule>
    <cfRule type="cellIs" dxfId="2705" priority="1856" stopIfTrue="1" operator="equal">
      <formula>1</formula>
    </cfRule>
  </conditionalFormatting>
  <conditionalFormatting sqref="AA27:AB27">
    <cfRule type="cellIs" dxfId="2704" priority="1854" stopIfTrue="1" operator="equal">
      <formula>99</formula>
    </cfRule>
  </conditionalFormatting>
  <conditionalFormatting sqref="AB27">
    <cfRule type="cellIs" dxfId="2703" priority="1853" stopIfTrue="1" operator="equal">
      <formula>26</formula>
    </cfRule>
  </conditionalFormatting>
  <conditionalFormatting sqref="AB27">
    <cfRule type="cellIs" dxfId="2702" priority="1852" stopIfTrue="1" operator="equal">
      <formula>99</formula>
    </cfRule>
  </conditionalFormatting>
  <conditionalFormatting sqref="AA27">
    <cfRule type="cellIs" dxfId="2701" priority="1850" stopIfTrue="1" operator="equal">
      <formula>2</formula>
    </cfRule>
    <cfRule type="cellIs" dxfId="2700" priority="1851" stopIfTrue="1" operator="equal">
      <formula>1</formula>
    </cfRule>
  </conditionalFormatting>
  <conditionalFormatting sqref="AC27:AD27">
    <cfRule type="cellIs" dxfId="2699" priority="1849" stopIfTrue="1" operator="equal">
      <formula>99</formula>
    </cfRule>
  </conditionalFormatting>
  <conditionalFormatting sqref="AD27">
    <cfRule type="cellIs" dxfId="2698" priority="1848" stopIfTrue="1" operator="equal">
      <formula>26</formula>
    </cfRule>
  </conditionalFormatting>
  <conditionalFormatting sqref="AD27">
    <cfRule type="cellIs" dxfId="2697" priority="1847" stopIfTrue="1" operator="equal">
      <formula>99</formula>
    </cfRule>
  </conditionalFormatting>
  <conditionalFormatting sqref="AC27">
    <cfRule type="cellIs" dxfId="2696" priority="1845" stopIfTrue="1" operator="equal">
      <formula>2</formula>
    </cfRule>
    <cfRule type="cellIs" dxfId="2695" priority="1846" stopIfTrue="1" operator="equal">
      <formula>1</formula>
    </cfRule>
  </conditionalFormatting>
  <conditionalFormatting sqref="AE27:AF27">
    <cfRule type="cellIs" dxfId="2694" priority="1844" stopIfTrue="1" operator="equal">
      <formula>99</formula>
    </cfRule>
  </conditionalFormatting>
  <conditionalFormatting sqref="AF27">
    <cfRule type="cellIs" dxfId="2693" priority="1843" stopIfTrue="1" operator="equal">
      <formula>26</formula>
    </cfRule>
  </conditionalFormatting>
  <conditionalFormatting sqref="AF27">
    <cfRule type="cellIs" dxfId="2692" priority="1842" stopIfTrue="1" operator="equal">
      <formula>99</formula>
    </cfRule>
  </conditionalFormatting>
  <conditionalFormatting sqref="AE27">
    <cfRule type="cellIs" dxfId="2691" priority="1840" stopIfTrue="1" operator="equal">
      <formula>2</formula>
    </cfRule>
    <cfRule type="cellIs" dxfId="2690" priority="1841" stopIfTrue="1" operator="equal">
      <formula>1</formula>
    </cfRule>
  </conditionalFormatting>
  <conditionalFormatting sqref="AH27">
    <cfRule type="cellIs" dxfId="2689" priority="1839" stopIfTrue="1" operator="equal">
      <formula>26</formula>
    </cfRule>
  </conditionalFormatting>
  <conditionalFormatting sqref="AH27">
    <cfRule type="cellIs" dxfId="2688" priority="1838" stopIfTrue="1" operator="equal">
      <formula>99</formula>
    </cfRule>
  </conditionalFormatting>
  <conditionalFormatting sqref="AG27">
    <cfRule type="cellIs" dxfId="2687" priority="1836" stopIfTrue="1" operator="equal">
      <formula>2</formula>
    </cfRule>
    <cfRule type="cellIs" dxfId="2686" priority="1837" stopIfTrue="1" operator="equal">
      <formula>1</formula>
    </cfRule>
  </conditionalFormatting>
  <conditionalFormatting sqref="AG28:AH28">
    <cfRule type="cellIs" dxfId="2685" priority="1835" stopIfTrue="1" operator="equal">
      <formula>99</formula>
    </cfRule>
  </conditionalFormatting>
  <conditionalFormatting sqref="M28:N28">
    <cfRule type="cellIs" dxfId="2684" priority="1834" stopIfTrue="1" operator="equal">
      <formula>99</formula>
    </cfRule>
  </conditionalFormatting>
  <conditionalFormatting sqref="N28">
    <cfRule type="cellIs" dxfId="2683" priority="1833" stopIfTrue="1" operator="equal">
      <formula>26</formula>
    </cfRule>
  </conditionalFormatting>
  <conditionalFormatting sqref="N28">
    <cfRule type="cellIs" dxfId="2682" priority="1832" stopIfTrue="1" operator="equal">
      <formula>99</formula>
    </cfRule>
  </conditionalFormatting>
  <conditionalFormatting sqref="M28">
    <cfRule type="cellIs" dxfId="2681" priority="1830" stopIfTrue="1" operator="equal">
      <formula>2</formula>
    </cfRule>
    <cfRule type="cellIs" dxfId="2680" priority="1831" stopIfTrue="1" operator="equal">
      <formula>1</formula>
    </cfRule>
  </conditionalFormatting>
  <conditionalFormatting sqref="O28:P28">
    <cfRule type="cellIs" dxfId="2679" priority="1829" stopIfTrue="1" operator="equal">
      <formula>99</formula>
    </cfRule>
  </conditionalFormatting>
  <conditionalFormatting sqref="P28">
    <cfRule type="cellIs" dxfId="2678" priority="1828" stopIfTrue="1" operator="equal">
      <formula>26</formula>
    </cfRule>
  </conditionalFormatting>
  <conditionalFormatting sqref="P28">
    <cfRule type="cellIs" dxfId="2677" priority="1827" stopIfTrue="1" operator="equal">
      <formula>99</formula>
    </cfRule>
  </conditionalFormatting>
  <conditionalFormatting sqref="O28">
    <cfRule type="cellIs" dxfId="2676" priority="1825" stopIfTrue="1" operator="equal">
      <formula>2</formula>
    </cfRule>
    <cfRule type="cellIs" dxfId="2675" priority="1826" stopIfTrue="1" operator="equal">
      <formula>1</formula>
    </cfRule>
  </conditionalFormatting>
  <conditionalFormatting sqref="Q28:R28">
    <cfRule type="cellIs" dxfId="2674" priority="1824" stopIfTrue="1" operator="equal">
      <formula>99</formula>
    </cfRule>
  </conditionalFormatting>
  <conditionalFormatting sqref="R28">
    <cfRule type="cellIs" dxfId="2673" priority="1823" stopIfTrue="1" operator="equal">
      <formula>26</formula>
    </cfRule>
  </conditionalFormatting>
  <conditionalFormatting sqref="R28">
    <cfRule type="cellIs" dxfId="2672" priority="1822" stopIfTrue="1" operator="equal">
      <formula>99</formula>
    </cfRule>
  </conditionalFormatting>
  <conditionalFormatting sqref="Q28">
    <cfRule type="cellIs" dxfId="2671" priority="1820" stopIfTrue="1" operator="equal">
      <formula>2</formula>
    </cfRule>
    <cfRule type="cellIs" dxfId="2670" priority="1821" stopIfTrue="1" operator="equal">
      <formula>1</formula>
    </cfRule>
  </conditionalFormatting>
  <conditionalFormatting sqref="S28:T28">
    <cfRule type="cellIs" dxfId="2669" priority="1819" stopIfTrue="1" operator="equal">
      <formula>99</formula>
    </cfRule>
  </conditionalFormatting>
  <conditionalFormatting sqref="T28">
    <cfRule type="cellIs" dxfId="2668" priority="1818" stopIfTrue="1" operator="equal">
      <formula>26</formula>
    </cfRule>
  </conditionalFormatting>
  <conditionalFormatting sqref="T28">
    <cfRule type="cellIs" dxfId="2667" priority="1817" stopIfTrue="1" operator="equal">
      <formula>99</formula>
    </cfRule>
  </conditionalFormatting>
  <conditionalFormatting sqref="S28">
    <cfRule type="cellIs" dxfId="2666" priority="1815" stopIfTrue="1" operator="equal">
      <formula>2</formula>
    </cfRule>
    <cfRule type="cellIs" dxfId="2665" priority="1816" stopIfTrue="1" operator="equal">
      <formula>1</formula>
    </cfRule>
  </conditionalFormatting>
  <conditionalFormatting sqref="U28:V28">
    <cfRule type="cellIs" dxfId="2664" priority="1814" stopIfTrue="1" operator="equal">
      <formula>99</formula>
    </cfRule>
  </conditionalFormatting>
  <conditionalFormatting sqref="V28">
    <cfRule type="cellIs" dxfId="2663" priority="1813" stopIfTrue="1" operator="equal">
      <formula>26</formula>
    </cfRule>
  </conditionalFormatting>
  <conditionalFormatting sqref="V28">
    <cfRule type="cellIs" dxfId="2662" priority="1812" stopIfTrue="1" operator="equal">
      <formula>99</formula>
    </cfRule>
  </conditionalFormatting>
  <conditionalFormatting sqref="U28">
    <cfRule type="cellIs" dxfId="2661" priority="1810" stopIfTrue="1" operator="equal">
      <formula>2</formula>
    </cfRule>
    <cfRule type="cellIs" dxfId="2660" priority="1811" stopIfTrue="1" operator="equal">
      <formula>1</formula>
    </cfRule>
  </conditionalFormatting>
  <conditionalFormatting sqref="W28:X28">
    <cfRule type="cellIs" dxfId="2659" priority="1809" stopIfTrue="1" operator="equal">
      <formula>99</formula>
    </cfRule>
  </conditionalFormatting>
  <conditionalFormatting sqref="X28">
    <cfRule type="cellIs" dxfId="2658" priority="1808" stopIfTrue="1" operator="equal">
      <formula>26</formula>
    </cfRule>
  </conditionalFormatting>
  <conditionalFormatting sqref="X28">
    <cfRule type="cellIs" dxfId="2657" priority="1807" stopIfTrue="1" operator="equal">
      <formula>99</formula>
    </cfRule>
  </conditionalFormatting>
  <conditionalFormatting sqref="W28">
    <cfRule type="cellIs" dxfId="2656" priority="1805" stopIfTrue="1" operator="equal">
      <formula>2</formula>
    </cfRule>
    <cfRule type="cellIs" dxfId="2655" priority="1806" stopIfTrue="1" operator="equal">
      <formula>1</formula>
    </cfRule>
  </conditionalFormatting>
  <conditionalFormatting sqref="Y28:Z28">
    <cfRule type="cellIs" dxfId="2654" priority="1804" stopIfTrue="1" operator="equal">
      <formula>99</formula>
    </cfRule>
  </conditionalFormatting>
  <conditionalFormatting sqref="Z28">
    <cfRule type="cellIs" dxfId="2653" priority="1803" stopIfTrue="1" operator="equal">
      <formula>26</formula>
    </cfRule>
  </conditionalFormatting>
  <conditionalFormatting sqref="Z28">
    <cfRule type="cellIs" dxfId="2652" priority="1802" stopIfTrue="1" operator="equal">
      <formula>99</formula>
    </cfRule>
  </conditionalFormatting>
  <conditionalFormatting sqref="Y28">
    <cfRule type="cellIs" dxfId="2651" priority="1800" stopIfTrue="1" operator="equal">
      <formula>2</formula>
    </cfRule>
    <cfRule type="cellIs" dxfId="2650" priority="1801" stopIfTrue="1" operator="equal">
      <formula>1</formula>
    </cfRule>
  </conditionalFormatting>
  <conditionalFormatting sqref="AA28:AB28">
    <cfRule type="cellIs" dxfId="2649" priority="1799" stopIfTrue="1" operator="equal">
      <formula>99</formula>
    </cfRule>
  </conditionalFormatting>
  <conditionalFormatting sqref="AB28">
    <cfRule type="cellIs" dxfId="2648" priority="1798" stopIfTrue="1" operator="equal">
      <formula>26</formula>
    </cfRule>
  </conditionalFormatting>
  <conditionalFormatting sqref="AB28">
    <cfRule type="cellIs" dxfId="2647" priority="1797" stopIfTrue="1" operator="equal">
      <formula>99</formula>
    </cfRule>
  </conditionalFormatting>
  <conditionalFormatting sqref="AA28">
    <cfRule type="cellIs" dxfId="2646" priority="1795" stopIfTrue="1" operator="equal">
      <formula>2</formula>
    </cfRule>
    <cfRule type="cellIs" dxfId="2645" priority="1796" stopIfTrue="1" operator="equal">
      <formula>1</formula>
    </cfRule>
  </conditionalFormatting>
  <conditionalFormatting sqref="AC28:AD28">
    <cfRule type="cellIs" dxfId="2644" priority="1794" stopIfTrue="1" operator="equal">
      <formula>99</formula>
    </cfRule>
  </conditionalFormatting>
  <conditionalFormatting sqref="AD28">
    <cfRule type="cellIs" dxfId="2643" priority="1793" stopIfTrue="1" operator="equal">
      <formula>26</formula>
    </cfRule>
  </conditionalFormatting>
  <conditionalFormatting sqref="AD28">
    <cfRule type="cellIs" dxfId="2642" priority="1792" stopIfTrue="1" operator="equal">
      <formula>99</formula>
    </cfRule>
  </conditionalFormatting>
  <conditionalFormatting sqref="AC28">
    <cfRule type="cellIs" dxfId="2641" priority="1790" stopIfTrue="1" operator="equal">
      <formula>2</formula>
    </cfRule>
    <cfRule type="cellIs" dxfId="2640" priority="1791" stopIfTrue="1" operator="equal">
      <formula>1</formula>
    </cfRule>
  </conditionalFormatting>
  <conditionalFormatting sqref="AE28:AF28">
    <cfRule type="cellIs" dxfId="2639" priority="1789" stopIfTrue="1" operator="equal">
      <formula>99</formula>
    </cfRule>
  </conditionalFormatting>
  <conditionalFormatting sqref="AF28">
    <cfRule type="cellIs" dxfId="2638" priority="1788" stopIfTrue="1" operator="equal">
      <formula>26</formula>
    </cfRule>
  </conditionalFormatting>
  <conditionalFormatting sqref="AF28">
    <cfRule type="cellIs" dxfId="2637" priority="1787" stopIfTrue="1" operator="equal">
      <formula>99</formula>
    </cfRule>
  </conditionalFormatting>
  <conditionalFormatting sqref="AE28">
    <cfRule type="cellIs" dxfId="2636" priority="1785" stopIfTrue="1" operator="equal">
      <formula>2</formula>
    </cfRule>
    <cfRule type="cellIs" dxfId="2635" priority="1786" stopIfTrue="1" operator="equal">
      <formula>1</formula>
    </cfRule>
  </conditionalFormatting>
  <conditionalFormatting sqref="AH28">
    <cfRule type="cellIs" dxfId="2634" priority="1784" stopIfTrue="1" operator="equal">
      <formula>26</formula>
    </cfRule>
  </conditionalFormatting>
  <conditionalFormatting sqref="AH28">
    <cfRule type="cellIs" dxfId="2633" priority="1783" stopIfTrue="1" operator="equal">
      <formula>99</formula>
    </cfRule>
  </conditionalFormatting>
  <conditionalFormatting sqref="AG28">
    <cfRule type="cellIs" dxfId="2632" priority="1781" stopIfTrue="1" operator="equal">
      <formula>2</formula>
    </cfRule>
    <cfRule type="cellIs" dxfId="2631" priority="1782" stopIfTrue="1" operator="equal">
      <formula>1</formula>
    </cfRule>
  </conditionalFormatting>
  <conditionalFormatting sqref="AG29:AH29">
    <cfRule type="cellIs" dxfId="2630" priority="1780" stopIfTrue="1" operator="equal">
      <formula>99</formula>
    </cfRule>
  </conditionalFormatting>
  <conditionalFormatting sqref="M29:N29">
    <cfRule type="cellIs" dxfId="2629" priority="1779" stopIfTrue="1" operator="equal">
      <formula>99</formula>
    </cfRule>
  </conditionalFormatting>
  <conditionalFormatting sqref="N29">
    <cfRule type="cellIs" dxfId="2628" priority="1778" stopIfTrue="1" operator="equal">
      <formula>26</formula>
    </cfRule>
  </conditionalFormatting>
  <conditionalFormatting sqref="N29">
    <cfRule type="cellIs" dxfId="2627" priority="1777" stopIfTrue="1" operator="equal">
      <formula>99</formula>
    </cfRule>
  </conditionalFormatting>
  <conditionalFormatting sqref="M29">
    <cfRule type="cellIs" dxfId="2626" priority="1775" stopIfTrue="1" operator="equal">
      <formula>2</formula>
    </cfRule>
    <cfRule type="cellIs" dxfId="2625" priority="1776" stopIfTrue="1" operator="equal">
      <formula>1</formula>
    </cfRule>
  </conditionalFormatting>
  <conditionalFormatting sqref="O29:P29">
    <cfRule type="cellIs" dxfId="2624" priority="1774" stopIfTrue="1" operator="equal">
      <formula>99</formula>
    </cfRule>
  </conditionalFormatting>
  <conditionalFormatting sqref="P29">
    <cfRule type="cellIs" dxfId="2623" priority="1773" stopIfTrue="1" operator="equal">
      <formula>26</formula>
    </cfRule>
  </conditionalFormatting>
  <conditionalFormatting sqref="P29">
    <cfRule type="cellIs" dxfId="2622" priority="1772" stopIfTrue="1" operator="equal">
      <formula>99</formula>
    </cfRule>
  </conditionalFormatting>
  <conditionalFormatting sqref="O29">
    <cfRule type="cellIs" dxfId="2621" priority="1770" stopIfTrue="1" operator="equal">
      <formula>2</formula>
    </cfRule>
    <cfRule type="cellIs" dxfId="2620" priority="1771" stopIfTrue="1" operator="equal">
      <formula>1</formula>
    </cfRule>
  </conditionalFormatting>
  <conditionalFormatting sqref="Q29:R29">
    <cfRule type="cellIs" dxfId="2619" priority="1769" stopIfTrue="1" operator="equal">
      <formula>99</formula>
    </cfRule>
  </conditionalFormatting>
  <conditionalFormatting sqref="R29">
    <cfRule type="cellIs" dxfId="2618" priority="1768" stopIfTrue="1" operator="equal">
      <formula>26</formula>
    </cfRule>
  </conditionalFormatting>
  <conditionalFormatting sqref="R29">
    <cfRule type="cellIs" dxfId="2617" priority="1767" stopIfTrue="1" operator="equal">
      <formula>99</formula>
    </cfRule>
  </conditionalFormatting>
  <conditionalFormatting sqref="Q29">
    <cfRule type="cellIs" dxfId="2616" priority="1765" stopIfTrue="1" operator="equal">
      <formula>2</formula>
    </cfRule>
    <cfRule type="cellIs" dxfId="2615" priority="1766" stopIfTrue="1" operator="equal">
      <formula>1</formula>
    </cfRule>
  </conditionalFormatting>
  <conditionalFormatting sqref="S29:T29">
    <cfRule type="cellIs" dxfId="2614" priority="1764" stopIfTrue="1" operator="equal">
      <formula>99</formula>
    </cfRule>
  </conditionalFormatting>
  <conditionalFormatting sqref="T29">
    <cfRule type="cellIs" dxfId="2613" priority="1763" stopIfTrue="1" operator="equal">
      <formula>26</formula>
    </cfRule>
  </conditionalFormatting>
  <conditionalFormatting sqref="T29">
    <cfRule type="cellIs" dxfId="2612" priority="1762" stopIfTrue="1" operator="equal">
      <formula>99</formula>
    </cfRule>
  </conditionalFormatting>
  <conditionalFormatting sqref="S29">
    <cfRule type="cellIs" dxfId="2611" priority="1760" stopIfTrue="1" operator="equal">
      <formula>2</formula>
    </cfRule>
    <cfRule type="cellIs" dxfId="2610" priority="1761" stopIfTrue="1" operator="equal">
      <formula>1</formula>
    </cfRule>
  </conditionalFormatting>
  <conditionalFormatting sqref="U29:V29">
    <cfRule type="cellIs" dxfId="2609" priority="1759" stopIfTrue="1" operator="equal">
      <formula>99</formula>
    </cfRule>
  </conditionalFormatting>
  <conditionalFormatting sqref="V29">
    <cfRule type="cellIs" dxfId="2608" priority="1758" stopIfTrue="1" operator="equal">
      <formula>26</formula>
    </cfRule>
  </conditionalFormatting>
  <conditionalFormatting sqref="V29">
    <cfRule type="cellIs" dxfId="2607" priority="1757" stopIfTrue="1" operator="equal">
      <formula>99</formula>
    </cfRule>
  </conditionalFormatting>
  <conditionalFormatting sqref="U29">
    <cfRule type="cellIs" dxfId="2606" priority="1755" stopIfTrue="1" operator="equal">
      <formula>2</formula>
    </cfRule>
    <cfRule type="cellIs" dxfId="2605" priority="1756" stopIfTrue="1" operator="equal">
      <formula>1</formula>
    </cfRule>
  </conditionalFormatting>
  <conditionalFormatting sqref="W29:X29">
    <cfRule type="cellIs" dxfId="2604" priority="1754" stopIfTrue="1" operator="equal">
      <formula>99</formula>
    </cfRule>
  </conditionalFormatting>
  <conditionalFormatting sqref="X29">
    <cfRule type="cellIs" dxfId="2603" priority="1753" stopIfTrue="1" operator="equal">
      <formula>26</formula>
    </cfRule>
  </conditionalFormatting>
  <conditionalFormatting sqref="X29">
    <cfRule type="cellIs" dxfId="2602" priority="1752" stopIfTrue="1" operator="equal">
      <formula>99</formula>
    </cfRule>
  </conditionalFormatting>
  <conditionalFormatting sqref="W29">
    <cfRule type="cellIs" dxfId="2601" priority="1750" stopIfTrue="1" operator="equal">
      <formula>2</formula>
    </cfRule>
    <cfRule type="cellIs" dxfId="2600" priority="1751" stopIfTrue="1" operator="equal">
      <formula>1</formula>
    </cfRule>
  </conditionalFormatting>
  <conditionalFormatting sqref="Y29:Z29">
    <cfRule type="cellIs" dxfId="2599" priority="1749" stopIfTrue="1" operator="equal">
      <formula>99</formula>
    </cfRule>
  </conditionalFormatting>
  <conditionalFormatting sqref="Z29">
    <cfRule type="cellIs" dxfId="2598" priority="1748" stopIfTrue="1" operator="equal">
      <formula>26</formula>
    </cfRule>
  </conditionalFormatting>
  <conditionalFormatting sqref="Z29">
    <cfRule type="cellIs" dxfId="2597" priority="1747" stopIfTrue="1" operator="equal">
      <formula>99</formula>
    </cfRule>
  </conditionalFormatting>
  <conditionalFormatting sqref="Y29">
    <cfRule type="cellIs" dxfId="2596" priority="1745" stopIfTrue="1" operator="equal">
      <formula>2</formula>
    </cfRule>
    <cfRule type="cellIs" dxfId="2595" priority="1746" stopIfTrue="1" operator="equal">
      <formula>1</formula>
    </cfRule>
  </conditionalFormatting>
  <conditionalFormatting sqref="AA29:AB29">
    <cfRule type="cellIs" dxfId="2594" priority="1744" stopIfTrue="1" operator="equal">
      <formula>99</formula>
    </cfRule>
  </conditionalFormatting>
  <conditionalFormatting sqref="AB29">
    <cfRule type="cellIs" dxfId="2593" priority="1743" stopIfTrue="1" operator="equal">
      <formula>26</formula>
    </cfRule>
  </conditionalFormatting>
  <conditionalFormatting sqref="AB29">
    <cfRule type="cellIs" dxfId="2592" priority="1742" stopIfTrue="1" operator="equal">
      <formula>99</formula>
    </cfRule>
  </conditionalFormatting>
  <conditionalFormatting sqref="AA29">
    <cfRule type="cellIs" dxfId="2591" priority="1740" stopIfTrue="1" operator="equal">
      <formula>2</formula>
    </cfRule>
    <cfRule type="cellIs" dxfId="2590" priority="1741" stopIfTrue="1" operator="equal">
      <formula>1</formula>
    </cfRule>
  </conditionalFormatting>
  <conditionalFormatting sqref="AC29:AD29">
    <cfRule type="cellIs" dxfId="2589" priority="1739" stopIfTrue="1" operator="equal">
      <formula>99</formula>
    </cfRule>
  </conditionalFormatting>
  <conditionalFormatting sqref="AD29">
    <cfRule type="cellIs" dxfId="2588" priority="1738" stopIfTrue="1" operator="equal">
      <formula>26</formula>
    </cfRule>
  </conditionalFormatting>
  <conditionalFormatting sqref="AD29">
    <cfRule type="cellIs" dxfId="2587" priority="1737" stopIfTrue="1" operator="equal">
      <formula>99</formula>
    </cfRule>
  </conditionalFormatting>
  <conditionalFormatting sqref="AC29">
    <cfRule type="cellIs" dxfId="2586" priority="1735" stopIfTrue="1" operator="equal">
      <formula>2</formula>
    </cfRule>
    <cfRule type="cellIs" dxfId="2585" priority="1736" stopIfTrue="1" operator="equal">
      <formula>1</formula>
    </cfRule>
  </conditionalFormatting>
  <conditionalFormatting sqref="AE29:AF29">
    <cfRule type="cellIs" dxfId="2584" priority="1734" stopIfTrue="1" operator="equal">
      <formula>99</formula>
    </cfRule>
  </conditionalFormatting>
  <conditionalFormatting sqref="AF29">
    <cfRule type="cellIs" dxfId="2583" priority="1733" stopIfTrue="1" operator="equal">
      <formula>26</formula>
    </cfRule>
  </conditionalFormatting>
  <conditionalFormatting sqref="AF29">
    <cfRule type="cellIs" dxfId="2582" priority="1732" stopIfTrue="1" operator="equal">
      <formula>99</formula>
    </cfRule>
  </conditionalFormatting>
  <conditionalFormatting sqref="AE29">
    <cfRule type="cellIs" dxfId="2581" priority="1730" stopIfTrue="1" operator="equal">
      <formula>2</formula>
    </cfRule>
    <cfRule type="cellIs" dxfId="2580" priority="1731" stopIfTrue="1" operator="equal">
      <formula>1</formula>
    </cfRule>
  </conditionalFormatting>
  <conditionalFormatting sqref="AH29">
    <cfRule type="cellIs" dxfId="2579" priority="1729" stopIfTrue="1" operator="equal">
      <formula>26</formula>
    </cfRule>
  </conditionalFormatting>
  <conditionalFormatting sqref="AH29">
    <cfRule type="cellIs" dxfId="2578" priority="1728" stopIfTrue="1" operator="equal">
      <formula>99</formula>
    </cfRule>
  </conditionalFormatting>
  <conditionalFormatting sqref="AG29">
    <cfRule type="cellIs" dxfId="2577" priority="1726" stopIfTrue="1" operator="equal">
      <formula>2</formula>
    </cfRule>
    <cfRule type="cellIs" dxfId="2576" priority="1727" stopIfTrue="1" operator="equal">
      <formula>1</formula>
    </cfRule>
  </conditionalFormatting>
  <conditionalFormatting sqref="AG30:AH30">
    <cfRule type="cellIs" dxfId="2575" priority="1725" stopIfTrue="1" operator="equal">
      <formula>99</formula>
    </cfRule>
  </conditionalFormatting>
  <conditionalFormatting sqref="M30:N30">
    <cfRule type="cellIs" dxfId="2574" priority="1724" stopIfTrue="1" operator="equal">
      <formula>99</formula>
    </cfRule>
  </conditionalFormatting>
  <conditionalFormatting sqref="N30">
    <cfRule type="cellIs" dxfId="2573" priority="1723" stopIfTrue="1" operator="equal">
      <formula>26</formula>
    </cfRule>
  </conditionalFormatting>
  <conditionalFormatting sqref="N30">
    <cfRule type="cellIs" dxfId="2572" priority="1722" stopIfTrue="1" operator="equal">
      <formula>99</formula>
    </cfRule>
  </conditionalFormatting>
  <conditionalFormatting sqref="M30">
    <cfRule type="cellIs" dxfId="2571" priority="1720" stopIfTrue="1" operator="equal">
      <formula>2</formula>
    </cfRule>
    <cfRule type="cellIs" dxfId="2570" priority="1721" stopIfTrue="1" operator="equal">
      <formula>1</formula>
    </cfRule>
  </conditionalFormatting>
  <conditionalFormatting sqref="O30:P30">
    <cfRule type="cellIs" dxfId="2569" priority="1719" stopIfTrue="1" operator="equal">
      <formula>99</formula>
    </cfRule>
  </conditionalFormatting>
  <conditionalFormatting sqref="P30">
    <cfRule type="cellIs" dxfId="2568" priority="1718" stopIfTrue="1" operator="equal">
      <formula>26</formula>
    </cfRule>
  </conditionalFormatting>
  <conditionalFormatting sqref="P30">
    <cfRule type="cellIs" dxfId="2567" priority="1717" stopIfTrue="1" operator="equal">
      <formula>99</formula>
    </cfRule>
  </conditionalFormatting>
  <conditionalFormatting sqref="O30">
    <cfRule type="cellIs" dxfId="2566" priority="1715" stopIfTrue="1" operator="equal">
      <formula>2</formula>
    </cfRule>
    <cfRule type="cellIs" dxfId="2565" priority="1716" stopIfTrue="1" operator="equal">
      <formula>1</formula>
    </cfRule>
  </conditionalFormatting>
  <conditionalFormatting sqref="Q30:R30">
    <cfRule type="cellIs" dxfId="2564" priority="1714" stopIfTrue="1" operator="equal">
      <formula>99</formula>
    </cfRule>
  </conditionalFormatting>
  <conditionalFormatting sqref="R30">
    <cfRule type="cellIs" dxfId="2563" priority="1713" stopIfTrue="1" operator="equal">
      <formula>26</formula>
    </cfRule>
  </conditionalFormatting>
  <conditionalFormatting sqref="R30">
    <cfRule type="cellIs" dxfId="2562" priority="1712" stopIfTrue="1" operator="equal">
      <formula>99</formula>
    </cfRule>
  </conditionalFormatting>
  <conditionalFormatting sqref="Q30">
    <cfRule type="cellIs" dxfId="2561" priority="1710" stopIfTrue="1" operator="equal">
      <formula>2</formula>
    </cfRule>
    <cfRule type="cellIs" dxfId="2560" priority="1711" stopIfTrue="1" operator="equal">
      <formula>1</formula>
    </cfRule>
  </conditionalFormatting>
  <conditionalFormatting sqref="S30:T30">
    <cfRule type="cellIs" dxfId="2559" priority="1709" stopIfTrue="1" operator="equal">
      <formula>99</formula>
    </cfRule>
  </conditionalFormatting>
  <conditionalFormatting sqref="T30">
    <cfRule type="cellIs" dxfId="2558" priority="1708" stopIfTrue="1" operator="equal">
      <formula>26</formula>
    </cfRule>
  </conditionalFormatting>
  <conditionalFormatting sqref="T30">
    <cfRule type="cellIs" dxfId="2557" priority="1707" stopIfTrue="1" operator="equal">
      <formula>99</formula>
    </cfRule>
  </conditionalFormatting>
  <conditionalFormatting sqref="S30">
    <cfRule type="cellIs" dxfId="2556" priority="1705" stopIfTrue="1" operator="equal">
      <formula>2</formula>
    </cfRule>
    <cfRule type="cellIs" dxfId="2555" priority="1706" stopIfTrue="1" operator="equal">
      <formula>1</formula>
    </cfRule>
  </conditionalFormatting>
  <conditionalFormatting sqref="U30:V30">
    <cfRule type="cellIs" dxfId="2554" priority="1704" stopIfTrue="1" operator="equal">
      <formula>99</formula>
    </cfRule>
  </conditionalFormatting>
  <conditionalFormatting sqref="V30">
    <cfRule type="cellIs" dxfId="2553" priority="1703" stopIfTrue="1" operator="equal">
      <formula>26</formula>
    </cfRule>
  </conditionalFormatting>
  <conditionalFormatting sqref="V30">
    <cfRule type="cellIs" dxfId="2552" priority="1702" stopIfTrue="1" operator="equal">
      <formula>99</formula>
    </cfRule>
  </conditionalFormatting>
  <conditionalFormatting sqref="U30">
    <cfRule type="cellIs" dxfId="2551" priority="1700" stopIfTrue="1" operator="equal">
      <formula>2</formula>
    </cfRule>
    <cfRule type="cellIs" dxfId="2550" priority="1701" stopIfTrue="1" operator="equal">
      <formula>1</formula>
    </cfRule>
  </conditionalFormatting>
  <conditionalFormatting sqref="W30:X30">
    <cfRule type="cellIs" dxfId="2549" priority="1699" stopIfTrue="1" operator="equal">
      <formula>99</formula>
    </cfRule>
  </conditionalFormatting>
  <conditionalFormatting sqref="X30">
    <cfRule type="cellIs" dxfId="2548" priority="1698" stopIfTrue="1" operator="equal">
      <formula>26</formula>
    </cfRule>
  </conditionalFormatting>
  <conditionalFormatting sqref="X30">
    <cfRule type="cellIs" dxfId="2547" priority="1697" stopIfTrue="1" operator="equal">
      <formula>99</formula>
    </cfRule>
  </conditionalFormatting>
  <conditionalFormatting sqref="W30">
    <cfRule type="cellIs" dxfId="2546" priority="1695" stopIfTrue="1" operator="equal">
      <formula>2</formula>
    </cfRule>
    <cfRule type="cellIs" dxfId="2545" priority="1696" stopIfTrue="1" operator="equal">
      <formula>1</formula>
    </cfRule>
  </conditionalFormatting>
  <conditionalFormatting sqref="Y30:Z30">
    <cfRule type="cellIs" dxfId="2544" priority="1694" stopIfTrue="1" operator="equal">
      <formula>99</formula>
    </cfRule>
  </conditionalFormatting>
  <conditionalFormatting sqref="Z30">
    <cfRule type="cellIs" dxfId="2543" priority="1693" stopIfTrue="1" operator="equal">
      <formula>26</formula>
    </cfRule>
  </conditionalFormatting>
  <conditionalFormatting sqref="Z30">
    <cfRule type="cellIs" dxfId="2542" priority="1692" stopIfTrue="1" operator="equal">
      <formula>99</formula>
    </cfRule>
  </conditionalFormatting>
  <conditionalFormatting sqref="Y30">
    <cfRule type="cellIs" dxfId="2541" priority="1690" stopIfTrue="1" operator="equal">
      <formula>2</formula>
    </cfRule>
    <cfRule type="cellIs" dxfId="2540" priority="1691" stopIfTrue="1" operator="equal">
      <formula>1</formula>
    </cfRule>
  </conditionalFormatting>
  <conditionalFormatting sqref="AA30:AB30">
    <cfRule type="cellIs" dxfId="2539" priority="1689" stopIfTrue="1" operator="equal">
      <formula>99</formula>
    </cfRule>
  </conditionalFormatting>
  <conditionalFormatting sqref="AB30">
    <cfRule type="cellIs" dxfId="2538" priority="1688" stopIfTrue="1" operator="equal">
      <formula>26</formula>
    </cfRule>
  </conditionalFormatting>
  <conditionalFormatting sqref="AB30">
    <cfRule type="cellIs" dxfId="2537" priority="1687" stopIfTrue="1" operator="equal">
      <formula>99</formula>
    </cfRule>
  </conditionalFormatting>
  <conditionalFormatting sqref="AA30">
    <cfRule type="cellIs" dxfId="2536" priority="1685" stopIfTrue="1" operator="equal">
      <formula>2</formula>
    </cfRule>
    <cfRule type="cellIs" dxfId="2535" priority="1686" stopIfTrue="1" operator="equal">
      <formula>1</formula>
    </cfRule>
  </conditionalFormatting>
  <conditionalFormatting sqref="AC30:AD30">
    <cfRule type="cellIs" dxfId="2534" priority="1684" stopIfTrue="1" operator="equal">
      <formula>99</formula>
    </cfRule>
  </conditionalFormatting>
  <conditionalFormatting sqref="AD30">
    <cfRule type="cellIs" dxfId="2533" priority="1683" stopIfTrue="1" operator="equal">
      <formula>26</formula>
    </cfRule>
  </conditionalFormatting>
  <conditionalFormatting sqref="AD30">
    <cfRule type="cellIs" dxfId="2532" priority="1682" stopIfTrue="1" operator="equal">
      <formula>99</formula>
    </cfRule>
  </conditionalFormatting>
  <conditionalFormatting sqref="AC30">
    <cfRule type="cellIs" dxfId="2531" priority="1680" stopIfTrue="1" operator="equal">
      <formula>2</formula>
    </cfRule>
    <cfRule type="cellIs" dxfId="2530" priority="1681" stopIfTrue="1" operator="equal">
      <formula>1</formula>
    </cfRule>
  </conditionalFormatting>
  <conditionalFormatting sqref="AE30:AF30">
    <cfRule type="cellIs" dxfId="2529" priority="1679" stopIfTrue="1" operator="equal">
      <formula>99</formula>
    </cfRule>
  </conditionalFormatting>
  <conditionalFormatting sqref="AF30">
    <cfRule type="cellIs" dxfId="2528" priority="1678" stopIfTrue="1" operator="equal">
      <formula>26</formula>
    </cfRule>
  </conditionalFormatting>
  <conditionalFormatting sqref="AF30">
    <cfRule type="cellIs" dxfId="2527" priority="1677" stopIfTrue="1" operator="equal">
      <formula>99</formula>
    </cfRule>
  </conditionalFormatting>
  <conditionalFormatting sqref="AE30">
    <cfRule type="cellIs" dxfId="2526" priority="1675" stopIfTrue="1" operator="equal">
      <formula>2</formula>
    </cfRule>
    <cfRule type="cellIs" dxfId="2525" priority="1676" stopIfTrue="1" operator="equal">
      <formula>1</formula>
    </cfRule>
  </conditionalFormatting>
  <conditionalFormatting sqref="AH30">
    <cfRule type="cellIs" dxfId="2524" priority="1674" stopIfTrue="1" operator="equal">
      <formula>26</formula>
    </cfRule>
  </conditionalFormatting>
  <conditionalFormatting sqref="AH30">
    <cfRule type="cellIs" dxfId="2523" priority="1673" stopIfTrue="1" operator="equal">
      <formula>99</formula>
    </cfRule>
  </conditionalFormatting>
  <conditionalFormatting sqref="AG30">
    <cfRule type="cellIs" dxfId="2522" priority="1671" stopIfTrue="1" operator="equal">
      <formula>2</formula>
    </cfRule>
    <cfRule type="cellIs" dxfId="2521" priority="1672" stopIfTrue="1" operator="equal">
      <formula>1</formula>
    </cfRule>
  </conditionalFormatting>
  <conditionalFormatting sqref="AG31:AH31">
    <cfRule type="cellIs" dxfId="2520" priority="1670" stopIfTrue="1" operator="equal">
      <formula>99</formula>
    </cfRule>
  </conditionalFormatting>
  <conditionalFormatting sqref="M31:N31">
    <cfRule type="cellIs" dxfId="2519" priority="1669" stopIfTrue="1" operator="equal">
      <formula>99</formula>
    </cfRule>
  </conditionalFormatting>
  <conditionalFormatting sqref="N31">
    <cfRule type="cellIs" dxfId="2518" priority="1668" stopIfTrue="1" operator="equal">
      <formula>26</formula>
    </cfRule>
  </conditionalFormatting>
  <conditionalFormatting sqref="N31">
    <cfRule type="cellIs" dxfId="2517" priority="1667" stopIfTrue="1" operator="equal">
      <formula>99</formula>
    </cfRule>
  </conditionalFormatting>
  <conditionalFormatting sqref="M31">
    <cfRule type="cellIs" dxfId="2516" priority="1665" stopIfTrue="1" operator="equal">
      <formula>2</formula>
    </cfRule>
    <cfRule type="cellIs" dxfId="2515" priority="1666" stopIfTrue="1" operator="equal">
      <formula>1</formula>
    </cfRule>
  </conditionalFormatting>
  <conditionalFormatting sqref="O31:P31">
    <cfRule type="cellIs" dxfId="2514" priority="1664" stopIfTrue="1" operator="equal">
      <formula>99</formula>
    </cfRule>
  </conditionalFormatting>
  <conditionalFormatting sqref="P31">
    <cfRule type="cellIs" dxfId="2513" priority="1663" stopIfTrue="1" operator="equal">
      <formula>26</formula>
    </cfRule>
  </conditionalFormatting>
  <conditionalFormatting sqref="P31">
    <cfRule type="cellIs" dxfId="2512" priority="1662" stopIfTrue="1" operator="equal">
      <formula>99</formula>
    </cfRule>
  </conditionalFormatting>
  <conditionalFormatting sqref="O31">
    <cfRule type="cellIs" dxfId="2511" priority="1660" stopIfTrue="1" operator="equal">
      <formula>2</formula>
    </cfRule>
    <cfRule type="cellIs" dxfId="2510" priority="1661" stopIfTrue="1" operator="equal">
      <formula>1</formula>
    </cfRule>
  </conditionalFormatting>
  <conditionalFormatting sqref="Q31:R31">
    <cfRule type="cellIs" dxfId="2509" priority="1659" stopIfTrue="1" operator="equal">
      <formula>99</formula>
    </cfRule>
  </conditionalFormatting>
  <conditionalFormatting sqref="R31">
    <cfRule type="cellIs" dxfId="2508" priority="1658" stopIfTrue="1" operator="equal">
      <formula>26</formula>
    </cfRule>
  </conditionalFormatting>
  <conditionalFormatting sqref="R31">
    <cfRule type="cellIs" dxfId="2507" priority="1657" stopIfTrue="1" operator="equal">
      <formula>99</formula>
    </cfRule>
  </conditionalFormatting>
  <conditionalFormatting sqref="Q31">
    <cfRule type="cellIs" dxfId="2506" priority="1655" stopIfTrue="1" operator="equal">
      <formula>2</formula>
    </cfRule>
    <cfRule type="cellIs" dxfId="2505" priority="1656" stopIfTrue="1" operator="equal">
      <formula>1</formula>
    </cfRule>
  </conditionalFormatting>
  <conditionalFormatting sqref="S31:T31">
    <cfRule type="cellIs" dxfId="2504" priority="1654" stopIfTrue="1" operator="equal">
      <formula>99</formula>
    </cfRule>
  </conditionalFormatting>
  <conditionalFormatting sqref="T31">
    <cfRule type="cellIs" dxfId="2503" priority="1653" stopIfTrue="1" operator="equal">
      <formula>26</formula>
    </cfRule>
  </conditionalFormatting>
  <conditionalFormatting sqref="T31">
    <cfRule type="cellIs" dxfId="2502" priority="1652" stopIfTrue="1" operator="equal">
      <formula>99</formula>
    </cfRule>
  </conditionalFormatting>
  <conditionalFormatting sqref="S31">
    <cfRule type="cellIs" dxfId="2501" priority="1650" stopIfTrue="1" operator="equal">
      <formula>2</formula>
    </cfRule>
    <cfRule type="cellIs" dxfId="2500" priority="1651" stopIfTrue="1" operator="equal">
      <formula>1</formula>
    </cfRule>
  </conditionalFormatting>
  <conditionalFormatting sqref="U31:V31">
    <cfRule type="cellIs" dxfId="2499" priority="1649" stopIfTrue="1" operator="equal">
      <formula>99</formula>
    </cfRule>
  </conditionalFormatting>
  <conditionalFormatting sqref="V31">
    <cfRule type="cellIs" dxfId="2498" priority="1648" stopIfTrue="1" operator="equal">
      <formula>26</formula>
    </cfRule>
  </conditionalFormatting>
  <conditionalFormatting sqref="V31">
    <cfRule type="cellIs" dxfId="2497" priority="1647" stopIfTrue="1" operator="equal">
      <formula>99</formula>
    </cfRule>
  </conditionalFormatting>
  <conditionalFormatting sqref="U31">
    <cfRule type="cellIs" dxfId="2496" priority="1645" stopIfTrue="1" operator="equal">
      <formula>2</formula>
    </cfRule>
    <cfRule type="cellIs" dxfId="2495" priority="1646" stopIfTrue="1" operator="equal">
      <formula>1</formula>
    </cfRule>
  </conditionalFormatting>
  <conditionalFormatting sqref="W31:X31">
    <cfRule type="cellIs" dxfId="2494" priority="1644" stopIfTrue="1" operator="equal">
      <formula>99</formula>
    </cfRule>
  </conditionalFormatting>
  <conditionalFormatting sqref="X31">
    <cfRule type="cellIs" dxfId="2493" priority="1643" stopIfTrue="1" operator="equal">
      <formula>26</formula>
    </cfRule>
  </conditionalFormatting>
  <conditionalFormatting sqref="X31">
    <cfRule type="cellIs" dxfId="2492" priority="1642" stopIfTrue="1" operator="equal">
      <formula>99</formula>
    </cfRule>
  </conditionalFormatting>
  <conditionalFormatting sqref="W31">
    <cfRule type="cellIs" dxfId="2491" priority="1640" stopIfTrue="1" operator="equal">
      <formula>2</formula>
    </cfRule>
    <cfRule type="cellIs" dxfId="2490" priority="1641" stopIfTrue="1" operator="equal">
      <formula>1</formula>
    </cfRule>
  </conditionalFormatting>
  <conditionalFormatting sqref="Y31:Z31">
    <cfRule type="cellIs" dxfId="2489" priority="1639" stopIfTrue="1" operator="equal">
      <formula>99</formula>
    </cfRule>
  </conditionalFormatting>
  <conditionalFormatting sqref="Z31">
    <cfRule type="cellIs" dxfId="2488" priority="1638" stopIfTrue="1" operator="equal">
      <formula>26</formula>
    </cfRule>
  </conditionalFormatting>
  <conditionalFormatting sqref="Z31">
    <cfRule type="cellIs" dxfId="2487" priority="1637" stopIfTrue="1" operator="equal">
      <formula>99</formula>
    </cfRule>
  </conditionalFormatting>
  <conditionalFormatting sqref="Y31">
    <cfRule type="cellIs" dxfId="2486" priority="1635" stopIfTrue="1" operator="equal">
      <formula>2</formula>
    </cfRule>
    <cfRule type="cellIs" dxfId="2485" priority="1636" stopIfTrue="1" operator="equal">
      <formula>1</formula>
    </cfRule>
  </conditionalFormatting>
  <conditionalFormatting sqref="AA31:AB31">
    <cfRule type="cellIs" dxfId="2484" priority="1634" stopIfTrue="1" operator="equal">
      <formula>99</formula>
    </cfRule>
  </conditionalFormatting>
  <conditionalFormatting sqref="AB31">
    <cfRule type="cellIs" dxfId="2483" priority="1633" stopIfTrue="1" operator="equal">
      <formula>26</formula>
    </cfRule>
  </conditionalFormatting>
  <conditionalFormatting sqref="AB31">
    <cfRule type="cellIs" dxfId="2482" priority="1632" stopIfTrue="1" operator="equal">
      <formula>99</formula>
    </cfRule>
  </conditionalFormatting>
  <conditionalFormatting sqref="AA31">
    <cfRule type="cellIs" dxfId="2481" priority="1630" stopIfTrue="1" operator="equal">
      <formula>2</formula>
    </cfRule>
    <cfRule type="cellIs" dxfId="2480" priority="1631" stopIfTrue="1" operator="equal">
      <formula>1</formula>
    </cfRule>
  </conditionalFormatting>
  <conditionalFormatting sqref="AC31:AD31">
    <cfRule type="cellIs" dxfId="2479" priority="1629" stopIfTrue="1" operator="equal">
      <formula>99</formula>
    </cfRule>
  </conditionalFormatting>
  <conditionalFormatting sqref="AD31">
    <cfRule type="cellIs" dxfId="2478" priority="1628" stopIfTrue="1" operator="equal">
      <formula>26</formula>
    </cfRule>
  </conditionalFormatting>
  <conditionalFormatting sqref="AD31">
    <cfRule type="cellIs" dxfId="2477" priority="1627" stopIfTrue="1" operator="equal">
      <formula>99</formula>
    </cfRule>
  </conditionalFormatting>
  <conditionalFormatting sqref="AC31">
    <cfRule type="cellIs" dxfId="2476" priority="1625" stopIfTrue="1" operator="equal">
      <formula>2</formula>
    </cfRule>
    <cfRule type="cellIs" dxfId="2475" priority="1626" stopIfTrue="1" operator="equal">
      <formula>1</formula>
    </cfRule>
  </conditionalFormatting>
  <conditionalFormatting sqref="AE31:AF31">
    <cfRule type="cellIs" dxfId="2474" priority="1624" stopIfTrue="1" operator="equal">
      <formula>99</formula>
    </cfRule>
  </conditionalFormatting>
  <conditionalFormatting sqref="AF31">
    <cfRule type="cellIs" dxfId="2473" priority="1623" stopIfTrue="1" operator="equal">
      <formula>26</formula>
    </cfRule>
  </conditionalFormatting>
  <conditionalFormatting sqref="AF31">
    <cfRule type="cellIs" dxfId="2472" priority="1622" stopIfTrue="1" operator="equal">
      <formula>99</formula>
    </cfRule>
  </conditionalFormatting>
  <conditionalFormatting sqref="AE31">
    <cfRule type="cellIs" dxfId="2471" priority="1620" stopIfTrue="1" operator="equal">
      <formula>2</formula>
    </cfRule>
    <cfRule type="cellIs" dxfId="2470" priority="1621" stopIfTrue="1" operator="equal">
      <formula>1</formula>
    </cfRule>
  </conditionalFormatting>
  <conditionalFormatting sqref="AH31">
    <cfRule type="cellIs" dxfId="2469" priority="1619" stopIfTrue="1" operator="equal">
      <formula>26</formula>
    </cfRule>
  </conditionalFormatting>
  <conditionalFormatting sqref="AH31">
    <cfRule type="cellIs" dxfId="2468" priority="1618" stopIfTrue="1" operator="equal">
      <formula>99</formula>
    </cfRule>
  </conditionalFormatting>
  <conditionalFormatting sqref="AG31">
    <cfRule type="cellIs" dxfId="2467" priority="1616" stopIfTrue="1" operator="equal">
      <formula>2</formula>
    </cfRule>
    <cfRule type="cellIs" dxfId="2466" priority="1617" stopIfTrue="1" operator="equal">
      <formula>1</formula>
    </cfRule>
  </conditionalFormatting>
  <conditionalFormatting sqref="AG32:AH32">
    <cfRule type="cellIs" dxfId="2465" priority="1615" stopIfTrue="1" operator="equal">
      <formula>99</formula>
    </cfRule>
  </conditionalFormatting>
  <conditionalFormatting sqref="M32:N32">
    <cfRule type="cellIs" dxfId="2464" priority="1614" stopIfTrue="1" operator="equal">
      <formula>99</formula>
    </cfRule>
  </conditionalFormatting>
  <conditionalFormatting sqref="N32">
    <cfRule type="cellIs" dxfId="2463" priority="1613" stopIfTrue="1" operator="equal">
      <formula>26</formula>
    </cfRule>
  </conditionalFormatting>
  <conditionalFormatting sqref="N32">
    <cfRule type="cellIs" dxfId="2462" priority="1612" stopIfTrue="1" operator="equal">
      <formula>99</formula>
    </cfRule>
  </conditionalFormatting>
  <conditionalFormatting sqref="M32">
    <cfRule type="cellIs" dxfId="2461" priority="1610" stopIfTrue="1" operator="equal">
      <formula>2</formula>
    </cfRule>
    <cfRule type="cellIs" dxfId="2460" priority="1611" stopIfTrue="1" operator="equal">
      <formula>1</formula>
    </cfRule>
  </conditionalFormatting>
  <conditionalFormatting sqref="O32:P32">
    <cfRule type="cellIs" dxfId="2459" priority="1609" stopIfTrue="1" operator="equal">
      <formula>99</formula>
    </cfRule>
  </conditionalFormatting>
  <conditionalFormatting sqref="P32">
    <cfRule type="cellIs" dxfId="2458" priority="1608" stopIfTrue="1" operator="equal">
      <formula>26</formula>
    </cfRule>
  </conditionalFormatting>
  <conditionalFormatting sqref="P32">
    <cfRule type="cellIs" dxfId="2457" priority="1607" stopIfTrue="1" operator="equal">
      <formula>99</formula>
    </cfRule>
  </conditionalFormatting>
  <conditionalFormatting sqref="O32">
    <cfRule type="cellIs" dxfId="2456" priority="1605" stopIfTrue="1" operator="equal">
      <formula>2</formula>
    </cfRule>
    <cfRule type="cellIs" dxfId="2455" priority="1606" stopIfTrue="1" operator="equal">
      <formula>1</formula>
    </cfRule>
  </conditionalFormatting>
  <conditionalFormatting sqref="Q32:R32">
    <cfRule type="cellIs" dxfId="2454" priority="1604" stopIfTrue="1" operator="equal">
      <formula>99</formula>
    </cfRule>
  </conditionalFormatting>
  <conditionalFormatting sqref="R32">
    <cfRule type="cellIs" dxfId="2453" priority="1603" stopIfTrue="1" operator="equal">
      <formula>26</formula>
    </cfRule>
  </conditionalFormatting>
  <conditionalFormatting sqref="R32">
    <cfRule type="cellIs" dxfId="2452" priority="1602" stopIfTrue="1" operator="equal">
      <formula>99</formula>
    </cfRule>
  </conditionalFormatting>
  <conditionalFormatting sqref="Q32">
    <cfRule type="cellIs" dxfId="2451" priority="1600" stopIfTrue="1" operator="equal">
      <formula>2</formula>
    </cfRule>
    <cfRule type="cellIs" dxfId="2450" priority="1601" stopIfTrue="1" operator="equal">
      <formula>1</formula>
    </cfRule>
  </conditionalFormatting>
  <conditionalFormatting sqref="S32:T32">
    <cfRule type="cellIs" dxfId="2449" priority="1599" stopIfTrue="1" operator="equal">
      <formula>99</formula>
    </cfRule>
  </conditionalFormatting>
  <conditionalFormatting sqref="T32">
    <cfRule type="cellIs" dxfId="2448" priority="1598" stopIfTrue="1" operator="equal">
      <formula>26</formula>
    </cfRule>
  </conditionalFormatting>
  <conditionalFormatting sqref="T32">
    <cfRule type="cellIs" dxfId="2447" priority="1597" stopIfTrue="1" operator="equal">
      <formula>99</formula>
    </cfRule>
  </conditionalFormatting>
  <conditionalFormatting sqref="S32">
    <cfRule type="cellIs" dxfId="2446" priority="1595" stopIfTrue="1" operator="equal">
      <formula>2</formula>
    </cfRule>
    <cfRule type="cellIs" dxfId="2445" priority="1596" stopIfTrue="1" operator="equal">
      <formula>1</formula>
    </cfRule>
  </conditionalFormatting>
  <conditionalFormatting sqref="U32:V32">
    <cfRule type="cellIs" dxfId="2444" priority="1594" stopIfTrue="1" operator="equal">
      <formula>99</formula>
    </cfRule>
  </conditionalFormatting>
  <conditionalFormatting sqref="V32">
    <cfRule type="cellIs" dxfId="2443" priority="1593" stopIfTrue="1" operator="equal">
      <formula>26</formula>
    </cfRule>
  </conditionalFormatting>
  <conditionalFormatting sqref="V32">
    <cfRule type="cellIs" dxfId="2442" priority="1592" stopIfTrue="1" operator="equal">
      <formula>99</formula>
    </cfRule>
  </conditionalFormatting>
  <conditionalFormatting sqref="U32">
    <cfRule type="cellIs" dxfId="2441" priority="1590" stopIfTrue="1" operator="equal">
      <formula>2</formula>
    </cfRule>
    <cfRule type="cellIs" dxfId="2440" priority="1591" stopIfTrue="1" operator="equal">
      <formula>1</formula>
    </cfRule>
  </conditionalFormatting>
  <conditionalFormatting sqref="W32:X32">
    <cfRule type="cellIs" dxfId="2439" priority="1589" stopIfTrue="1" operator="equal">
      <formula>99</formula>
    </cfRule>
  </conditionalFormatting>
  <conditionalFormatting sqref="X32">
    <cfRule type="cellIs" dxfId="2438" priority="1588" stopIfTrue="1" operator="equal">
      <formula>26</formula>
    </cfRule>
  </conditionalFormatting>
  <conditionalFormatting sqref="X32">
    <cfRule type="cellIs" dxfId="2437" priority="1587" stopIfTrue="1" operator="equal">
      <formula>99</formula>
    </cfRule>
  </conditionalFormatting>
  <conditionalFormatting sqref="W32">
    <cfRule type="cellIs" dxfId="2436" priority="1585" stopIfTrue="1" operator="equal">
      <formula>2</formula>
    </cfRule>
    <cfRule type="cellIs" dxfId="2435" priority="1586" stopIfTrue="1" operator="equal">
      <formula>1</formula>
    </cfRule>
  </conditionalFormatting>
  <conditionalFormatting sqref="Y32:Z32">
    <cfRule type="cellIs" dxfId="2434" priority="1584" stopIfTrue="1" operator="equal">
      <formula>99</formula>
    </cfRule>
  </conditionalFormatting>
  <conditionalFormatting sqref="Z32">
    <cfRule type="cellIs" dxfId="2433" priority="1583" stopIfTrue="1" operator="equal">
      <formula>26</formula>
    </cfRule>
  </conditionalFormatting>
  <conditionalFormatting sqref="Z32">
    <cfRule type="cellIs" dxfId="2432" priority="1582" stopIfTrue="1" operator="equal">
      <formula>99</formula>
    </cfRule>
  </conditionalFormatting>
  <conditionalFormatting sqref="Y32">
    <cfRule type="cellIs" dxfId="2431" priority="1580" stopIfTrue="1" operator="equal">
      <formula>2</formula>
    </cfRule>
    <cfRule type="cellIs" dxfId="2430" priority="1581" stopIfTrue="1" operator="equal">
      <formula>1</formula>
    </cfRule>
  </conditionalFormatting>
  <conditionalFormatting sqref="AA32:AB32">
    <cfRule type="cellIs" dxfId="2429" priority="1579" stopIfTrue="1" operator="equal">
      <formula>99</formula>
    </cfRule>
  </conditionalFormatting>
  <conditionalFormatting sqref="AB32">
    <cfRule type="cellIs" dxfId="2428" priority="1578" stopIfTrue="1" operator="equal">
      <formula>26</formula>
    </cfRule>
  </conditionalFormatting>
  <conditionalFormatting sqref="AB32">
    <cfRule type="cellIs" dxfId="2427" priority="1577" stopIfTrue="1" operator="equal">
      <formula>99</formula>
    </cfRule>
  </conditionalFormatting>
  <conditionalFormatting sqref="AA32">
    <cfRule type="cellIs" dxfId="2426" priority="1575" stopIfTrue="1" operator="equal">
      <formula>2</formula>
    </cfRule>
    <cfRule type="cellIs" dxfId="2425" priority="1576" stopIfTrue="1" operator="equal">
      <formula>1</formula>
    </cfRule>
  </conditionalFormatting>
  <conditionalFormatting sqref="AC32:AD32">
    <cfRule type="cellIs" dxfId="2424" priority="1574" stopIfTrue="1" operator="equal">
      <formula>99</formula>
    </cfRule>
  </conditionalFormatting>
  <conditionalFormatting sqref="AD32">
    <cfRule type="cellIs" dxfId="2423" priority="1573" stopIfTrue="1" operator="equal">
      <formula>26</formula>
    </cfRule>
  </conditionalFormatting>
  <conditionalFormatting sqref="AD32">
    <cfRule type="cellIs" dxfId="2422" priority="1572" stopIfTrue="1" operator="equal">
      <formula>99</formula>
    </cfRule>
  </conditionalFormatting>
  <conditionalFormatting sqref="AC32">
    <cfRule type="cellIs" dxfId="2421" priority="1570" stopIfTrue="1" operator="equal">
      <formula>2</formula>
    </cfRule>
    <cfRule type="cellIs" dxfId="2420" priority="1571" stopIfTrue="1" operator="equal">
      <formula>1</formula>
    </cfRule>
  </conditionalFormatting>
  <conditionalFormatting sqref="AE32:AF32">
    <cfRule type="cellIs" dxfId="2419" priority="1569" stopIfTrue="1" operator="equal">
      <formula>99</formula>
    </cfRule>
  </conditionalFormatting>
  <conditionalFormatting sqref="AF32">
    <cfRule type="cellIs" dxfId="2418" priority="1568" stopIfTrue="1" operator="equal">
      <formula>26</formula>
    </cfRule>
  </conditionalFormatting>
  <conditionalFormatting sqref="AF32">
    <cfRule type="cellIs" dxfId="2417" priority="1567" stopIfTrue="1" operator="equal">
      <formula>99</formula>
    </cfRule>
  </conditionalFormatting>
  <conditionalFormatting sqref="AE32">
    <cfRule type="cellIs" dxfId="2416" priority="1565" stopIfTrue="1" operator="equal">
      <formula>2</formula>
    </cfRule>
    <cfRule type="cellIs" dxfId="2415" priority="1566" stopIfTrue="1" operator="equal">
      <formula>1</formula>
    </cfRule>
  </conditionalFormatting>
  <conditionalFormatting sqref="AH32">
    <cfRule type="cellIs" dxfId="2414" priority="1564" stopIfTrue="1" operator="equal">
      <formula>26</formula>
    </cfRule>
  </conditionalFormatting>
  <conditionalFormatting sqref="AH32">
    <cfRule type="cellIs" dxfId="2413" priority="1563" stopIfTrue="1" operator="equal">
      <formula>99</formula>
    </cfRule>
  </conditionalFormatting>
  <conditionalFormatting sqref="AG32">
    <cfRule type="cellIs" dxfId="2412" priority="1561" stopIfTrue="1" operator="equal">
      <formula>2</formula>
    </cfRule>
    <cfRule type="cellIs" dxfId="2411" priority="1562" stopIfTrue="1" operator="equal">
      <formula>1</formula>
    </cfRule>
  </conditionalFormatting>
  <conditionalFormatting sqref="AG33:AH33">
    <cfRule type="cellIs" dxfId="2410" priority="1560" stopIfTrue="1" operator="equal">
      <formula>99</formula>
    </cfRule>
  </conditionalFormatting>
  <conditionalFormatting sqref="M33:N33">
    <cfRule type="cellIs" dxfId="2409" priority="1559" stopIfTrue="1" operator="equal">
      <formula>99</formula>
    </cfRule>
  </conditionalFormatting>
  <conditionalFormatting sqref="N33">
    <cfRule type="cellIs" dxfId="2408" priority="1558" stopIfTrue="1" operator="equal">
      <formula>26</formula>
    </cfRule>
  </conditionalFormatting>
  <conditionalFormatting sqref="N33">
    <cfRule type="cellIs" dxfId="2407" priority="1557" stopIfTrue="1" operator="equal">
      <formula>99</formula>
    </cfRule>
  </conditionalFormatting>
  <conditionalFormatting sqref="M33">
    <cfRule type="cellIs" dxfId="2406" priority="1555" stopIfTrue="1" operator="equal">
      <formula>2</formula>
    </cfRule>
    <cfRule type="cellIs" dxfId="2405" priority="1556" stopIfTrue="1" operator="equal">
      <formula>1</formula>
    </cfRule>
  </conditionalFormatting>
  <conditionalFormatting sqref="O33:P33">
    <cfRule type="cellIs" dxfId="2404" priority="1554" stopIfTrue="1" operator="equal">
      <formula>99</formula>
    </cfRule>
  </conditionalFormatting>
  <conditionalFormatting sqref="P33">
    <cfRule type="cellIs" dxfId="2403" priority="1553" stopIfTrue="1" operator="equal">
      <formula>26</formula>
    </cfRule>
  </conditionalFormatting>
  <conditionalFormatting sqref="P33">
    <cfRule type="cellIs" dxfId="2402" priority="1552" stopIfTrue="1" operator="equal">
      <formula>99</formula>
    </cfRule>
  </conditionalFormatting>
  <conditionalFormatting sqref="O33">
    <cfRule type="cellIs" dxfId="2401" priority="1550" stopIfTrue="1" operator="equal">
      <formula>2</formula>
    </cfRule>
    <cfRule type="cellIs" dxfId="2400" priority="1551" stopIfTrue="1" operator="equal">
      <formula>1</formula>
    </cfRule>
  </conditionalFormatting>
  <conditionalFormatting sqref="Q33:R33">
    <cfRule type="cellIs" dxfId="2399" priority="1549" stopIfTrue="1" operator="equal">
      <formula>99</formula>
    </cfRule>
  </conditionalFormatting>
  <conditionalFormatting sqref="R33">
    <cfRule type="cellIs" dxfId="2398" priority="1548" stopIfTrue="1" operator="equal">
      <formula>26</formula>
    </cfRule>
  </conditionalFormatting>
  <conditionalFormatting sqref="R33">
    <cfRule type="cellIs" dxfId="2397" priority="1547" stopIfTrue="1" operator="equal">
      <formula>99</formula>
    </cfRule>
  </conditionalFormatting>
  <conditionalFormatting sqref="Q33">
    <cfRule type="cellIs" dxfId="2396" priority="1545" stopIfTrue="1" operator="equal">
      <formula>2</formula>
    </cfRule>
    <cfRule type="cellIs" dxfId="2395" priority="1546" stopIfTrue="1" operator="equal">
      <formula>1</formula>
    </cfRule>
  </conditionalFormatting>
  <conditionalFormatting sqref="S33:T33">
    <cfRule type="cellIs" dxfId="2394" priority="1544" stopIfTrue="1" operator="equal">
      <formula>99</formula>
    </cfRule>
  </conditionalFormatting>
  <conditionalFormatting sqref="T33">
    <cfRule type="cellIs" dxfId="2393" priority="1543" stopIfTrue="1" operator="equal">
      <formula>26</formula>
    </cfRule>
  </conditionalFormatting>
  <conditionalFormatting sqref="T33">
    <cfRule type="cellIs" dxfId="2392" priority="1542" stopIfTrue="1" operator="equal">
      <formula>99</formula>
    </cfRule>
  </conditionalFormatting>
  <conditionalFormatting sqref="S33">
    <cfRule type="cellIs" dxfId="2391" priority="1540" stopIfTrue="1" operator="equal">
      <formula>2</formula>
    </cfRule>
    <cfRule type="cellIs" dxfId="2390" priority="1541" stopIfTrue="1" operator="equal">
      <formula>1</formula>
    </cfRule>
  </conditionalFormatting>
  <conditionalFormatting sqref="U33:V33">
    <cfRule type="cellIs" dxfId="2389" priority="1539" stopIfTrue="1" operator="equal">
      <formula>99</formula>
    </cfRule>
  </conditionalFormatting>
  <conditionalFormatting sqref="V33">
    <cfRule type="cellIs" dxfId="2388" priority="1538" stopIfTrue="1" operator="equal">
      <formula>26</formula>
    </cfRule>
  </conditionalFormatting>
  <conditionalFormatting sqref="V33">
    <cfRule type="cellIs" dxfId="2387" priority="1537" stopIfTrue="1" operator="equal">
      <formula>99</formula>
    </cfRule>
  </conditionalFormatting>
  <conditionalFormatting sqref="U33">
    <cfRule type="cellIs" dxfId="2386" priority="1535" stopIfTrue="1" operator="equal">
      <formula>2</formula>
    </cfRule>
    <cfRule type="cellIs" dxfId="2385" priority="1536" stopIfTrue="1" operator="equal">
      <formula>1</formula>
    </cfRule>
  </conditionalFormatting>
  <conditionalFormatting sqref="W33:X33">
    <cfRule type="cellIs" dxfId="2384" priority="1534" stopIfTrue="1" operator="equal">
      <formula>99</formula>
    </cfRule>
  </conditionalFormatting>
  <conditionalFormatting sqref="X33">
    <cfRule type="cellIs" dxfId="2383" priority="1533" stopIfTrue="1" operator="equal">
      <formula>26</formula>
    </cfRule>
  </conditionalFormatting>
  <conditionalFormatting sqref="X33">
    <cfRule type="cellIs" dxfId="2382" priority="1532" stopIfTrue="1" operator="equal">
      <formula>99</formula>
    </cfRule>
  </conditionalFormatting>
  <conditionalFormatting sqref="W33">
    <cfRule type="cellIs" dxfId="2381" priority="1530" stopIfTrue="1" operator="equal">
      <formula>2</formula>
    </cfRule>
    <cfRule type="cellIs" dxfId="2380" priority="1531" stopIfTrue="1" operator="equal">
      <formula>1</formula>
    </cfRule>
  </conditionalFormatting>
  <conditionalFormatting sqref="Y33:Z33">
    <cfRule type="cellIs" dxfId="2379" priority="1529" stopIfTrue="1" operator="equal">
      <formula>99</formula>
    </cfRule>
  </conditionalFormatting>
  <conditionalFormatting sqref="Z33">
    <cfRule type="cellIs" dxfId="2378" priority="1528" stopIfTrue="1" operator="equal">
      <formula>26</formula>
    </cfRule>
  </conditionalFormatting>
  <conditionalFormatting sqref="Z33">
    <cfRule type="cellIs" dxfId="2377" priority="1527" stopIfTrue="1" operator="equal">
      <formula>99</formula>
    </cfRule>
  </conditionalFormatting>
  <conditionalFormatting sqref="Y33">
    <cfRule type="cellIs" dxfId="2376" priority="1525" stopIfTrue="1" operator="equal">
      <formula>2</formula>
    </cfRule>
    <cfRule type="cellIs" dxfId="2375" priority="1526" stopIfTrue="1" operator="equal">
      <formula>1</formula>
    </cfRule>
  </conditionalFormatting>
  <conditionalFormatting sqref="AA33:AB33">
    <cfRule type="cellIs" dxfId="2374" priority="1524" stopIfTrue="1" operator="equal">
      <formula>99</formula>
    </cfRule>
  </conditionalFormatting>
  <conditionalFormatting sqref="AB33">
    <cfRule type="cellIs" dxfId="2373" priority="1523" stopIfTrue="1" operator="equal">
      <formula>26</formula>
    </cfRule>
  </conditionalFormatting>
  <conditionalFormatting sqref="AB33">
    <cfRule type="cellIs" dxfId="2372" priority="1522" stopIfTrue="1" operator="equal">
      <formula>99</formula>
    </cfRule>
  </conditionalFormatting>
  <conditionalFormatting sqref="AA33">
    <cfRule type="cellIs" dxfId="2371" priority="1520" stopIfTrue="1" operator="equal">
      <formula>2</formula>
    </cfRule>
    <cfRule type="cellIs" dxfId="2370" priority="1521" stopIfTrue="1" operator="equal">
      <formula>1</formula>
    </cfRule>
  </conditionalFormatting>
  <conditionalFormatting sqref="AC33:AD33">
    <cfRule type="cellIs" dxfId="2369" priority="1519" stopIfTrue="1" operator="equal">
      <formula>99</formula>
    </cfRule>
  </conditionalFormatting>
  <conditionalFormatting sqref="AD33">
    <cfRule type="cellIs" dxfId="2368" priority="1518" stopIfTrue="1" operator="equal">
      <formula>26</formula>
    </cfRule>
  </conditionalFormatting>
  <conditionalFormatting sqref="AD33">
    <cfRule type="cellIs" dxfId="2367" priority="1517" stopIfTrue="1" operator="equal">
      <formula>99</formula>
    </cfRule>
  </conditionalFormatting>
  <conditionalFormatting sqref="AC33">
    <cfRule type="cellIs" dxfId="2366" priority="1515" stopIfTrue="1" operator="equal">
      <formula>2</formula>
    </cfRule>
    <cfRule type="cellIs" dxfId="2365" priority="1516" stopIfTrue="1" operator="equal">
      <formula>1</formula>
    </cfRule>
  </conditionalFormatting>
  <conditionalFormatting sqref="AE33:AF33">
    <cfRule type="cellIs" dxfId="2364" priority="1514" stopIfTrue="1" operator="equal">
      <formula>99</formula>
    </cfRule>
  </conditionalFormatting>
  <conditionalFormatting sqref="AF33">
    <cfRule type="cellIs" dxfId="2363" priority="1513" stopIfTrue="1" operator="equal">
      <formula>26</formula>
    </cfRule>
  </conditionalFormatting>
  <conditionalFormatting sqref="AF33">
    <cfRule type="cellIs" dxfId="2362" priority="1512" stopIfTrue="1" operator="equal">
      <formula>99</formula>
    </cfRule>
  </conditionalFormatting>
  <conditionalFormatting sqref="AE33">
    <cfRule type="cellIs" dxfId="2361" priority="1510" stopIfTrue="1" operator="equal">
      <formula>2</formula>
    </cfRule>
    <cfRule type="cellIs" dxfId="2360" priority="1511" stopIfTrue="1" operator="equal">
      <formula>1</formula>
    </cfRule>
  </conditionalFormatting>
  <conditionalFormatting sqref="AH33">
    <cfRule type="cellIs" dxfId="2359" priority="1509" stopIfTrue="1" operator="equal">
      <formula>26</formula>
    </cfRule>
  </conditionalFormatting>
  <conditionalFormatting sqref="AH33">
    <cfRule type="cellIs" dxfId="2358" priority="1508" stopIfTrue="1" operator="equal">
      <formula>99</formula>
    </cfRule>
  </conditionalFormatting>
  <conditionalFormatting sqref="AG33">
    <cfRule type="cellIs" dxfId="2357" priority="1506" stopIfTrue="1" operator="equal">
      <formula>2</formula>
    </cfRule>
    <cfRule type="cellIs" dxfId="2356" priority="1507" stopIfTrue="1" operator="equal">
      <formula>1</formula>
    </cfRule>
  </conditionalFormatting>
  <conditionalFormatting sqref="AG34:AH34">
    <cfRule type="cellIs" dxfId="2355" priority="1505" stopIfTrue="1" operator="equal">
      <formula>99</formula>
    </cfRule>
  </conditionalFormatting>
  <conditionalFormatting sqref="M34:N34">
    <cfRule type="cellIs" dxfId="2354" priority="1504" stopIfTrue="1" operator="equal">
      <formula>99</formula>
    </cfRule>
  </conditionalFormatting>
  <conditionalFormatting sqref="N34">
    <cfRule type="cellIs" dxfId="2353" priority="1503" stopIfTrue="1" operator="equal">
      <formula>26</formula>
    </cfRule>
  </conditionalFormatting>
  <conditionalFormatting sqref="N34">
    <cfRule type="cellIs" dxfId="2352" priority="1502" stopIfTrue="1" operator="equal">
      <formula>99</formula>
    </cfRule>
  </conditionalFormatting>
  <conditionalFormatting sqref="M34">
    <cfRule type="cellIs" dxfId="2351" priority="1500" stopIfTrue="1" operator="equal">
      <formula>2</formula>
    </cfRule>
    <cfRule type="cellIs" dxfId="2350" priority="1501" stopIfTrue="1" operator="equal">
      <formula>1</formula>
    </cfRule>
  </conditionalFormatting>
  <conditionalFormatting sqref="O34:P34">
    <cfRule type="cellIs" dxfId="2349" priority="1499" stopIfTrue="1" operator="equal">
      <formula>99</formula>
    </cfRule>
  </conditionalFormatting>
  <conditionalFormatting sqref="P34">
    <cfRule type="cellIs" dxfId="2348" priority="1498" stopIfTrue="1" operator="equal">
      <formula>26</formula>
    </cfRule>
  </conditionalFormatting>
  <conditionalFormatting sqref="P34">
    <cfRule type="cellIs" dxfId="2347" priority="1497" stopIfTrue="1" operator="equal">
      <formula>99</formula>
    </cfRule>
  </conditionalFormatting>
  <conditionalFormatting sqref="O34">
    <cfRule type="cellIs" dxfId="2346" priority="1495" stopIfTrue="1" operator="equal">
      <formula>2</formula>
    </cfRule>
    <cfRule type="cellIs" dxfId="2345" priority="1496" stopIfTrue="1" operator="equal">
      <formula>1</formula>
    </cfRule>
  </conditionalFormatting>
  <conditionalFormatting sqref="Q34:R34">
    <cfRule type="cellIs" dxfId="2344" priority="1494" stopIfTrue="1" operator="equal">
      <formula>99</formula>
    </cfRule>
  </conditionalFormatting>
  <conditionalFormatting sqref="R34">
    <cfRule type="cellIs" dxfId="2343" priority="1493" stopIfTrue="1" operator="equal">
      <formula>26</formula>
    </cfRule>
  </conditionalFormatting>
  <conditionalFormatting sqref="R34">
    <cfRule type="cellIs" dxfId="2342" priority="1492" stopIfTrue="1" operator="equal">
      <formula>99</formula>
    </cfRule>
  </conditionalFormatting>
  <conditionalFormatting sqref="Q34">
    <cfRule type="cellIs" dxfId="2341" priority="1490" stopIfTrue="1" operator="equal">
      <formula>2</formula>
    </cfRule>
    <cfRule type="cellIs" dxfId="2340" priority="1491" stopIfTrue="1" operator="equal">
      <formula>1</formula>
    </cfRule>
  </conditionalFormatting>
  <conditionalFormatting sqref="S34:T34">
    <cfRule type="cellIs" dxfId="2339" priority="1489" stopIfTrue="1" operator="equal">
      <formula>99</formula>
    </cfRule>
  </conditionalFormatting>
  <conditionalFormatting sqref="T34">
    <cfRule type="cellIs" dxfId="2338" priority="1488" stopIfTrue="1" operator="equal">
      <formula>26</formula>
    </cfRule>
  </conditionalFormatting>
  <conditionalFormatting sqref="T34">
    <cfRule type="cellIs" dxfId="2337" priority="1487" stopIfTrue="1" operator="equal">
      <formula>99</formula>
    </cfRule>
  </conditionalFormatting>
  <conditionalFormatting sqref="S34">
    <cfRule type="cellIs" dxfId="2336" priority="1485" stopIfTrue="1" operator="equal">
      <formula>2</formula>
    </cfRule>
    <cfRule type="cellIs" dxfId="2335" priority="1486" stopIfTrue="1" operator="equal">
      <formula>1</formula>
    </cfRule>
  </conditionalFormatting>
  <conditionalFormatting sqref="U34:V34">
    <cfRule type="cellIs" dxfId="2334" priority="1484" stopIfTrue="1" operator="equal">
      <formula>99</formula>
    </cfRule>
  </conditionalFormatting>
  <conditionalFormatting sqref="V34">
    <cfRule type="cellIs" dxfId="2333" priority="1483" stopIfTrue="1" operator="equal">
      <formula>26</formula>
    </cfRule>
  </conditionalFormatting>
  <conditionalFormatting sqref="V34">
    <cfRule type="cellIs" dxfId="2332" priority="1482" stopIfTrue="1" operator="equal">
      <formula>99</formula>
    </cfRule>
  </conditionalFormatting>
  <conditionalFormatting sqref="U34">
    <cfRule type="cellIs" dxfId="2331" priority="1480" stopIfTrue="1" operator="equal">
      <formula>2</formula>
    </cfRule>
    <cfRule type="cellIs" dxfId="2330" priority="1481" stopIfTrue="1" operator="equal">
      <formula>1</formula>
    </cfRule>
  </conditionalFormatting>
  <conditionalFormatting sqref="W34:X34">
    <cfRule type="cellIs" dxfId="2329" priority="1479" stopIfTrue="1" operator="equal">
      <formula>99</formula>
    </cfRule>
  </conditionalFormatting>
  <conditionalFormatting sqref="X34">
    <cfRule type="cellIs" dxfId="2328" priority="1478" stopIfTrue="1" operator="equal">
      <formula>26</formula>
    </cfRule>
  </conditionalFormatting>
  <conditionalFormatting sqref="X34">
    <cfRule type="cellIs" dxfId="2327" priority="1477" stopIfTrue="1" operator="equal">
      <formula>99</formula>
    </cfRule>
  </conditionalFormatting>
  <conditionalFormatting sqref="W34">
    <cfRule type="cellIs" dxfId="2326" priority="1475" stopIfTrue="1" operator="equal">
      <formula>2</formula>
    </cfRule>
    <cfRule type="cellIs" dxfId="2325" priority="1476" stopIfTrue="1" operator="equal">
      <formula>1</formula>
    </cfRule>
  </conditionalFormatting>
  <conditionalFormatting sqref="Y34:Z34">
    <cfRule type="cellIs" dxfId="2324" priority="1474" stopIfTrue="1" operator="equal">
      <formula>99</formula>
    </cfRule>
  </conditionalFormatting>
  <conditionalFormatting sqref="Z34">
    <cfRule type="cellIs" dxfId="2323" priority="1473" stopIfTrue="1" operator="equal">
      <formula>26</formula>
    </cfRule>
  </conditionalFormatting>
  <conditionalFormatting sqref="Z34">
    <cfRule type="cellIs" dxfId="2322" priority="1472" stopIfTrue="1" operator="equal">
      <formula>99</formula>
    </cfRule>
  </conditionalFormatting>
  <conditionalFormatting sqref="Y34">
    <cfRule type="cellIs" dxfId="2321" priority="1470" stopIfTrue="1" operator="equal">
      <formula>2</formula>
    </cfRule>
    <cfRule type="cellIs" dxfId="2320" priority="1471" stopIfTrue="1" operator="equal">
      <formula>1</formula>
    </cfRule>
  </conditionalFormatting>
  <conditionalFormatting sqref="AA34:AB34">
    <cfRule type="cellIs" dxfId="2319" priority="1469" stopIfTrue="1" operator="equal">
      <formula>99</formula>
    </cfRule>
  </conditionalFormatting>
  <conditionalFormatting sqref="AB34">
    <cfRule type="cellIs" dxfId="2318" priority="1468" stopIfTrue="1" operator="equal">
      <formula>26</formula>
    </cfRule>
  </conditionalFormatting>
  <conditionalFormatting sqref="AB34">
    <cfRule type="cellIs" dxfId="2317" priority="1467" stopIfTrue="1" operator="equal">
      <formula>99</formula>
    </cfRule>
  </conditionalFormatting>
  <conditionalFormatting sqref="AA34">
    <cfRule type="cellIs" dxfId="2316" priority="1465" stopIfTrue="1" operator="equal">
      <formula>2</formula>
    </cfRule>
    <cfRule type="cellIs" dxfId="2315" priority="1466" stopIfTrue="1" operator="equal">
      <formula>1</formula>
    </cfRule>
  </conditionalFormatting>
  <conditionalFormatting sqref="AC34:AD34">
    <cfRule type="cellIs" dxfId="2314" priority="1464" stopIfTrue="1" operator="equal">
      <formula>99</formula>
    </cfRule>
  </conditionalFormatting>
  <conditionalFormatting sqref="AD34">
    <cfRule type="cellIs" dxfId="2313" priority="1463" stopIfTrue="1" operator="equal">
      <formula>26</formula>
    </cfRule>
  </conditionalFormatting>
  <conditionalFormatting sqref="AD34">
    <cfRule type="cellIs" dxfId="2312" priority="1462" stopIfTrue="1" operator="equal">
      <formula>99</formula>
    </cfRule>
  </conditionalFormatting>
  <conditionalFormatting sqref="AC34">
    <cfRule type="cellIs" dxfId="2311" priority="1460" stopIfTrue="1" operator="equal">
      <formula>2</formula>
    </cfRule>
    <cfRule type="cellIs" dxfId="2310" priority="1461" stopIfTrue="1" operator="equal">
      <formula>1</formula>
    </cfRule>
  </conditionalFormatting>
  <conditionalFormatting sqref="AE34:AF34">
    <cfRule type="cellIs" dxfId="2309" priority="1459" stopIfTrue="1" operator="equal">
      <formula>99</formula>
    </cfRule>
  </conditionalFormatting>
  <conditionalFormatting sqref="AF34">
    <cfRule type="cellIs" dxfId="2308" priority="1458" stopIfTrue="1" operator="equal">
      <formula>26</formula>
    </cfRule>
  </conditionalFormatting>
  <conditionalFormatting sqref="AF34">
    <cfRule type="cellIs" dxfId="2307" priority="1457" stopIfTrue="1" operator="equal">
      <formula>99</formula>
    </cfRule>
  </conditionalFormatting>
  <conditionalFormatting sqref="AE34">
    <cfRule type="cellIs" dxfId="2306" priority="1455" stopIfTrue="1" operator="equal">
      <formula>2</formula>
    </cfRule>
    <cfRule type="cellIs" dxfId="2305" priority="1456" stopIfTrue="1" operator="equal">
      <formula>1</formula>
    </cfRule>
  </conditionalFormatting>
  <conditionalFormatting sqref="AH34">
    <cfRule type="cellIs" dxfId="2304" priority="1454" stopIfTrue="1" operator="equal">
      <formula>26</formula>
    </cfRule>
  </conditionalFormatting>
  <conditionalFormatting sqref="AH34">
    <cfRule type="cellIs" dxfId="2303" priority="1453" stopIfTrue="1" operator="equal">
      <formula>99</formula>
    </cfRule>
  </conditionalFormatting>
  <conditionalFormatting sqref="AG34">
    <cfRule type="cellIs" dxfId="2302" priority="1451" stopIfTrue="1" operator="equal">
      <formula>2</formula>
    </cfRule>
    <cfRule type="cellIs" dxfId="2301" priority="1452" stopIfTrue="1" operator="equal">
      <formula>1</formula>
    </cfRule>
  </conditionalFormatting>
  <conditionalFormatting sqref="AG35:AH35">
    <cfRule type="cellIs" dxfId="2300" priority="1450" stopIfTrue="1" operator="equal">
      <formula>99</formula>
    </cfRule>
  </conditionalFormatting>
  <conditionalFormatting sqref="M35:N35">
    <cfRule type="cellIs" dxfId="2299" priority="1449" stopIfTrue="1" operator="equal">
      <formula>99</formula>
    </cfRule>
  </conditionalFormatting>
  <conditionalFormatting sqref="N35">
    <cfRule type="cellIs" dxfId="2298" priority="1448" stopIfTrue="1" operator="equal">
      <formula>26</formula>
    </cfRule>
  </conditionalFormatting>
  <conditionalFormatting sqref="N35">
    <cfRule type="cellIs" dxfId="2297" priority="1447" stopIfTrue="1" operator="equal">
      <formula>99</formula>
    </cfRule>
  </conditionalFormatting>
  <conditionalFormatting sqref="M35">
    <cfRule type="cellIs" dxfId="2296" priority="1445" stopIfTrue="1" operator="equal">
      <formula>2</formula>
    </cfRule>
    <cfRule type="cellIs" dxfId="2295" priority="1446" stopIfTrue="1" operator="equal">
      <formula>1</formula>
    </cfRule>
  </conditionalFormatting>
  <conditionalFormatting sqref="O35:P35">
    <cfRule type="cellIs" dxfId="2294" priority="1444" stopIfTrue="1" operator="equal">
      <formula>99</formula>
    </cfRule>
  </conditionalFormatting>
  <conditionalFormatting sqref="P35">
    <cfRule type="cellIs" dxfId="2293" priority="1443" stopIfTrue="1" operator="equal">
      <formula>26</formula>
    </cfRule>
  </conditionalFormatting>
  <conditionalFormatting sqref="P35">
    <cfRule type="cellIs" dxfId="2292" priority="1442" stopIfTrue="1" operator="equal">
      <formula>99</formula>
    </cfRule>
  </conditionalFormatting>
  <conditionalFormatting sqref="O35">
    <cfRule type="cellIs" dxfId="2291" priority="1440" stopIfTrue="1" operator="equal">
      <formula>2</formula>
    </cfRule>
    <cfRule type="cellIs" dxfId="2290" priority="1441" stopIfTrue="1" operator="equal">
      <formula>1</formula>
    </cfRule>
  </conditionalFormatting>
  <conditionalFormatting sqref="Q35:R35">
    <cfRule type="cellIs" dxfId="2289" priority="1439" stopIfTrue="1" operator="equal">
      <formula>99</formula>
    </cfRule>
  </conditionalFormatting>
  <conditionalFormatting sqref="R35">
    <cfRule type="cellIs" dxfId="2288" priority="1438" stopIfTrue="1" operator="equal">
      <formula>26</formula>
    </cfRule>
  </conditionalFormatting>
  <conditionalFormatting sqref="R35">
    <cfRule type="cellIs" dxfId="2287" priority="1437" stopIfTrue="1" operator="equal">
      <formula>99</formula>
    </cfRule>
  </conditionalFormatting>
  <conditionalFormatting sqref="Q35">
    <cfRule type="cellIs" dxfId="2286" priority="1435" stopIfTrue="1" operator="equal">
      <formula>2</formula>
    </cfRule>
    <cfRule type="cellIs" dxfId="2285" priority="1436" stopIfTrue="1" operator="equal">
      <formula>1</formula>
    </cfRule>
  </conditionalFormatting>
  <conditionalFormatting sqref="S35:T35">
    <cfRule type="cellIs" dxfId="2284" priority="1434" stopIfTrue="1" operator="equal">
      <formula>99</formula>
    </cfRule>
  </conditionalFormatting>
  <conditionalFormatting sqref="T35">
    <cfRule type="cellIs" dxfId="2283" priority="1433" stopIfTrue="1" operator="equal">
      <formula>26</formula>
    </cfRule>
  </conditionalFormatting>
  <conditionalFormatting sqref="T35">
    <cfRule type="cellIs" dxfId="2282" priority="1432" stopIfTrue="1" operator="equal">
      <formula>99</formula>
    </cfRule>
  </conditionalFormatting>
  <conditionalFormatting sqref="S35">
    <cfRule type="cellIs" dxfId="2281" priority="1430" stopIfTrue="1" operator="equal">
      <formula>2</formula>
    </cfRule>
    <cfRule type="cellIs" dxfId="2280" priority="1431" stopIfTrue="1" operator="equal">
      <formula>1</formula>
    </cfRule>
  </conditionalFormatting>
  <conditionalFormatting sqref="U35:V35">
    <cfRule type="cellIs" dxfId="2279" priority="1429" stopIfTrue="1" operator="equal">
      <formula>99</formula>
    </cfRule>
  </conditionalFormatting>
  <conditionalFormatting sqref="V35">
    <cfRule type="cellIs" dxfId="2278" priority="1428" stopIfTrue="1" operator="equal">
      <formula>26</formula>
    </cfRule>
  </conditionalFormatting>
  <conditionalFormatting sqref="V35">
    <cfRule type="cellIs" dxfId="2277" priority="1427" stopIfTrue="1" operator="equal">
      <formula>99</formula>
    </cfRule>
  </conditionalFormatting>
  <conditionalFormatting sqref="U35">
    <cfRule type="cellIs" dxfId="2276" priority="1425" stopIfTrue="1" operator="equal">
      <formula>2</formula>
    </cfRule>
    <cfRule type="cellIs" dxfId="2275" priority="1426" stopIfTrue="1" operator="equal">
      <formula>1</formula>
    </cfRule>
  </conditionalFormatting>
  <conditionalFormatting sqref="W35:X35">
    <cfRule type="cellIs" dxfId="2274" priority="1424" stopIfTrue="1" operator="equal">
      <formula>99</formula>
    </cfRule>
  </conditionalFormatting>
  <conditionalFormatting sqref="X35">
    <cfRule type="cellIs" dxfId="2273" priority="1423" stopIfTrue="1" operator="equal">
      <formula>26</formula>
    </cfRule>
  </conditionalFormatting>
  <conditionalFormatting sqref="X35">
    <cfRule type="cellIs" dxfId="2272" priority="1422" stopIfTrue="1" operator="equal">
      <formula>99</formula>
    </cfRule>
  </conditionalFormatting>
  <conditionalFormatting sqref="W35">
    <cfRule type="cellIs" dxfId="2271" priority="1420" stopIfTrue="1" operator="equal">
      <formula>2</formula>
    </cfRule>
    <cfRule type="cellIs" dxfId="2270" priority="1421" stopIfTrue="1" operator="equal">
      <formula>1</formula>
    </cfRule>
  </conditionalFormatting>
  <conditionalFormatting sqref="Y35:Z35">
    <cfRule type="cellIs" dxfId="2269" priority="1419" stopIfTrue="1" operator="equal">
      <formula>99</formula>
    </cfRule>
  </conditionalFormatting>
  <conditionalFormatting sqref="Z35">
    <cfRule type="cellIs" dxfId="2268" priority="1418" stopIfTrue="1" operator="equal">
      <formula>26</formula>
    </cfRule>
  </conditionalFormatting>
  <conditionalFormatting sqref="Z35">
    <cfRule type="cellIs" dxfId="2267" priority="1417" stopIfTrue="1" operator="equal">
      <formula>99</formula>
    </cfRule>
  </conditionalFormatting>
  <conditionalFormatting sqref="Y35">
    <cfRule type="cellIs" dxfId="2266" priority="1415" stopIfTrue="1" operator="equal">
      <formula>2</formula>
    </cfRule>
    <cfRule type="cellIs" dxfId="2265" priority="1416" stopIfTrue="1" operator="equal">
      <formula>1</formula>
    </cfRule>
  </conditionalFormatting>
  <conditionalFormatting sqref="AA35:AB35">
    <cfRule type="cellIs" dxfId="2264" priority="1414" stopIfTrue="1" operator="equal">
      <formula>99</formula>
    </cfRule>
  </conditionalFormatting>
  <conditionalFormatting sqref="AB35">
    <cfRule type="cellIs" dxfId="2263" priority="1413" stopIfTrue="1" operator="equal">
      <formula>26</formula>
    </cfRule>
  </conditionalFormatting>
  <conditionalFormatting sqref="AB35">
    <cfRule type="cellIs" dxfId="2262" priority="1412" stopIfTrue="1" operator="equal">
      <formula>99</formula>
    </cfRule>
  </conditionalFormatting>
  <conditionalFormatting sqref="AA35">
    <cfRule type="cellIs" dxfId="2261" priority="1410" stopIfTrue="1" operator="equal">
      <formula>2</formula>
    </cfRule>
    <cfRule type="cellIs" dxfId="2260" priority="1411" stopIfTrue="1" operator="equal">
      <formula>1</formula>
    </cfRule>
  </conditionalFormatting>
  <conditionalFormatting sqref="AC35:AD35">
    <cfRule type="cellIs" dxfId="2259" priority="1409" stopIfTrue="1" operator="equal">
      <formula>99</formula>
    </cfRule>
  </conditionalFormatting>
  <conditionalFormatting sqref="AD35">
    <cfRule type="cellIs" dxfId="2258" priority="1408" stopIfTrue="1" operator="equal">
      <formula>26</formula>
    </cfRule>
  </conditionalFormatting>
  <conditionalFormatting sqref="AD35">
    <cfRule type="cellIs" dxfId="2257" priority="1407" stopIfTrue="1" operator="equal">
      <formula>99</formula>
    </cfRule>
  </conditionalFormatting>
  <conditionalFormatting sqref="AC35">
    <cfRule type="cellIs" dxfId="2256" priority="1405" stopIfTrue="1" operator="equal">
      <formula>2</formula>
    </cfRule>
    <cfRule type="cellIs" dxfId="2255" priority="1406" stopIfTrue="1" operator="equal">
      <formula>1</formula>
    </cfRule>
  </conditionalFormatting>
  <conditionalFormatting sqref="AE35:AF35">
    <cfRule type="cellIs" dxfId="2254" priority="1404" stopIfTrue="1" operator="equal">
      <formula>99</formula>
    </cfRule>
  </conditionalFormatting>
  <conditionalFormatting sqref="AF35">
    <cfRule type="cellIs" dxfId="2253" priority="1403" stopIfTrue="1" operator="equal">
      <formula>26</formula>
    </cfRule>
  </conditionalFormatting>
  <conditionalFormatting sqref="AF35">
    <cfRule type="cellIs" dxfId="2252" priority="1402" stopIfTrue="1" operator="equal">
      <formula>99</formula>
    </cfRule>
  </conditionalFormatting>
  <conditionalFormatting sqref="AE35">
    <cfRule type="cellIs" dxfId="2251" priority="1400" stopIfTrue="1" operator="equal">
      <formula>2</formula>
    </cfRule>
    <cfRule type="cellIs" dxfId="2250" priority="1401" stopIfTrue="1" operator="equal">
      <formula>1</formula>
    </cfRule>
  </conditionalFormatting>
  <conditionalFormatting sqref="AH35">
    <cfRule type="cellIs" dxfId="2249" priority="1399" stopIfTrue="1" operator="equal">
      <formula>26</formula>
    </cfRule>
  </conditionalFormatting>
  <conditionalFormatting sqref="AH35">
    <cfRule type="cellIs" dxfId="2248" priority="1398" stopIfTrue="1" operator="equal">
      <formula>99</formula>
    </cfRule>
  </conditionalFormatting>
  <conditionalFormatting sqref="AG35">
    <cfRule type="cellIs" dxfId="2247" priority="1396" stopIfTrue="1" operator="equal">
      <formula>2</formula>
    </cfRule>
    <cfRule type="cellIs" dxfId="2246" priority="1397" stopIfTrue="1" operator="equal">
      <formula>1</formula>
    </cfRule>
  </conditionalFormatting>
  <conditionalFormatting sqref="AG36:AH36">
    <cfRule type="cellIs" dxfId="2245" priority="1395" stopIfTrue="1" operator="equal">
      <formula>99</formula>
    </cfRule>
  </conditionalFormatting>
  <conditionalFormatting sqref="M36:N36">
    <cfRule type="cellIs" dxfId="2244" priority="1394" stopIfTrue="1" operator="equal">
      <formula>99</formula>
    </cfRule>
  </conditionalFormatting>
  <conditionalFormatting sqref="N36">
    <cfRule type="cellIs" dxfId="2243" priority="1393" stopIfTrue="1" operator="equal">
      <formula>26</formula>
    </cfRule>
  </conditionalFormatting>
  <conditionalFormatting sqref="N36">
    <cfRule type="cellIs" dxfId="2242" priority="1392" stopIfTrue="1" operator="equal">
      <formula>99</formula>
    </cfRule>
  </conditionalFormatting>
  <conditionalFormatting sqref="M36">
    <cfRule type="cellIs" dxfId="2241" priority="1390" stopIfTrue="1" operator="equal">
      <formula>2</formula>
    </cfRule>
    <cfRule type="cellIs" dxfId="2240" priority="1391" stopIfTrue="1" operator="equal">
      <formula>1</formula>
    </cfRule>
  </conditionalFormatting>
  <conditionalFormatting sqref="O36:P36">
    <cfRule type="cellIs" dxfId="2239" priority="1389" stopIfTrue="1" operator="equal">
      <formula>99</formula>
    </cfRule>
  </conditionalFormatting>
  <conditionalFormatting sqref="P36">
    <cfRule type="cellIs" dxfId="2238" priority="1388" stopIfTrue="1" operator="equal">
      <formula>26</formula>
    </cfRule>
  </conditionalFormatting>
  <conditionalFormatting sqref="P36">
    <cfRule type="cellIs" dxfId="2237" priority="1387" stopIfTrue="1" operator="equal">
      <formula>99</formula>
    </cfRule>
  </conditionalFormatting>
  <conditionalFormatting sqref="O36">
    <cfRule type="cellIs" dxfId="2236" priority="1385" stopIfTrue="1" operator="equal">
      <formula>2</formula>
    </cfRule>
    <cfRule type="cellIs" dxfId="2235" priority="1386" stopIfTrue="1" operator="equal">
      <formula>1</formula>
    </cfRule>
  </conditionalFormatting>
  <conditionalFormatting sqref="Q36:R36">
    <cfRule type="cellIs" dxfId="2234" priority="1384" stopIfTrue="1" operator="equal">
      <formula>99</formula>
    </cfRule>
  </conditionalFormatting>
  <conditionalFormatting sqref="R36">
    <cfRule type="cellIs" dxfId="2233" priority="1383" stopIfTrue="1" operator="equal">
      <formula>26</formula>
    </cfRule>
  </conditionalFormatting>
  <conditionalFormatting sqref="R36">
    <cfRule type="cellIs" dxfId="2232" priority="1382" stopIfTrue="1" operator="equal">
      <formula>99</formula>
    </cfRule>
  </conditionalFormatting>
  <conditionalFormatting sqref="Q36">
    <cfRule type="cellIs" dxfId="2231" priority="1380" stopIfTrue="1" operator="equal">
      <formula>2</formula>
    </cfRule>
    <cfRule type="cellIs" dxfId="2230" priority="1381" stopIfTrue="1" operator="equal">
      <formula>1</formula>
    </cfRule>
  </conditionalFormatting>
  <conditionalFormatting sqref="S36:T36">
    <cfRule type="cellIs" dxfId="2229" priority="1379" stopIfTrue="1" operator="equal">
      <formula>99</formula>
    </cfRule>
  </conditionalFormatting>
  <conditionalFormatting sqref="T36">
    <cfRule type="cellIs" dxfId="2228" priority="1378" stopIfTrue="1" operator="equal">
      <formula>26</formula>
    </cfRule>
  </conditionalFormatting>
  <conditionalFormatting sqref="T36">
    <cfRule type="cellIs" dxfId="2227" priority="1377" stopIfTrue="1" operator="equal">
      <formula>99</formula>
    </cfRule>
  </conditionalFormatting>
  <conditionalFormatting sqref="S36">
    <cfRule type="cellIs" dxfId="2226" priority="1375" stopIfTrue="1" operator="equal">
      <formula>2</formula>
    </cfRule>
    <cfRule type="cellIs" dxfId="2225" priority="1376" stopIfTrue="1" operator="equal">
      <formula>1</formula>
    </cfRule>
  </conditionalFormatting>
  <conditionalFormatting sqref="U36:V36">
    <cfRule type="cellIs" dxfId="2224" priority="1374" stopIfTrue="1" operator="equal">
      <formula>99</formula>
    </cfRule>
  </conditionalFormatting>
  <conditionalFormatting sqref="V36">
    <cfRule type="cellIs" dxfId="2223" priority="1373" stopIfTrue="1" operator="equal">
      <formula>26</formula>
    </cfRule>
  </conditionalFormatting>
  <conditionalFormatting sqref="V36">
    <cfRule type="cellIs" dxfId="2222" priority="1372" stopIfTrue="1" operator="equal">
      <formula>99</formula>
    </cfRule>
  </conditionalFormatting>
  <conditionalFormatting sqref="U36">
    <cfRule type="cellIs" dxfId="2221" priority="1370" stopIfTrue="1" operator="equal">
      <formula>2</formula>
    </cfRule>
    <cfRule type="cellIs" dxfId="2220" priority="1371" stopIfTrue="1" operator="equal">
      <formula>1</formula>
    </cfRule>
  </conditionalFormatting>
  <conditionalFormatting sqref="W36:X36">
    <cfRule type="cellIs" dxfId="2219" priority="1369" stopIfTrue="1" operator="equal">
      <formula>99</formula>
    </cfRule>
  </conditionalFormatting>
  <conditionalFormatting sqref="X36">
    <cfRule type="cellIs" dxfId="2218" priority="1368" stopIfTrue="1" operator="equal">
      <formula>26</formula>
    </cfRule>
  </conditionalFormatting>
  <conditionalFormatting sqref="X36">
    <cfRule type="cellIs" dxfId="2217" priority="1367" stopIfTrue="1" operator="equal">
      <formula>99</formula>
    </cfRule>
  </conditionalFormatting>
  <conditionalFormatting sqref="W36">
    <cfRule type="cellIs" dxfId="2216" priority="1365" stopIfTrue="1" operator="equal">
      <formula>2</formula>
    </cfRule>
    <cfRule type="cellIs" dxfId="2215" priority="1366" stopIfTrue="1" operator="equal">
      <formula>1</formula>
    </cfRule>
  </conditionalFormatting>
  <conditionalFormatting sqref="Y36:Z36">
    <cfRule type="cellIs" dxfId="2214" priority="1364" stopIfTrue="1" operator="equal">
      <formula>99</formula>
    </cfRule>
  </conditionalFormatting>
  <conditionalFormatting sqref="Z36">
    <cfRule type="cellIs" dxfId="2213" priority="1363" stopIfTrue="1" operator="equal">
      <formula>26</formula>
    </cfRule>
  </conditionalFormatting>
  <conditionalFormatting sqref="Z36">
    <cfRule type="cellIs" dxfId="2212" priority="1362" stopIfTrue="1" operator="equal">
      <formula>99</formula>
    </cfRule>
  </conditionalFormatting>
  <conditionalFormatting sqref="Y36">
    <cfRule type="cellIs" dxfId="2211" priority="1360" stopIfTrue="1" operator="equal">
      <formula>2</formula>
    </cfRule>
    <cfRule type="cellIs" dxfId="2210" priority="1361" stopIfTrue="1" operator="equal">
      <formula>1</formula>
    </cfRule>
  </conditionalFormatting>
  <conditionalFormatting sqref="AA36:AB36">
    <cfRule type="cellIs" dxfId="2209" priority="1359" stopIfTrue="1" operator="equal">
      <formula>99</formula>
    </cfRule>
  </conditionalFormatting>
  <conditionalFormatting sqref="AB36">
    <cfRule type="cellIs" dxfId="2208" priority="1358" stopIfTrue="1" operator="equal">
      <formula>26</formula>
    </cfRule>
  </conditionalFormatting>
  <conditionalFormatting sqref="AB36">
    <cfRule type="cellIs" dxfId="2207" priority="1357" stopIfTrue="1" operator="equal">
      <formula>99</formula>
    </cfRule>
  </conditionalFormatting>
  <conditionalFormatting sqref="AA36">
    <cfRule type="cellIs" dxfId="2206" priority="1355" stopIfTrue="1" operator="equal">
      <formula>2</formula>
    </cfRule>
    <cfRule type="cellIs" dxfId="2205" priority="1356" stopIfTrue="1" operator="equal">
      <formula>1</formula>
    </cfRule>
  </conditionalFormatting>
  <conditionalFormatting sqref="AC36:AD36">
    <cfRule type="cellIs" dxfId="2204" priority="1354" stopIfTrue="1" operator="equal">
      <formula>99</formula>
    </cfRule>
  </conditionalFormatting>
  <conditionalFormatting sqref="AD36">
    <cfRule type="cellIs" dxfId="2203" priority="1353" stopIfTrue="1" operator="equal">
      <formula>26</formula>
    </cfRule>
  </conditionalFormatting>
  <conditionalFormatting sqref="AD36">
    <cfRule type="cellIs" dxfId="2202" priority="1352" stopIfTrue="1" operator="equal">
      <formula>99</formula>
    </cfRule>
  </conditionalFormatting>
  <conditionalFormatting sqref="AC36">
    <cfRule type="cellIs" dxfId="2201" priority="1350" stopIfTrue="1" operator="equal">
      <formula>2</formula>
    </cfRule>
    <cfRule type="cellIs" dxfId="2200" priority="1351" stopIfTrue="1" operator="equal">
      <formula>1</formula>
    </cfRule>
  </conditionalFormatting>
  <conditionalFormatting sqref="AE36:AF36">
    <cfRule type="cellIs" dxfId="2199" priority="1349" stopIfTrue="1" operator="equal">
      <formula>99</formula>
    </cfRule>
  </conditionalFormatting>
  <conditionalFormatting sqref="AF36">
    <cfRule type="cellIs" dxfId="2198" priority="1348" stopIfTrue="1" operator="equal">
      <formula>26</formula>
    </cfRule>
  </conditionalFormatting>
  <conditionalFormatting sqref="AF36">
    <cfRule type="cellIs" dxfId="2197" priority="1347" stopIfTrue="1" operator="equal">
      <formula>99</formula>
    </cfRule>
  </conditionalFormatting>
  <conditionalFormatting sqref="AE36">
    <cfRule type="cellIs" dxfId="2196" priority="1345" stopIfTrue="1" operator="equal">
      <formula>2</formula>
    </cfRule>
    <cfRule type="cellIs" dxfId="2195" priority="1346" stopIfTrue="1" operator="equal">
      <formula>1</formula>
    </cfRule>
  </conditionalFormatting>
  <conditionalFormatting sqref="AH36">
    <cfRule type="cellIs" dxfId="2194" priority="1344" stopIfTrue="1" operator="equal">
      <formula>26</formula>
    </cfRule>
  </conditionalFormatting>
  <conditionalFormatting sqref="AH36">
    <cfRule type="cellIs" dxfId="2193" priority="1343" stopIfTrue="1" operator="equal">
      <formula>99</formula>
    </cfRule>
  </conditionalFormatting>
  <conditionalFormatting sqref="AG36">
    <cfRule type="cellIs" dxfId="2192" priority="1341" stopIfTrue="1" operator="equal">
      <formula>2</formula>
    </cfRule>
    <cfRule type="cellIs" dxfId="2191" priority="1342" stopIfTrue="1" operator="equal">
      <formula>1</formula>
    </cfRule>
  </conditionalFormatting>
  <conditionalFormatting sqref="AG37:AH37">
    <cfRule type="cellIs" dxfId="2190" priority="1340" stopIfTrue="1" operator="equal">
      <formula>99</formula>
    </cfRule>
  </conditionalFormatting>
  <conditionalFormatting sqref="M37:N37">
    <cfRule type="cellIs" dxfId="2189" priority="1339" stopIfTrue="1" operator="equal">
      <formula>99</formula>
    </cfRule>
  </conditionalFormatting>
  <conditionalFormatting sqref="N37">
    <cfRule type="cellIs" dxfId="2188" priority="1338" stopIfTrue="1" operator="equal">
      <formula>26</formula>
    </cfRule>
  </conditionalFormatting>
  <conditionalFormatting sqref="N37">
    <cfRule type="cellIs" dxfId="2187" priority="1337" stopIfTrue="1" operator="equal">
      <formula>99</formula>
    </cfRule>
  </conditionalFormatting>
  <conditionalFormatting sqref="M37">
    <cfRule type="cellIs" dxfId="2186" priority="1335" stopIfTrue="1" operator="equal">
      <formula>2</formula>
    </cfRule>
    <cfRule type="cellIs" dxfId="2185" priority="1336" stopIfTrue="1" operator="equal">
      <formula>1</formula>
    </cfRule>
  </conditionalFormatting>
  <conditionalFormatting sqref="O37:P37">
    <cfRule type="cellIs" dxfId="2184" priority="1334" stopIfTrue="1" operator="equal">
      <formula>99</formula>
    </cfRule>
  </conditionalFormatting>
  <conditionalFormatting sqref="P37">
    <cfRule type="cellIs" dxfId="2183" priority="1333" stopIfTrue="1" operator="equal">
      <formula>26</formula>
    </cfRule>
  </conditionalFormatting>
  <conditionalFormatting sqref="P37">
    <cfRule type="cellIs" dxfId="2182" priority="1332" stopIfTrue="1" operator="equal">
      <formula>99</formula>
    </cfRule>
  </conditionalFormatting>
  <conditionalFormatting sqref="O37">
    <cfRule type="cellIs" dxfId="2181" priority="1330" stopIfTrue="1" operator="equal">
      <formula>2</formula>
    </cfRule>
    <cfRule type="cellIs" dxfId="2180" priority="1331" stopIfTrue="1" operator="equal">
      <formula>1</formula>
    </cfRule>
  </conditionalFormatting>
  <conditionalFormatting sqref="Q37:R37">
    <cfRule type="cellIs" dxfId="2179" priority="1329" stopIfTrue="1" operator="equal">
      <formula>99</formula>
    </cfRule>
  </conditionalFormatting>
  <conditionalFormatting sqref="R37">
    <cfRule type="cellIs" dxfId="2178" priority="1328" stopIfTrue="1" operator="equal">
      <formula>26</formula>
    </cfRule>
  </conditionalFormatting>
  <conditionalFormatting sqref="R37">
    <cfRule type="cellIs" dxfId="2177" priority="1327" stopIfTrue="1" operator="equal">
      <formula>99</formula>
    </cfRule>
  </conditionalFormatting>
  <conditionalFormatting sqref="Q37">
    <cfRule type="cellIs" dxfId="2176" priority="1325" stopIfTrue="1" operator="equal">
      <formula>2</formula>
    </cfRule>
    <cfRule type="cellIs" dxfId="2175" priority="1326" stopIfTrue="1" operator="equal">
      <formula>1</formula>
    </cfRule>
  </conditionalFormatting>
  <conditionalFormatting sqref="S37:T37">
    <cfRule type="cellIs" dxfId="2174" priority="1324" stopIfTrue="1" operator="equal">
      <formula>99</formula>
    </cfRule>
  </conditionalFormatting>
  <conditionalFormatting sqref="T37">
    <cfRule type="cellIs" dxfId="2173" priority="1323" stopIfTrue="1" operator="equal">
      <formula>26</formula>
    </cfRule>
  </conditionalFormatting>
  <conditionalFormatting sqref="T37">
    <cfRule type="cellIs" dxfId="2172" priority="1322" stopIfTrue="1" operator="equal">
      <formula>99</formula>
    </cfRule>
  </conditionalFormatting>
  <conditionalFormatting sqref="S37">
    <cfRule type="cellIs" dxfId="2171" priority="1320" stopIfTrue="1" operator="equal">
      <formula>2</formula>
    </cfRule>
    <cfRule type="cellIs" dxfId="2170" priority="1321" stopIfTrue="1" operator="equal">
      <formula>1</formula>
    </cfRule>
  </conditionalFormatting>
  <conditionalFormatting sqref="U37:V37">
    <cfRule type="cellIs" dxfId="2169" priority="1319" stopIfTrue="1" operator="equal">
      <formula>99</formula>
    </cfRule>
  </conditionalFormatting>
  <conditionalFormatting sqref="V37">
    <cfRule type="cellIs" dxfId="2168" priority="1318" stopIfTrue="1" operator="equal">
      <formula>26</formula>
    </cfRule>
  </conditionalFormatting>
  <conditionalFormatting sqref="V37">
    <cfRule type="cellIs" dxfId="2167" priority="1317" stopIfTrue="1" operator="equal">
      <formula>99</formula>
    </cfRule>
  </conditionalFormatting>
  <conditionalFormatting sqref="U37">
    <cfRule type="cellIs" dxfId="2166" priority="1315" stopIfTrue="1" operator="equal">
      <formula>2</formula>
    </cfRule>
    <cfRule type="cellIs" dxfId="2165" priority="1316" stopIfTrue="1" operator="equal">
      <formula>1</formula>
    </cfRule>
  </conditionalFormatting>
  <conditionalFormatting sqref="W37:X37">
    <cfRule type="cellIs" dxfId="2164" priority="1314" stopIfTrue="1" operator="equal">
      <formula>99</formula>
    </cfRule>
  </conditionalFormatting>
  <conditionalFormatting sqref="X37">
    <cfRule type="cellIs" dxfId="2163" priority="1313" stopIfTrue="1" operator="equal">
      <formula>26</formula>
    </cfRule>
  </conditionalFormatting>
  <conditionalFormatting sqref="X37">
    <cfRule type="cellIs" dxfId="2162" priority="1312" stopIfTrue="1" operator="equal">
      <formula>99</formula>
    </cfRule>
  </conditionalFormatting>
  <conditionalFormatting sqref="W37">
    <cfRule type="cellIs" dxfId="2161" priority="1310" stopIfTrue="1" operator="equal">
      <formula>2</formula>
    </cfRule>
    <cfRule type="cellIs" dxfId="2160" priority="1311" stopIfTrue="1" operator="equal">
      <formula>1</formula>
    </cfRule>
  </conditionalFormatting>
  <conditionalFormatting sqref="Y37:Z37">
    <cfRule type="cellIs" dxfId="2159" priority="1309" stopIfTrue="1" operator="equal">
      <formula>99</formula>
    </cfRule>
  </conditionalFormatting>
  <conditionalFormatting sqref="Z37">
    <cfRule type="cellIs" dxfId="2158" priority="1308" stopIfTrue="1" operator="equal">
      <formula>26</formula>
    </cfRule>
  </conditionalFormatting>
  <conditionalFormatting sqref="Z37">
    <cfRule type="cellIs" dxfId="2157" priority="1307" stopIfTrue="1" operator="equal">
      <formula>99</formula>
    </cfRule>
  </conditionalFormatting>
  <conditionalFormatting sqref="Y37">
    <cfRule type="cellIs" dxfId="2156" priority="1305" stopIfTrue="1" operator="equal">
      <formula>2</formula>
    </cfRule>
    <cfRule type="cellIs" dxfId="2155" priority="1306" stopIfTrue="1" operator="equal">
      <formula>1</formula>
    </cfRule>
  </conditionalFormatting>
  <conditionalFormatting sqref="AA37:AB37">
    <cfRule type="cellIs" dxfId="2154" priority="1304" stopIfTrue="1" operator="equal">
      <formula>99</formula>
    </cfRule>
  </conditionalFormatting>
  <conditionalFormatting sqref="AB37">
    <cfRule type="cellIs" dxfId="2153" priority="1303" stopIfTrue="1" operator="equal">
      <formula>26</formula>
    </cfRule>
  </conditionalFormatting>
  <conditionalFormatting sqref="AB37">
    <cfRule type="cellIs" dxfId="2152" priority="1302" stopIfTrue="1" operator="equal">
      <formula>99</formula>
    </cfRule>
  </conditionalFormatting>
  <conditionalFormatting sqref="AA37">
    <cfRule type="cellIs" dxfId="2151" priority="1300" stopIfTrue="1" operator="equal">
      <formula>2</formula>
    </cfRule>
    <cfRule type="cellIs" dxfId="2150" priority="1301" stopIfTrue="1" operator="equal">
      <formula>1</formula>
    </cfRule>
  </conditionalFormatting>
  <conditionalFormatting sqref="AC37:AD37">
    <cfRule type="cellIs" dxfId="2149" priority="1299" stopIfTrue="1" operator="equal">
      <formula>99</formula>
    </cfRule>
  </conditionalFormatting>
  <conditionalFormatting sqref="AD37">
    <cfRule type="cellIs" dxfId="2148" priority="1298" stopIfTrue="1" operator="equal">
      <formula>26</formula>
    </cfRule>
  </conditionalFormatting>
  <conditionalFormatting sqref="AD37">
    <cfRule type="cellIs" dxfId="2147" priority="1297" stopIfTrue="1" operator="equal">
      <formula>99</formula>
    </cfRule>
  </conditionalFormatting>
  <conditionalFormatting sqref="AC37">
    <cfRule type="cellIs" dxfId="2146" priority="1295" stopIfTrue="1" operator="equal">
      <formula>2</formula>
    </cfRule>
    <cfRule type="cellIs" dxfId="2145" priority="1296" stopIfTrue="1" operator="equal">
      <formula>1</formula>
    </cfRule>
  </conditionalFormatting>
  <conditionalFormatting sqref="AE37:AF37">
    <cfRule type="cellIs" dxfId="2144" priority="1294" stopIfTrue="1" operator="equal">
      <formula>99</formula>
    </cfRule>
  </conditionalFormatting>
  <conditionalFormatting sqref="AF37">
    <cfRule type="cellIs" dxfId="2143" priority="1293" stopIfTrue="1" operator="equal">
      <formula>26</formula>
    </cfRule>
  </conditionalFormatting>
  <conditionalFormatting sqref="AF37">
    <cfRule type="cellIs" dxfId="2142" priority="1292" stopIfTrue="1" operator="equal">
      <formula>99</formula>
    </cfRule>
  </conditionalFormatting>
  <conditionalFormatting sqref="AE37">
    <cfRule type="cellIs" dxfId="2141" priority="1290" stopIfTrue="1" operator="equal">
      <formula>2</formula>
    </cfRule>
    <cfRule type="cellIs" dxfId="2140" priority="1291" stopIfTrue="1" operator="equal">
      <formula>1</formula>
    </cfRule>
  </conditionalFormatting>
  <conditionalFormatting sqref="AH37">
    <cfRule type="cellIs" dxfId="2139" priority="1289" stopIfTrue="1" operator="equal">
      <formula>26</formula>
    </cfRule>
  </conditionalFormatting>
  <conditionalFormatting sqref="AH37">
    <cfRule type="cellIs" dxfId="2138" priority="1288" stopIfTrue="1" operator="equal">
      <formula>99</formula>
    </cfRule>
  </conditionalFormatting>
  <conditionalFormatting sqref="AG37">
    <cfRule type="cellIs" dxfId="2137" priority="1286" stopIfTrue="1" operator="equal">
      <formula>2</formula>
    </cfRule>
    <cfRule type="cellIs" dxfId="2136" priority="1287" stopIfTrue="1" operator="equal">
      <formula>1</formula>
    </cfRule>
  </conditionalFormatting>
  <conditionalFormatting sqref="AG38:AH38">
    <cfRule type="cellIs" dxfId="2135" priority="1285" stopIfTrue="1" operator="equal">
      <formula>99</formula>
    </cfRule>
  </conditionalFormatting>
  <conditionalFormatting sqref="M38:N38">
    <cfRule type="cellIs" dxfId="2134" priority="1284" stopIfTrue="1" operator="equal">
      <formula>99</formula>
    </cfRule>
  </conditionalFormatting>
  <conditionalFormatting sqref="N38">
    <cfRule type="cellIs" dxfId="2133" priority="1283" stopIfTrue="1" operator="equal">
      <formula>26</formula>
    </cfRule>
  </conditionalFormatting>
  <conditionalFormatting sqref="N38">
    <cfRule type="cellIs" dxfId="2132" priority="1282" stopIfTrue="1" operator="equal">
      <formula>99</formula>
    </cfRule>
  </conditionalFormatting>
  <conditionalFormatting sqref="M38">
    <cfRule type="cellIs" dxfId="2131" priority="1280" stopIfTrue="1" operator="equal">
      <formula>2</formula>
    </cfRule>
    <cfRule type="cellIs" dxfId="2130" priority="1281" stopIfTrue="1" operator="equal">
      <formula>1</formula>
    </cfRule>
  </conditionalFormatting>
  <conditionalFormatting sqref="O38:P38">
    <cfRule type="cellIs" dxfId="2129" priority="1279" stopIfTrue="1" operator="equal">
      <formula>99</formula>
    </cfRule>
  </conditionalFormatting>
  <conditionalFormatting sqref="P38">
    <cfRule type="cellIs" dxfId="2128" priority="1278" stopIfTrue="1" operator="equal">
      <formula>26</formula>
    </cfRule>
  </conditionalFormatting>
  <conditionalFormatting sqref="P38">
    <cfRule type="cellIs" dxfId="2127" priority="1277" stopIfTrue="1" operator="equal">
      <formula>99</formula>
    </cfRule>
  </conditionalFormatting>
  <conditionalFormatting sqref="O38">
    <cfRule type="cellIs" dxfId="2126" priority="1275" stopIfTrue="1" operator="equal">
      <formula>2</formula>
    </cfRule>
    <cfRule type="cellIs" dxfId="2125" priority="1276" stopIfTrue="1" operator="equal">
      <formula>1</formula>
    </cfRule>
  </conditionalFormatting>
  <conditionalFormatting sqref="Q38:R38">
    <cfRule type="cellIs" dxfId="2124" priority="1274" stopIfTrue="1" operator="equal">
      <formula>99</formula>
    </cfRule>
  </conditionalFormatting>
  <conditionalFormatting sqref="R38">
    <cfRule type="cellIs" dxfId="2123" priority="1273" stopIfTrue="1" operator="equal">
      <formula>26</formula>
    </cfRule>
  </conditionalFormatting>
  <conditionalFormatting sqref="R38">
    <cfRule type="cellIs" dxfId="2122" priority="1272" stopIfTrue="1" operator="equal">
      <formula>99</formula>
    </cfRule>
  </conditionalFormatting>
  <conditionalFormatting sqref="Q38">
    <cfRule type="cellIs" dxfId="2121" priority="1270" stopIfTrue="1" operator="equal">
      <formula>2</formula>
    </cfRule>
    <cfRule type="cellIs" dxfId="2120" priority="1271" stopIfTrue="1" operator="equal">
      <formula>1</formula>
    </cfRule>
  </conditionalFormatting>
  <conditionalFormatting sqref="S38:T38">
    <cfRule type="cellIs" dxfId="2119" priority="1269" stopIfTrue="1" operator="equal">
      <formula>99</formula>
    </cfRule>
  </conditionalFormatting>
  <conditionalFormatting sqref="T38">
    <cfRule type="cellIs" dxfId="2118" priority="1268" stopIfTrue="1" operator="equal">
      <formula>26</formula>
    </cfRule>
  </conditionalFormatting>
  <conditionalFormatting sqref="T38">
    <cfRule type="cellIs" dxfId="2117" priority="1267" stopIfTrue="1" operator="equal">
      <formula>99</formula>
    </cfRule>
  </conditionalFormatting>
  <conditionalFormatting sqref="S38">
    <cfRule type="cellIs" dxfId="2116" priority="1265" stopIfTrue="1" operator="equal">
      <formula>2</formula>
    </cfRule>
    <cfRule type="cellIs" dxfId="2115" priority="1266" stopIfTrue="1" operator="equal">
      <formula>1</formula>
    </cfRule>
  </conditionalFormatting>
  <conditionalFormatting sqref="U38:V38">
    <cfRule type="cellIs" dxfId="2114" priority="1264" stopIfTrue="1" operator="equal">
      <formula>99</formula>
    </cfRule>
  </conditionalFormatting>
  <conditionalFormatting sqref="V38">
    <cfRule type="cellIs" dxfId="2113" priority="1263" stopIfTrue="1" operator="equal">
      <formula>26</formula>
    </cfRule>
  </conditionalFormatting>
  <conditionalFormatting sqref="V38">
    <cfRule type="cellIs" dxfId="2112" priority="1262" stopIfTrue="1" operator="equal">
      <formula>99</formula>
    </cfRule>
  </conditionalFormatting>
  <conditionalFormatting sqref="U38">
    <cfRule type="cellIs" dxfId="2111" priority="1260" stopIfTrue="1" operator="equal">
      <formula>2</formula>
    </cfRule>
    <cfRule type="cellIs" dxfId="2110" priority="1261" stopIfTrue="1" operator="equal">
      <formula>1</formula>
    </cfRule>
  </conditionalFormatting>
  <conditionalFormatting sqref="W38:X38">
    <cfRule type="cellIs" dxfId="2109" priority="1259" stopIfTrue="1" operator="equal">
      <formula>99</formula>
    </cfRule>
  </conditionalFormatting>
  <conditionalFormatting sqref="X38">
    <cfRule type="cellIs" dxfId="2108" priority="1258" stopIfTrue="1" operator="equal">
      <formula>26</formula>
    </cfRule>
  </conditionalFormatting>
  <conditionalFormatting sqref="X38">
    <cfRule type="cellIs" dxfId="2107" priority="1257" stopIfTrue="1" operator="equal">
      <formula>99</formula>
    </cfRule>
  </conditionalFormatting>
  <conditionalFormatting sqref="W38">
    <cfRule type="cellIs" dxfId="2106" priority="1255" stopIfTrue="1" operator="equal">
      <formula>2</formula>
    </cfRule>
    <cfRule type="cellIs" dxfId="2105" priority="1256" stopIfTrue="1" operator="equal">
      <formula>1</formula>
    </cfRule>
  </conditionalFormatting>
  <conditionalFormatting sqref="Y38:Z38">
    <cfRule type="cellIs" dxfId="2104" priority="1254" stopIfTrue="1" operator="equal">
      <formula>99</formula>
    </cfRule>
  </conditionalFormatting>
  <conditionalFormatting sqref="Z38">
    <cfRule type="cellIs" dxfId="2103" priority="1253" stopIfTrue="1" operator="equal">
      <formula>26</formula>
    </cfRule>
  </conditionalFormatting>
  <conditionalFormatting sqref="Z38">
    <cfRule type="cellIs" dxfId="2102" priority="1252" stopIfTrue="1" operator="equal">
      <formula>99</formula>
    </cfRule>
  </conditionalFormatting>
  <conditionalFormatting sqref="Y38">
    <cfRule type="cellIs" dxfId="2101" priority="1250" stopIfTrue="1" operator="equal">
      <formula>2</formula>
    </cfRule>
    <cfRule type="cellIs" dxfId="2100" priority="1251" stopIfTrue="1" operator="equal">
      <formula>1</formula>
    </cfRule>
  </conditionalFormatting>
  <conditionalFormatting sqref="AA38:AB38">
    <cfRule type="cellIs" dxfId="2099" priority="1249" stopIfTrue="1" operator="equal">
      <formula>99</formula>
    </cfRule>
  </conditionalFormatting>
  <conditionalFormatting sqref="AB38">
    <cfRule type="cellIs" dxfId="2098" priority="1248" stopIfTrue="1" operator="equal">
      <formula>26</formula>
    </cfRule>
  </conditionalFormatting>
  <conditionalFormatting sqref="AB38">
    <cfRule type="cellIs" dxfId="2097" priority="1247" stopIfTrue="1" operator="equal">
      <formula>99</formula>
    </cfRule>
  </conditionalFormatting>
  <conditionalFormatting sqref="AA38">
    <cfRule type="cellIs" dxfId="2096" priority="1245" stopIfTrue="1" operator="equal">
      <formula>2</formula>
    </cfRule>
    <cfRule type="cellIs" dxfId="2095" priority="1246" stopIfTrue="1" operator="equal">
      <formula>1</formula>
    </cfRule>
  </conditionalFormatting>
  <conditionalFormatting sqref="AC38:AD38">
    <cfRule type="cellIs" dxfId="2094" priority="1244" stopIfTrue="1" operator="equal">
      <formula>99</formula>
    </cfRule>
  </conditionalFormatting>
  <conditionalFormatting sqref="AD38">
    <cfRule type="cellIs" dxfId="2093" priority="1243" stopIfTrue="1" operator="equal">
      <formula>26</formula>
    </cfRule>
  </conditionalFormatting>
  <conditionalFormatting sqref="AD38">
    <cfRule type="cellIs" dxfId="2092" priority="1242" stopIfTrue="1" operator="equal">
      <formula>99</formula>
    </cfRule>
  </conditionalFormatting>
  <conditionalFormatting sqref="AC38">
    <cfRule type="cellIs" dxfId="2091" priority="1240" stopIfTrue="1" operator="equal">
      <formula>2</formula>
    </cfRule>
    <cfRule type="cellIs" dxfId="2090" priority="1241" stopIfTrue="1" operator="equal">
      <formula>1</formula>
    </cfRule>
  </conditionalFormatting>
  <conditionalFormatting sqref="AE38">
    <cfRule type="cellIs" dxfId="2089" priority="1239" stopIfTrue="1" operator="equal">
      <formula>99</formula>
    </cfRule>
  </conditionalFormatting>
  <conditionalFormatting sqref="AE38">
    <cfRule type="cellIs" dxfId="2088" priority="1237" stopIfTrue="1" operator="equal">
      <formula>2</formula>
    </cfRule>
    <cfRule type="cellIs" dxfId="2087" priority="1238" stopIfTrue="1" operator="equal">
      <formula>1</formula>
    </cfRule>
  </conditionalFormatting>
  <conditionalFormatting sqref="AH38">
    <cfRule type="cellIs" dxfId="2086" priority="1236" stopIfTrue="1" operator="equal">
      <formula>26</formula>
    </cfRule>
  </conditionalFormatting>
  <conditionalFormatting sqref="AH38">
    <cfRule type="cellIs" dxfId="2085" priority="1235" stopIfTrue="1" operator="equal">
      <formula>99</formula>
    </cfRule>
  </conditionalFormatting>
  <conditionalFormatting sqref="AG38">
    <cfRule type="cellIs" dxfId="2084" priority="1233" stopIfTrue="1" operator="equal">
      <formula>2</formula>
    </cfRule>
    <cfRule type="cellIs" dxfId="2083" priority="1234" stopIfTrue="1" operator="equal">
      <formula>1</formula>
    </cfRule>
  </conditionalFormatting>
  <conditionalFormatting sqref="AG39:AH39">
    <cfRule type="cellIs" dxfId="2082" priority="1232" stopIfTrue="1" operator="equal">
      <formula>99</formula>
    </cfRule>
  </conditionalFormatting>
  <conditionalFormatting sqref="M39:N39">
    <cfRule type="cellIs" dxfId="2081" priority="1231" stopIfTrue="1" operator="equal">
      <formula>99</formula>
    </cfRule>
  </conditionalFormatting>
  <conditionalFormatting sqref="N39">
    <cfRule type="cellIs" dxfId="2080" priority="1230" stopIfTrue="1" operator="equal">
      <formula>26</formula>
    </cfRule>
  </conditionalFormatting>
  <conditionalFormatting sqref="N39">
    <cfRule type="cellIs" dxfId="2079" priority="1229" stopIfTrue="1" operator="equal">
      <formula>99</formula>
    </cfRule>
  </conditionalFormatting>
  <conditionalFormatting sqref="M39">
    <cfRule type="cellIs" dxfId="2078" priority="1227" stopIfTrue="1" operator="equal">
      <formula>2</formula>
    </cfRule>
    <cfRule type="cellIs" dxfId="2077" priority="1228" stopIfTrue="1" operator="equal">
      <formula>1</formula>
    </cfRule>
  </conditionalFormatting>
  <conditionalFormatting sqref="O39:P39">
    <cfRule type="cellIs" dxfId="2076" priority="1226" stopIfTrue="1" operator="equal">
      <formula>99</formula>
    </cfRule>
  </conditionalFormatting>
  <conditionalFormatting sqref="P39">
    <cfRule type="cellIs" dxfId="2075" priority="1225" stopIfTrue="1" operator="equal">
      <formula>26</formula>
    </cfRule>
  </conditionalFormatting>
  <conditionalFormatting sqref="P39">
    <cfRule type="cellIs" dxfId="2074" priority="1224" stopIfTrue="1" operator="equal">
      <formula>99</formula>
    </cfRule>
  </conditionalFormatting>
  <conditionalFormatting sqref="O39">
    <cfRule type="cellIs" dxfId="2073" priority="1222" stopIfTrue="1" operator="equal">
      <formula>2</formula>
    </cfRule>
    <cfRule type="cellIs" dxfId="2072" priority="1223" stopIfTrue="1" operator="equal">
      <formula>1</formula>
    </cfRule>
  </conditionalFormatting>
  <conditionalFormatting sqref="Q39:R39">
    <cfRule type="cellIs" dxfId="2071" priority="1221" stopIfTrue="1" operator="equal">
      <formula>99</formula>
    </cfRule>
  </conditionalFormatting>
  <conditionalFormatting sqref="R39">
    <cfRule type="cellIs" dxfId="2070" priority="1220" stopIfTrue="1" operator="equal">
      <formula>26</formula>
    </cfRule>
  </conditionalFormatting>
  <conditionalFormatting sqref="R39">
    <cfRule type="cellIs" dxfId="2069" priority="1219" stopIfTrue="1" operator="equal">
      <formula>99</formula>
    </cfRule>
  </conditionalFormatting>
  <conditionalFormatting sqref="Q39">
    <cfRule type="cellIs" dxfId="2068" priority="1217" stopIfTrue="1" operator="equal">
      <formula>2</formula>
    </cfRule>
    <cfRule type="cellIs" dxfId="2067" priority="1218" stopIfTrue="1" operator="equal">
      <formula>1</formula>
    </cfRule>
  </conditionalFormatting>
  <conditionalFormatting sqref="S39:T39">
    <cfRule type="cellIs" dxfId="2066" priority="1216" stopIfTrue="1" operator="equal">
      <formula>99</formula>
    </cfRule>
  </conditionalFormatting>
  <conditionalFormatting sqref="T39">
    <cfRule type="cellIs" dxfId="2065" priority="1215" stopIfTrue="1" operator="equal">
      <formula>26</formula>
    </cfRule>
  </conditionalFormatting>
  <conditionalFormatting sqref="T39">
    <cfRule type="cellIs" dxfId="2064" priority="1214" stopIfTrue="1" operator="equal">
      <formula>99</formula>
    </cfRule>
  </conditionalFormatting>
  <conditionalFormatting sqref="S39">
    <cfRule type="cellIs" dxfId="2063" priority="1212" stopIfTrue="1" operator="equal">
      <formula>2</formula>
    </cfRule>
    <cfRule type="cellIs" dxfId="2062" priority="1213" stopIfTrue="1" operator="equal">
      <formula>1</formula>
    </cfRule>
  </conditionalFormatting>
  <conditionalFormatting sqref="U39:V39">
    <cfRule type="cellIs" dxfId="2061" priority="1211" stopIfTrue="1" operator="equal">
      <formula>99</formula>
    </cfRule>
  </conditionalFormatting>
  <conditionalFormatting sqref="V39">
    <cfRule type="cellIs" dxfId="2060" priority="1210" stopIfTrue="1" operator="equal">
      <formula>26</formula>
    </cfRule>
  </conditionalFormatting>
  <conditionalFormatting sqref="V39">
    <cfRule type="cellIs" dxfId="2059" priority="1209" stopIfTrue="1" operator="equal">
      <formula>99</formula>
    </cfRule>
  </conditionalFormatting>
  <conditionalFormatting sqref="U39">
    <cfRule type="cellIs" dxfId="2058" priority="1207" stopIfTrue="1" operator="equal">
      <formula>2</formula>
    </cfRule>
    <cfRule type="cellIs" dxfId="2057" priority="1208" stopIfTrue="1" operator="equal">
      <formula>1</formula>
    </cfRule>
  </conditionalFormatting>
  <conditionalFormatting sqref="W39:X39">
    <cfRule type="cellIs" dxfId="2056" priority="1206" stopIfTrue="1" operator="equal">
      <formula>99</formula>
    </cfRule>
  </conditionalFormatting>
  <conditionalFormatting sqref="X39">
    <cfRule type="cellIs" dxfId="2055" priority="1205" stopIfTrue="1" operator="equal">
      <formula>26</formula>
    </cfRule>
  </conditionalFormatting>
  <conditionalFormatting sqref="X39">
    <cfRule type="cellIs" dxfId="2054" priority="1204" stopIfTrue="1" operator="equal">
      <formula>99</formula>
    </cfRule>
  </conditionalFormatting>
  <conditionalFormatting sqref="W39">
    <cfRule type="cellIs" dxfId="2053" priority="1202" stopIfTrue="1" operator="equal">
      <formula>2</formula>
    </cfRule>
    <cfRule type="cellIs" dxfId="2052" priority="1203" stopIfTrue="1" operator="equal">
      <formula>1</formula>
    </cfRule>
  </conditionalFormatting>
  <conditionalFormatting sqref="Y39:Z39">
    <cfRule type="cellIs" dxfId="2051" priority="1201" stopIfTrue="1" operator="equal">
      <formula>99</formula>
    </cfRule>
  </conditionalFormatting>
  <conditionalFormatting sqref="Z39">
    <cfRule type="cellIs" dxfId="2050" priority="1200" stopIfTrue="1" operator="equal">
      <formula>26</formula>
    </cfRule>
  </conditionalFormatting>
  <conditionalFormatting sqref="Z39">
    <cfRule type="cellIs" dxfId="2049" priority="1199" stopIfTrue="1" operator="equal">
      <formula>99</formula>
    </cfRule>
  </conditionalFormatting>
  <conditionalFormatting sqref="Y39">
    <cfRule type="cellIs" dxfId="2048" priority="1197" stopIfTrue="1" operator="equal">
      <formula>2</formula>
    </cfRule>
    <cfRule type="cellIs" dxfId="2047" priority="1198" stopIfTrue="1" operator="equal">
      <formula>1</formula>
    </cfRule>
  </conditionalFormatting>
  <conditionalFormatting sqref="AA39:AB39">
    <cfRule type="cellIs" dxfId="2046" priority="1196" stopIfTrue="1" operator="equal">
      <formula>99</formula>
    </cfRule>
  </conditionalFormatting>
  <conditionalFormatting sqref="AB39">
    <cfRule type="cellIs" dxfId="2045" priority="1195" stopIfTrue="1" operator="equal">
      <formula>26</formula>
    </cfRule>
  </conditionalFormatting>
  <conditionalFormatting sqref="AB39">
    <cfRule type="cellIs" dxfId="2044" priority="1194" stopIfTrue="1" operator="equal">
      <formula>99</formula>
    </cfRule>
  </conditionalFormatting>
  <conditionalFormatting sqref="AA39">
    <cfRule type="cellIs" dxfId="2043" priority="1192" stopIfTrue="1" operator="equal">
      <formula>2</formula>
    </cfRule>
    <cfRule type="cellIs" dxfId="2042" priority="1193" stopIfTrue="1" operator="equal">
      <formula>1</formula>
    </cfRule>
  </conditionalFormatting>
  <conditionalFormatting sqref="AC39:AD39">
    <cfRule type="cellIs" dxfId="2041" priority="1191" stopIfTrue="1" operator="equal">
      <formula>99</formula>
    </cfRule>
  </conditionalFormatting>
  <conditionalFormatting sqref="AD39">
    <cfRule type="cellIs" dxfId="2040" priority="1190" stopIfTrue="1" operator="equal">
      <formula>26</formula>
    </cfRule>
  </conditionalFormatting>
  <conditionalFormatting sqref="AD39">
    <cfRule type="cellIs" dxfId="2039" priority="1189" stopIfTrue="1" operator="equal">
      <formula>99</formula>
    </cfRule>
  </conditionalFormatting>
  <conditionalFormatting sqref="AC39">
    <cfRule type="cellIs" dxfId="2038" priority="1187" stopIfTrue="1" operator="equal">
      <formula>2</formula>
    </cfRule>
    <cfRule type="cellIs" dxfId="2037" priority="1188" stopIfTrue="1" operator="equal">
      <formula>1</formula>
    </cfRule>
  </conditionalFormatting>
  <conditionalFormatting sqref="AE39:AF39">
    <cfRule type="cellIs" dxfId="2036" priority="1186" stopIfTrue="1" operator="equal">
      <formula>99</formula>
    </cfRule>
  </conditionalFormatting>
  <conditionalFormatting sqref="AF39">
    <cfRule type="cellIs" dxfId="2035" priority="1185" stopIfTrue="1" operator="equal">
      <formula>26</formula>
    </cfRule>
  </conditionalFormatting>
  <conditionalFormatting sqref="AF39">
    <cfRule type="cellIs" dxfId="2034" priority="1184" stopIfTrue="1" operator="equal">
      <formula>99</formula>
    </cfRule>
  </conditionalFormatting>
  <conditionalFormatting sqref="AE39">
    <cfRule type="cellIs" dxfId="2033" priority="1182" stopIfTrue="1" operator="equal">
      <formula>2</formula>
    </cfRule>
    <cfRule type="cellIs" dxfId="2032" priority="1183" stopIfTrue="1" operator="equal">
      <formula>1</formula>
    </cfRule>
  </conditionalFormatting>
  <conditionalFormatting sqref="AH39">
    <cfRule type="cellIs" dxfId="2031" priority="1181" stopIfTrue="1" operator="equal">
      <formula>26</formula>
    </cfRule>
  </conditionalFormatting>
  <conditionalFormatting sqref="AH39">
    <cfRule type="cellIs" dxfId="2030" priority="1180" stopIfTrue="1" operator="equal">
      <formula>99</formula>
    </cfRule>
  </conditionalFormatting>
  <conditionalFormatting sqref="AG39">
    <cfRule type="cellIs" dxfId="2029" priority="1178" stopIfTrue="1" operator="equal">
      <formula>2</formula>
    </cfRule>
    <cfRule type="cellIs" dxfId="2028" priority="1179" stopIfTrue="1" operator="equal">
      <formula>1</formula>
    </cfRule>
  </conditionalFormatting>
  <conditionalFormatting sqref="AG40:AH40">
    <cfRule type="cellIs" dxfId="2027" priority="1177" stopIfTrue="1" operator="equal">
      <formula>99</formula>
    </cfRule>
  </conditionalFormatting>
  <conditionalFormatting sqref="M40:N40">
    <cfRule type="cellIs" dxfId="2026" priority="1176" stopIfTrue="1" operator="equal">
      <formula>99</formula>
    </cfRule>
  </conditionalFormatting>
  <conditionalFormatting sqref="N40">
    <cfRule type="cellIs" dxfId="2025" priority="1175" stopIfTrue="1" operator="equal">
      <formula>26</formula>
    </cfRule>
  </conditionalFormatting>
  <conditionalFormatting sqref="N40">
    <cfRule type="cellIs" dxfId="2024" priority="1174" stopIfTrue="1" operator="equal">
      <formula>99</formula>
    </cfRule>
  </conditionalFormatting>
  <conditionalFormatting sqref="M40">
    <cfRule type="cellIs" dxfId="2023" priority="1172" stopIfTrue="1" operator="equal">
      <formula>2</formula>
    </cfRule>
    <cfRule type="cellIs" dxfId="2022" priority="1173" stopIfTrue="1" operator="equal">
      <formula>1</formula>
    </cfRule>
  </conditionalFormatting>
  <conditionalFormatting sqref="O40:P40">
    <cfRule type="cellIs" dxfId="2021" priority="1171" stopIfTrue="1" operator="equal">
      <formula>99</formula>
    </cfRule>
  </conditionalFormatting>
  <conditionalFormatting sqref="P40">
    <cfRule type="cellIs" dxfId="2020" priority="1170" stopIfTrue="1" operator="equal">
      <formula>26</formula>
    </cfRule>
  </conditionalFormatting>
  <conditionalFormatting sqref="P40">
    <cfRule type="cellIs" dxfId="2019" priority="1169" stopIfTrue="1" operator="equal">
      <formula>99</formula>
    </cfRule>
  </conditionalFormatting>
  <conditionalFormatting sqref="O40">
    <cfRule type="cellIs" dxfId="2018" priority="1167" stopIfTrue="1" operator="equal">
      <formula>2</formula>
    </cfRule>
    <cfRule type="cellIs" dxfId="2017" priority="1168" stopIfTrue="1" operator="equal">
      <formula>1</formula>
    </cfRule>
  </conditionalFormatting>
  <conditionalFormatting sqref="Q40:R40">
    <cfRule type="cellIs" dxfId="2016" priority="1166" stopIfTrue="1" operator="equal">
      <formula>99</formula>
    </cfRule>
  </conditionalFormatting>
  <conditionalFormatting sqref="R40">
    <cfRule type="cellIs" dxfId="2015" priority="1165" stopIfTrue="1" operator="equal">
      <formula>26</formula>
    </cfRule>
  </conditionalFormatting>
  <conditionalFormatting sqref="R40">
    <cfRule type="cellIs" dxfId="2014" priority="1164" stopIfTrue="1" operator="equal">
      <formula>99</formula>
    </cfRule>
  </conditionalFormatting>
  <conditionalFormatting sqref="Q40">
    <cfRule type="cellIs" dxfId="2013" priority="1162" stopIfTrue="1" operator="equal">
      <formula>2</formula>
    </cfRule>
    <cfRule type="cellIs" dxfId="2012" priority="1163" stopIfTrue="1" operator="equal">
      <formula>1</formula>
    </cfRule>
  </conditionalFormatting>
  <conditionalFormatting sqref="S40:T40">
    <cfRule type="cellIs" dxfId="2011" priority="1161" stopIfTrue="1" operator="equal">
      <formula>99</formula>
    </cfRule>
  </conditionalFormatting>
  <conditionalFormatting sqref="T40">
    <cfRule type="cellIs" dxfId="2010" priority="1160" stopIfTrue="1" operator="equal">
      <formula>26</formula>
    </cfRule>
  </conditionalFormatting>
  <conditionalFormatting sqref="T40">
    <cfRule type="cellIs" dxfId="2009" priority="1159" stopIfTrue="1" operator="equal">
      <formula>99</formula>
    </cfRule>
  </conditionalFormatting>
  <conditionalFormatting sqref="S40">
    <cfRule type="cellIs" dxfId="2008" priority="1157" stopIfTrue="1" operator="equal">
      <formula>2</formula>
    </cfRule>
    <cfRule type="cellIs" dxfId="2007" priority="1158" stopIfTrue="1" operator="equal">
      <formula>1</formula>
    </cfRule>
  </conditionalFormatting>
  <conditionalFormatting sqref="U40:V40">
    <cfRule type="cellIs" dxfId="2006" priority="1156" stopIfTrue="1" operator="equal">
      <formula>99</formula>
    </cfRule>
  </conditionalFormatting>
  <conditionalFormatting sqref="V40">
    <cfRule type="cellIs" dxfId="2005" priority="1155" stopIfTrue="1" operator="equal">
      <formula>26</formula>
    </cfRule>
  </conditionalFormatting>
  <conditionalFormatting sqref="V40">
    <cfRule type="cellIs" dxfId="2004" priority="1154" stopIfTrue="1" operator="equal">
      <formula>99</formula>
    </cfRule>
  </conditionalFormatting>
  <conditionalFormatting sqref="U40">
    <cfRule type="cellIs" dxfId="2003" priority="1152" stopIfTrue="1" operator="equal">
      <formula>2</formula>
    </cfRule>
    <cfRule type="cellIs" dxfId="2002" priority="1153" stopIfTrue="1" operator="equal">
      <formula>1</formula>
    </cfRule>
  </conditionalFormatting>
  <conditionalFormatting sqref="W40:X40">
    <cfRule type="cellIs" dxfId="2001" priority="1151" stopIfTrue="1" operator="equal">
      <formula>99</formula>
    </cfRule>
  </conditionalFormatting>
  <conditionalFormatting sqref="X40">
    <cfRule type="cellIs" dxfId="2000" priority="1150" stopIfTrue="1" operator="equal">
      <formula>26</formula>
    </cfRule>
  </conditionalFormatting>
  <conditionalFormatting sqref="X40">
    <cfRule type="cellIs" dxfId="1999" priority="1149" stopIfTrue="1" operator="equal">
      <formula>99</formula>
    </cfRule>
  </conditionalFormatting>
  <conditionalFormatting sqref="W40">
    <cfRule type="cellIs" dxfId="1998" priority="1147" stopIfTrue="1" operator="equal">
      <formula>2</formula>
    </cfRule>
    <cfRule type="cellIs" dxfId="1997" priority="1148" stopIfTrue="1" operator="equal">
      <formula>1</formula>
    </cfRule>
  </conditionalFormatting>
  <conditionalFormatting sqref="Y40:Z40">
    <cfRule type="cellIs" dxfId="1996" priority="1146" stopIfTrue="1" operator="equal">
      <formula>99</formula>
    </cfRule>
  </conditionalFormatting>
  <conditionalFormatting sqref="Z40">
    <cfRule type="cellIs" dxfId="1995" priority="1145" stopIfTrue="1" operator="equal">
      <formula>26</formula>
    </cfRule>
  </conditionalFormatting>
  <conditionalFormatting sqref="Z40">
    <cfRule type="cellIs" dxfId="1994" priority="1144" stopIfTrue="1" operator="equal">
      <formula>99</formula>
    </cfRule>
  </conditionalFormatting>
  <conditionalFormatting sqref="Y40">
    <cfRule type="cellIs" dxfId="1993" priority="1142" stopIfTrue="1" operator="equal">
      <formula>2</formula>
    </cfRule>
    <cfRule type="cellIs" dxfId="1992" priority="1143" stopIfTrue="1" operator="equal">
      <formula>1</formula>
    </cfRule>
  </conditionalFormatting>
  <conditionalFormatting sqref="AA40">
    <cfRule type="cellIs" dxfId="1991" priority="1141" stopIfTrue="1" operator="equal">
      <formula>99</formula>
    </cfRule>
  </conditionalFormatting>
  <conditionalFormatting sqref="AA40">
    <cfRule type="cellIs" dxfId="1990" priority="1139" stopIfTrue="1" operator="equal">
      <formula>2</formula>
    </cfRule>
    <cfRule type="cellIs" dxfId="1989" priority="1140" stopIfTrue="1" operator="equal">
      <formula>1</formula>
    </cfRule>
  </conditionalFormatting>
  <conditionalFormatting sqref="AC40:AD40">
    <cfRule type="cellIs" dxfId="1988" priority="1138" stopIfTrue="1" operator="equal">
      <formula>99</formula>
    </cfRule>
  </conditionalFormatting>
  <conditionalFormatting sqref="AD40">
    <cfRule type="cellIs" dxfId="1987" priority="1137" stopIfTrue="1" operator="equal">
      <formula>26</formula>
    </cfRule>
  </conditionalFormatting>
  <conditionalFormatting sqref="AD40">
    <cfRule type="cellIs" dxfId="1986" priority="1136" stopIfTrue="1" operator="equal">
      <formula>99</formula>
    </cfRule>
  </conditionalFormatting>
  <conditionalFormatting sqref="AC40">
    <cfRule type="cellIs" dxfId="1985" priority="1134" stopIfTrue="1" operator="equal">
      <formula>2</formula>
    </cfRule>
    <cfRule type="cellIs" dxfId="1984" priority="1135" stopIfTrue="1" operator="equal">
      <formula>1</formula>
    </cfRule>
  </conditionalFormatting>
  <conditionalFormatting sqref="AE40:AF40">
    <cfRule type="cellIs" dxfId="1983" priority="1133" stopIfTrue="1" operator="equal">
      <formula>99</formula>
    </cfRule>
  </conditionalFormatting>
  <conditionalFormatting sqref="AF40">
    <cfRule type="cellIs" dxfId="1982" priority="1132" stopIfTrue="1" operator="equal">
      <formula>26</formula>
    </cfRule>
  </conditionalFormatting>
  <conditionalFormatting sqref="AF40">
    <cfRule type="cellIs" dxfId="1981" priority="1131" stopIfTrue="1" operator="equal">
      <formula>99</formula>
    </cfRule>
  </conditionalFormatting>
  <conditionalFormatting sqref="AE40">
    <cfRule type="cellIs" dxfId="1980" priority="1129" stopIfTrue="1" operator="equal">
      <formula>2</formula>
    </cfRule>
    <cfRule type="cellIs" dxfId="1979" priority="1130" stopIfTrue="1" operator="equal">
      <formula>1</formula>
    </cfRule>
  </conditionalFormatting>
  <conditionalFormatting sqref="AH40">
    <cfRule type="cellIs" dxfId="1978" priority="1128" stopIfTrue="1" operator="equal">
      <formula>26</formula>
    </cfRule>
  </conditionalFormatting>
  <conditionalFormatting sqref="AH40">
    <cfRule type="cellIs" dxfId="1977" priority="1127" stopIfTrue="1" operator="equal">
      <formula>99</formula>
    </cfRule>
  </conditionalFormatting>
  <conditionalFormatting sqref="AG40">
    <cfRule type="cellIs" dxfId="1976" priority="1125" stopIfTrue="1" operator="equal">
      <formula>2</formula>
    </cfRule>
    <cfRule type="cellIs" dxfId="1975" priority="1126" stopIfTrue="1" operator="equal">
      <formula>1</formula>
    </cfRule>
  </conditionalFormatting>
  <conditionalFormatting sqref="AG41">
    <cfRule type="cellIs" dxfId="1974" priority="1124" stopIfTrue="1" operator="equal">
      <formula>99</formula>
    </cfRule>
  </conditionalFormatting>
  <conditionalFormatting sqref="M41:N41">
    <cfRule type="cellIs" dxfId="1973" priority="1123" stopIfTrue="1" operator="equal">
      <formula>99</formula>
    </cfRule>
  </conditionalFormatting>
  <conditionalFormatting sqref="N41">
    <cfRule type="cellIs" dxfId="1972" priority="1122" stopIfTrue="1" operator="equal">
      <formula>26</formula>
    </cfRule>
  </conditionalFormatting>
  <conditionalFormatting sqref="N41">
    <cfRule type="cellIs" dxfId="1971" priority="1121" stopIfTrue="1" operator="equal">
      <formula>99</formula>
    </cfRule>
  </conditionalFormatting>
  <conditionalFormatting sqref="M41">
    <cfRule type="cellIs" dxfId="1970" priority="1119" stopIfTrue="1" operator="equal">
      <formula>2</formula>
    </cfRule>
    <cfRule type="cellIs" dxfId="1969" priority="1120" stopIfTrue="1" operator="equal">
      <formula>1</formula>
    </cfRule>
  </conditionalFormatting>
  <conditionalFormatting sqref="O41:P41">
    <cfRule type="cellIs" dxfId="1968" priority="1118" stopIfTrue="1" operator="equal">
      <formula>99</formula>
    </cfRule>
  </conditionalFormatting>
  <conditionalFormatting sqref="P41">
    <cfRule type="cellIs" dxfId="1967" priority="1117" stopIfTrue="1" operator="equal">
      <formula>26</formula>
    </cfRule>
  </conditionalFormatting>
  <conditionalFormatting sqref="P41">
    <cfRule type="cellIs" dxfId="1966" priority="1116" stopIfTrue="1" operator="equal">
      <formula>99</formula>
    </cfRule>
  </conditionalFormatting>
  <conditionalFormatting sqref="O41">
    <cfRule type="cellIs" dxfId="1965" priority="1114" stopIfTrue="1" operator="equal">
      <formula>2</formula>
    </cfRule>
    <cfRule type="cellIs" dxfId="1964" priority="1115" stopIfTrue="1" operator="equal">
      <formula>1</formula>
    </cfRule>
  </conditionalFormatting>
  <conditionalFormatting sqref="Q41:R41">
    <cfRule type="cellIs" dxfId="1963" priority="1113" stopIfTrue="1" operator="equal">
      <formula>99</formula>
    </cfRule>
  </conditionalFormatting>
  <conditionalFormatting sqref="R41">
    <cfRule type="cellIs" dxfId="1962" priority="1112" stopIfTrue="1" operator="equal">
      <formula>26</formula>
    </cfRule>
  </conditionalFormatting>
  <conditionalFormatting sqref="R41">
    <cfRule type="cellIs" dxfId="1961" priority="1111" stopIfTrue="1" operator="equal">
      <formula>99</formula>
    </cfRule>
  </conditionalFormatting>
  <conditionalFormatting sqref="Q41">
    <cfRule type="cellIs" dxfId="1960" priority="1109" stopIfTrue="1" operator="equal">
      <formula>2</formula>
    </cfRule>
    <cfRule type="cellIs" dxfId="1959" priority="1110" stopIfTrue="1" operator="equal">
      <formula>1</formula>
    </cfRule>
  </conditionalFormatting>
  <conditionalFormatting sqref="S41:T41">
    <cfRule type="cellIs" dxfId="1958" priority="1108" stopIfTrue="1" operator="equal">
      <formula>99</formula>
    </cfRule>
  </conditionalFormatting>
  <conditionalFormatting sqref="T41">
    <cfRule type="cellIs" dxfId="1957" priority="1107" stopIfTrue="1" operator="equal">
      <formula>26</formula>
    </cfRule>
  </conditionalFormatting>
  <conditionalFormatting sqref="T41">
    <cfRule type="cellIs" dxfId="1956" priority="1106" stopIfTrue="1" operator="equal">
      <formula>99</formula>
    </cfRule>
  </conditionalFormatting>
  <conditionalFormatting sqref="S41">
    <cfRule type="cellIs" dxfId="1955" priority="1104" stopIfTrue="1" operator="equal">
      <formula>2</formula>
    </cfRule>
    <cfRule type="cellIs" dxfId="1954" priority="1105" stopIfTrue="1" operator="equal">
      <formula>1</formula>
    </cfRule>
  </conditionalFormatting>
  <conditionalFormatting sqref="U41">
    <cfRule type="cellIs" dxfId="1953" priority="1103" stopIfTrue="1" operator="equal">
      <formula>99</formula>
    </cfRule>
  </conditionalFormatting>
  <conditionalFormatting sqref="U41">
    <cfRule type="cellIs" dxfId="1952" priority="1101" stopIfTrue="1" operator="equal">
      <formula>2</formula>
    </cfRule>
    <cfRule type="cellIs" dxfId="1951" priority="1102" stopIfTrue="1" operator="equal">
      <formula>1</formula>
    </cfRule>
  </conditionalFormatting>
  <conditionalFormatting sqref="W41:X41">
    <cfRule type="cellIs" dxfId="1950" priority="1100" stopIfTrue="1" operator="equal">
      <formula>99</formula>
    </cfRule>
  </conditionalFormatting>
  <conditionalFormatting sqref="X41">
    <cfRule type="cellIs" dxfId="1949" priority="1099" stopIfTrue="1" operator="equal">
      <formula>26</formula>
    </cfRule>
  </conditionalFormatting>
  <conditionalFormatting sqref="X41">
    <cfRule type="cellIs" dxfId="1948" priority="1098" stopIfTrue="1" operator="equal">
      <formula>99</formula>
    </cfRule>
  </conditionalFormatting>
  <conditionalFormatting sqref="W41">
    <cfRule type="cellIs" dxfId="1947" priority="1096" stopIfTrue="1" operator="equal">
      <formula>2</formula>
    </cfRule>
    <cfRule type="cellIs" dxfId="1946" priority="1097" stopIfTrue="1" operator="equal">
      <formula>1</formula>
    </cfRule>
  </conditionalFormatting>
  <conditionalFormatting sqref="Y41:Z41">
    <cfRule type="cellIs" dxfId="1945" priority="1095" stopIfTrue="1" operator="equal">
      <formula>99</formula>
    </cfRule>
  </conditionalFormatting>
  <conditionalFormatting sqref="Z41">
    <cfRule type="cellIs" dxfId="1944" priority="1094" stopIfTrue="1" operator="equal">
      <formula>26</formula>
    </cfRule>
  </conditionalFormatting>
  <conditionalFormatting sqref="Z41">
    <cfRule type="cellIs" dxfId="1943" priority="1093" stopIfTrue="1" operator="equal">
      <formula>99</formula>
    </cfRule>
  </conditionalFormatting>
  <conditionalFormatting sqref="Y41">
    <cfRule type="cellIs" dxfId="1942" priority="1091" stopIfTrue="1" operator="equal">
      <formula>2</formula>
    </cfRule>
    <cfRule type="cellIs" dxfId="1941" priority="1092" stopIfTrue="1" operator="equal">
      <formula>1</formula>
    </cfRule>
  </conditionalFormatting>
  <conditionalFormatting sqref="AA41:AB41">
    <cfRule type="cellIs" dxfId="1940" priority="1090" stopIfTrue="1" operator="equal">
      <formula>99</formula>
    </cfRule>
  </conditionalFormatting>
  <conditionalFormatting sqref="AB41">
    <cfRule type="cellIs" dxfId="1939" priority="1089" stopIfTrue="1" operator="equal">
      <formula>26</formula>
    </cfRule>
  </conditionalFormatting>
  <conditionalFormatting sqref="AB41">
    <cfRule type="cellIs" dxfId="1938" priority="1088" stopIfTrue="1" operator="equal">
      <formula>99</formula>
    </cfRule>
  </conditionalFormatting>
  <conditionalFormatting sqref="AA41">
    <cfRule type="cellIs" dxfId="1937" priority="1086" stopIfTrue="1" operator="equal">
      <formula>2</formula>
    </cfRule>
    <cfRule type="cellIs" dxfId="1936" priority="1087" stopIfTrue="1" operator="equal">
      <formula>1</formula>
    </cfRule>
  </conditionalFormatting>
  <conditionalFormatting sqref="AC41:AD41">
    <cfRule type="cellIs" dxfId="1935" priority="1085" stopIfTrue="1" operator="equal">
      <formula>99</formula>
    </cfRule>
  </conditionalFormatting>
  <conditionalFormatting sqref="AD41">
    <cfRule type="cellIs" dxfId="1934" priority="1084" stopIfTrue="1" operator="equal">
      <formula>26</formula>
    </cfRule>
  </conditionalFormatting>
  <conditionalFormatting sqref="AD41">
    <cfRule type="cellIs" dxfId="1933" priority="1083" stopIfTrue="1" operator="equal">
      <formula>99</formula>
    </cfRule>
  </conditionalFormatting>
  <conditionalFormatting sqref="AC41">
    <cfRule type="cellIs" dxfId="1932" priority="1081" stopIfTrue="1" operator="equal">
      <formula>2</formula>
    </cfRule>
    <cfRule type="cellIs" dxfId="1931" priority="1082" stopIfTrue="1" operator="equal">
      <formula>1</formula>
    </cfRule>
  </conditionalFormatting>
  <conditionalFormatting sqref="AE41:AF41">
    <cfRule type="cellIs" dxfId="1930" priority="1080" stopIfTrue="1" operator="equal">
      <formula>99</formula>
    </cfRule>
  </conditionalFormatting>
  <conditionalFormatting sqref="AF41">
    <cfRule type="cellIs" dxfId="1929" priority="1079" stopIfTrue="1" operator="equal">
      <formula>26</formula>
    </cfRule>
  </conditionalFormatting>
  <conditionalFormatting sqref="AF41">
    <cfRule type="cellIs" dxfId="1928" priority="1078" stopIfTrue="1" operator="equal">
      <formula>99</formula>
    </cfRule>
  </conditionalFormatting>
  <conditionalFormatting sqref="AE41">
    <cfRule type="cellIs" dxfId="1927" priority="1076" stopIfTrue="1" operator="equal">
      <formula>2</formula>
    </cfRule>
    <cfRule type="cellIs" dxfId="1926" priority="1077" stopIfTrue="1" operator="equal">
      <formula>1</formula>
    </cfRule>
  </conditionalFormatting>
  <conditionalFormatting sqref="AG41">
    <cfRule type="cellIs" dxfId="1925" priority="1074" stopIfTrue="1" operator="equal">
      <formula>2</formula>
    </cfRule>
    <cfRule type="cellIs" dxfId="1924" priority="1075" stopIfTrue="1" operator="equal">
      <formula>1</formula>
    </cfRule>
  </conditionalFormatting>
  <conditionalFormatting sqref="AG42:AH42">
    <cfRule type="cellIs" dxfId="1923" priority="1073" stopIfTrue="1" operator="equal">
      <formula>99</formula>
    </cfRule>
  </conditionalFormatting>
  <conditionalFormatting sqref="M42:N42">
    <cfRule type="cellIs" dxfId="1922" priority="1072" stopIfTrue="1" operator="equal">
      <formula>99</formula>
    </cfRule>
  </conditionalFormatting>
  <conditionalFormatting sqref="N42">
    <cfRule type="cellIs" dxfId="1921" priority="1071" stopIfTrue="1" operator="equal">
      <formula>26</formula>
    </cfRule>
  </conditionalFormatting>
  <conditionalFormatting sqref="N42">
    <cfRule type="cellIs" dxfId="1920" priority="1070" stopIfTrue="1" operator="equal">
      <formula>99</formula>
    </cfRule>
  </conditionalFormatting>
  <conditionalFormatting sqref="M42">
    <cfRule type="cellIs" dxfId="1919" priority="1068" stopIfTrue="1" operator="equal">
      <formula>2</formula>
    </cfRule>
    <cfRule type="cellIs" dxfId="1918" priority="1069" stopIfTrue="1" operator="equal">
      <formula>1</formula>
    </cfRule>
  </conditionalFormatting>
  <conditionalFormatting sqref="O42:P42">
    <cfRule type="cellIs" dxfId="1917" priority="1067" stopIfTrue="1" operator="equal">
      <formula>99</formula>
    </cfRule>
  </conditionalFormatting>
  <conditionalFormatting sqref="P42">
    <cfRule type="cellIs" dxfId="1916" priority="1066" stopIfTrue="1" operator="equal">
      <formula>26</formula>
    </cfRule>
  </conditionalFormatting>
  <conditionalFormatting sqref="P42">
    <cfRule type="cellIs" dxfId="1915" priority="1065" stopIfTrue="1" operator="equal">
      <formula>99</formula>
    </cfRule>
  </conditionalFormatting>
  <conditionalFormatting sqref="O42">
    <cfRule type="cellIs" dxfId="1914" priority="1063" stopIfTrue="1" operator="equal">
      <formula>2</formula>
    </cfRule>
    <cfRule type="cellIs" dxfId="1913" priority="1064" stopIfTrue="1" operator="equal">
      <formula>1</formula>
    </cfRule>
  </conditionalFormatting>
  <conditionalFormatting sqref="Q42:R42">
    <cfRule type="cellIs" dxfId="1912" priority="1062" stopIfTrue="1" operator="equal">
      <formula>99</formula>
    </cfRule>
  </conditionalFormatting>
  <conditionalFormatting sqref="R42">
    <cfRule type="cellIs" dxfId="1911" priority="1061" stopIfTrue="1" operator="equal">
      <formula>26</formula>
    </cfRule>
  </conditionalFormatting>
  <conditionalFormatting sqref="R42">
    <cfRule type="cellIs" dxfId="1910" priority="1060" stopIfTrue="1" operator="equal">
      <formula>99</formula>
    </cfRule>
  </conditionalFormatting>
  <conditionalFormatting sqref="Q42">
    <cfRule type="cellIs" dxfId="1909" priority="1058" stopIfTrue="1" operator="equal">
      <formula>2</formula>
    </cfRule>
    <cfRule type="cellIs" dxfId="1908" priority="1059" stopIfTrue="1" operator="equal">
      <formula>1</formula>
    </cfRule>
  </conditionalFormatting>
  <conditionalFormatting sqref="S42:T42">
    <cfRule type="cellIs" dxfId="1907" priority="1057" stopIfTrue="1" operator="equal">
      <formula>99</formula>
    </cfRule>
  </conditionalFormatting>
  <conditionalFormatting sqref="T42">
    <cfRule type="cellIs" dxfId="1906" priority="1056" stopIfTrue="1" operator="equal">
      <formula>26</formula>
    </cfRule>
  </conditionalFormatting>
  <conditionalFormatting sqref="T42">
    <cfRule type="cellIs" dxfId="1905" priority="1055" stopIfTrue="1" operator="equal">
      <formula>99</formula>
    </cfRule>
  </conditionalFormatting>
  <conditionalFormatting sqref="S42">
    <cfRule type="cellIs" dxfId="1904" priority="1053" stopIfTrue="1" operator="equal">
      <formula>2</formula>
    </cfRule>
    <cfRule type="cellIs" dxfId="1903" priority="1054" stopIfTrue="1" operator="equal">
      <formula>1</formula>
    </cfRule>
  </conditionalFormatting>
  <conditionalFormatting sqref="U42:V42">
    <cfRule type="cellIs" dxfId="1902" priority="1052" stopIfTrue="1" operator="equal">
      <formula>99</formula>
    </cfRule>
  </conditionalFormatting>
  <conditionalFormatting sqref="V42">
    <cfRule type="cellIs" dxfId="1901" priority="1051" stopIfTrue="1" operator="equal">
      <formula>26</formula>
    </cfRule>
  </conditionalFormatting>
  <conditionalFormatting sqref="V42">
    <cfRule type="cellIs" dxfId="1900" priority="1050" stopIfTrue="1" operator="equal">
      <formula>99</formula>
    </cfRule>
  </conditionalFormatting>
  <conditionalFormatting sqref="U42">
    <cfRule type="cellIs" dxfId="1899" priority="1048" stopIfTrue="1" operator="equal">
      <formula>2</formula>
    </cfRule>
    <cfRule type="cellIs" dxfId="1898" priority="1049" stopIfTrue="1" operator="equal">
      <formula>1</formula>
    </cfRule>
  </conditionalFormatting>
  <conditionalFormatting sqref="W42">
    <cfRule type="cellIs" dxfId="1897" priority="1047" stopIfTrue="1" operator="equal">
      <formula>99</formula>
    </cfRule>
  </conditionalFormatting>
  <conditionalFormatting sqref="W42">
    <cfRule type="cellIs" dxfId="1896" priority="1045" stopIfTrue="1" operator="equal">
      <formula>2</formula>
    </cfRule>
    <cfRule type="cellIs" dxfId="1895" priority="1046" stopIfTrue="1" operator="equal">
      <formula>1</formula>
    </cfRule>
  </conditionalFormatting>
  <conditionalFormatting sqref="Y42:Z42">
    <cfRule type="cellIs" dxfId="1894" priority="1044" stopIfTrue="1" operator="equal">
      <formula>99</formula>
    </cfRule>
  </conditionalFormatting>
  <conditionalFormatting sqref="Z42">
    <cfRule type="cellIs" dxfId="1893" priority="1043" stopIfTrue="1" operator="equal">
      <formula>26</formula>
    </cfRule>
  </conditionalFormatting>
  <conditionalFormatting sqref="Z42">
    <cfRule type="cellIs" dxfId="1892" priority="1042" stopIfTrue="1" operator="equal">
      <formula>99</formula>
    </cfRule>
  </conditionalFormatting>
  <conditionalFormatting sqref="Y42">
    <cfRule type="cellIs" dxfId="1891" priority="1040" stopIfTrue="1" operator="equal">
      <formula>2</formula>
    </cfRule>
    <cfRule type="cellIs" dxfId="1890" priority="1041" stopIfTrue="1" operator="equal">
      <formula>1</formula>
    </cfRule>
  </conditionalFormatting>
  <conditionalFormatting sqref="AA42:AB42">
    <cfRule type="cellIs" dxfId="1889" priority="1039" stopIfTrue="1" operator="equal">
      <formula>99</formula>
    </cfRule>
  </conditionalFormatting>
  <conditionalFormatting sqref="AB42">
    <cfRule type="cellIs" dxfId="1888" priority="1038" stopIfTrue="1" operator="equal">
      <formula>26</formula>
    </cfRule>
  </conditionalFormatting>
  <conditionalFormatting sqref="AB42">
    <cfRule type="cellIs" dxfId="1887" priority="1037" stopIfTrue="1" operator="equal">
      <formula>99</formula>
    </cfRule>
  </conditionalFormatting>
  <conditionalFormatting sqref="AA42">
    <cfRule type="cellIs" dxfId="1886" priority="1035" stopIfTrue="1" operator="equal">
      <formula>2</formula>
    </cfRule>
    <cfRule type="cellIs" dxfId="1885" priority="1036" stopIfTrue="1" operator="equal">
      <formula>1</formula>
    </cfRule>
  </conditionalFormatting>
  <conditionalFormatting sqref="AC42:AD42">
    <cfRule type="cellIs" dxfId="1884" priority="1034" stopIfTrue="1" operator="equal">
      <formula>99</formula>
    </cfRule>
  </conditionalFormatting>
  <conditionalFormatting sqref="AD42">
    <cfRule type="cellIs" dxfId="1883" priority="1033" stopIfTrue="1" operator="equal">
      <formula>26</formula>
    </cfRule>
  </conditionalFormatting>
  <conditionalFormatting sqref="AD42">
    <cfRule type="cellIs" dxfId="1882" priority="1032" stopIfTrue="1" operator="equal">
      <formula>99</formula>
    </cfRule>
  </conditionalFormatting>
  <conditionalFormatting sqref="AC42">
    <cfRule type="cellIs" dxfId="1881" priority="1030" stopIfTrue="1" operator="equal">
      <formula>2</formula>
    </cfRule>
    <cfRule type="cellIs" dxfId="1880" priority="1031" stopIfTrue="1" operator="equal">
      <formula>1</formula>
    </cfRule>
  </conditionalFormatting>
  <conditionalFormatting sqref="AE42:AF42">
    <cfRule type="cellIs" dxfId="1879" priority="1029" stopIfTrue="1" operator="equal">
      <formula>99</formula>
    </cfRule>
  </conditionalFormatting>
  <conditionalFormatting sqref="AF42">
    <cfRule type="cellIs" dxfId="1878" priority="1028" stopIfTrue="1" operator="equal">
      <formula>26</formula>
    </cfRule>
  </conditionalFormatting>
  <conditionalFormatting sqref="AF42">
    <cfRule type="cellIs" dxfId="1877" priority="1027" stopIfTrue="1" operator="equal">
      <formula>99</formula>
    </cfRule>
  </conditionalFormatting>
  <conditionalFormatting sqref="AE42">
    <cfRule type="cellIs" dxfId="1876" priority="1025" stopIfTrue="1" operator="equal">
      <formula>2</formula>
    </cfRule>
    <cfRule type="cellIs" dxfId="1875" priority="1026" stopIfTrue="1" operator="equal">
      <formula>1</formula>
    </cfRule>
  </conditionalFormatting>
  <conditionalFormatting sqref="AH42">
    <cfRule type="cellIs" dxfId="1874" priority="1024" stopIfTrue="1" operator="equal">
      <formula>26</formula>
    </cfRule>
  </conditionalFormatting>
  <conditionalFormatting sqref="AH42">
    <cfRule type="cellIs" dxfId="1873" priority="1023" stopIfTrue="1" operator="equal">
      <formula>99</formula>
    </cfRule>
  </conditionalFormatting>
  <conditionalFormatting sqref="AG42">
    <cfRule type="cellIs" dxfId="1872" priority="1021" stopIfTrue="1" operator="equal">
      <formula>2</formula>
    </cfRule>
    <cfRule type="cellIs" dxfId="1871" priority="1022" stopIfTrue="1" operator="equal">
      <formula>1</formula>
    </cfRule>
  </conditionalFormatting>
  <conditionalFormatting sqref="AG43:AH43">
    <cfRule type="cellIs" dxfId="1870" priority="1020" stopIfTrue="1" operator="equal">
      <formula>99</formula>
    </cfRule>
  </conditionalFormatting>
  <conditionalFormatting sqref="M43:N43">
    <cfRule type="cellIs" dxfId="1869" priority="1019" stopIfTrue="1" operator="equal">
      <formula>99</formula>
    </cfRule>
  </conditionalFormatting>
  <conditionalFormatting sqref="N43">
    <cfRule type="cellIs" dxfId="1868" priority="1018" stopIfTrue="1" operator="equal">
      <formula>26</formula>
    </cfRule>
  </conditionalFormatting>
  <conditionalFormatting sqref="N43">
    <cfRule type="cellIs" dxfId="1867" priority="1017" stopIfTrue="1" operator="equal">
      <formula>99</formula>
    </cfRule>
  </conditionalFormatting>
  <conditionalFormatting sqref="M43">
    <cfRule type="cellIs" dxfId="1866" priority="1015" stopIfTrue="1" operator="equal">
      <formula>2</formula>
    </cfRule>
    <cfRule type="cellIs" dxfId="1865" priority="1016" stopIfTrue="1" operator="equal">
      <formula>1</formula>
    </cfRule>
  </conditionalFormatting>
  <conditionalFormatting sqref="O43:P43">
    <cfRule type="cellIs" dxfId="1864" priority="1014" stopIfTrue="1" operator="equal">
      <formula>99</formula>
    </cfRule>
  </conditionalFormatting>
  <conditionalFormatting sqref="P43">
    <cfRule type="cellIs" dxfId="1863" priority="1013" stopIfTrue="1" operator="equal">
      <formula>26</formula>
    </cfRule>
  </conditionalFormatting>
  <conditionalFormatting sqref="P43">
    <cfRule type="cellIs" dxfId="1862" priority="1012" stopIfTrue="1" operator="equal">
      <formula>99</formula>
    </cfRule>
  </conditionalFormatting>
  <conditionalFormatting sqref="O43">
    <cfRule type="cellIs" dxfId="1861" priority="1010" stopIfTrue="1" operator="equal">
      <formula>2</formula>
    </cfRule>
    <cfRule type="cellIs" dxfId="1860" priority="1011" stopIfTrue="1" operator="equal">
      <formula>1</formula>
    </cfRule>
  </conditionalFormatting>
  <conditionalFormatting sqref="Q43:R43">
    <cfRule type="cellIs" dxfId="1859" priority="1009" stopIfTrue="1" operator="equal">
      <formula>99</formula>
    </cfRule>
  </conditionalFormatting>
  <conditionalFormatting sqref="R43">
    <cfRule type="cellIs" dxfId="1858" priority="1008" stopIfTrue="1" operator="equal">
      <formula>26</formula>
    </cfRule>
  </conditionalFormatting>
  <conditionalFormatting sqref="R43">
    <cfRule type="cellIs" dxfId="1857" priority="1007" stopIfTrue="1" operator="equal">
      <formula>99</formula>
    </cfRule>
  </conditionalFormatting>
  <conditionalFormatting sqref="Q43">
    <cfRule type="cellIs" dxfId="1856" priority="1005" stopIfTrue="1" operator="equal">
      <formula>2</formula>
    </cfRule>
    <cfRule type="cellIs" dxfId="1855" priority="1006" stopIfTrue="1" operator="equal">
      <formula>1</formula>
    </cfRule>
  </conditionalFormatting>
  <conditionalFormatting sqref="S43:T43">
    <cfRule type="cellIs" dxfId="1854" priority="1004" stopIfTrue="1" operator="equal">
      <formula>99</formula>
    </cfRule>
  </conditionalFormatting>
  <conditionalFormatting sqref="T43">
    <cfRule type="cellIs" dxfId="1853" priority="1003" stopIfTrue="1" operator="equal">
      <formula>26</formula>
    </cfRule>
  </conditionalFormatting>
  <conditionalFormatting sqref="T43">
    <cfRule type="cellIs" dxfId="1852" priority="1002" stopIfTrue="1" operator="equal">
      <formula>99</formula>
    </cfRule>
  </conditionalFormatting>
  <conditionalFormatting sqref="S43">
    <cfRule type="cellIs" dxfId="1851" priority="1000" stopIfTrue="1" operator="equal">
      <formula>2</formula>
    </cfRule>
    <cfRule type="cellIs" dxfId="1850" priority="1001" stopIfTrue="1" operator="equal">
      <formula>1</formula>
    </cfRule>
  </conditionalFormatting>
  <conditionalFormatting sqref="U43:V43">
    <cfRule type="cellIs" dxfId="1849" priority="999" stopIfTrue="1" operator="equal">
      <formula>99</formula>
    </cfRule>
  </conditionalFormatting>
  <conditionalFormatting sqref="V43">
    <cfRule type="cellIs" dxfId="1848" priority="998" stopIfTrue="1" operator="equal">
      <formula>26</formula>
    </cfRule>
  </conditionalFormatting>
  <conditionalFormatting sqref="V43">
    <cfRule type="cellIs" dxfId="1847" priority="997" stopIfTrue="1" operator="equal">
      <formula>99</formula>
    </cfRule>
  </conditionalFormatting>
  <conditionalFormatting sqref="U43">
    <cfRule type="cellIs" dxfId="1846" priority="995" stopIfTrue="1" operator="equal">
      <formula>2</formula>
    </cfRule>
    <cfRule type="cellIs" dxfId="1845" priority="996" stopIfTrue="1" operator="equal">
      <formula>1</formula>
    </cfRule>
  </conditionalFormatting>
  <conditionalFormatting sqref="W43:X43">
    <cfRule type="cellIs" dxfId="1844" priority="994" stopIfTrue="1" operator="equal">
      <formula>99</formula>
    </cfRule>
  </conditionalFormatting>
  <conditionalFormatting sqref="X43">
    <cfRule type="cellIs" dxfId="1843" priority="993" stopIfTrue="1" operator="equal">
      <formula>26</formula>
    </cfRule>
  </conditionalFormatting>
  <conditionalFormatting sqref="X43">
    <cfRule type="cellIs" dxfId="1842" priority="992" stopIfTrue="1" operator="equal">
      <formula>99</formula>
    </cfRule>
  </conditionalFormatting>
  <conditionalFormatting sqref="W43">
    <cfRule type="cellIs" dxfId="1841" priority="990" stopIfTrue="1" operator="equal">
      <formula>2</formula>
    </cfRule>
    <cfRule type="cellIs" dxfId="1840" priority="991" stopIfTrue="1" operator="equal">
      <formula>1</formula>
    </cfRule>
  </conditionalFormatting>
  <conditionalFormatting sqref="Y43">
    <cfRule type="cellIs" dxfId="1839" priority="989" stopIfTrue="1" operator="equal">
      <formula>99</formula>
    </cfRule>
  </conditionalFormatting>
  <conditionalFormatting sqref="Y43">
    <cfRule type="cellIs" dxfId="1838" priority="987" stopIfTrue="1" operator="equal">
      <formula>2</formula>
    </cfRule>
    <cfRule type="cellIs" dxfId="1837" priority="988" stopIfTrue="1" operator="equal">
      <formula>1</formula>
    </cfRule>
  </conditionalFormatting>
  <conditionalFormatting sqref="AA43:AB43">
    <cfRule type="cellIs" dxfId="1836" priority="986" stopIfTrue="1" operator="equal">
      <formula>99</formula>
    </cfRule>
  </conditionalFormatting>
  <conditionalFormatting sqref="AB43">
    <cfRule type="cellIs" dxfId="1835" priority="985" stopIfTrue="1" operator="equal">
      <formula>26</formula>
    </cfRule>
  </conditionalFormatting>
  <conditionalFormatting sqref="AB43">
    <cfRule type="cellIs" dxfId="1834" priority="984" stopIfTrue="1" operator="equal">
      <formula>99</formula>
    </cfRule>
  </conditionalFormatting>
  <conditionalFormatting sqref="AA43">
    <cfRule type="cellIs" dxfId="1833" priority="982" stopIfTrue="1" operator="equal">
      <formula>2</formula>
    </cfRule>
    <cfRule type="cellIs" dxfId="1832" priority="983" stopIfTrue="1" operator="equal">
      <formula>1</formula>
    </cfRule>
  </conditionalFormatting>
  <conditionalFormatting sqref="AC43:AD43">
    <cfRule type="cellIs" dxfId="1831" priority="981" stopIfTrue="1" operator="equal">
      <formula>99</formula>
    </cfRule>
  </conditionalFormatting>
  <conditionalFormatting sqref="AD43">
    <cfRule type="cellIs" dxfId="1830" priority="980" stopIfTrue="1" operator="equal">
      <formula>26</formula>
    </cfRule>
  </conditionalFormatting>
  <conditionalFormatting sqref="AD43">
    <cfRule type="cellIs" dxfId="1829" priority="979" stopIfTrue="1" operator="equal">
      <formula>99</formula>
    </cfRule>
  </conditionalFormatting>
  <conditionalFormatting sqref="AC43">
    <cfRule type="cellIs" dxfId="1828" priority="977" stopIfTrue="1" operator="equal">
      <formula>2</formula>
    </cfRule>
    <cfRule type="cellIs" dxfId="1827" priority="978" stopIfTrue="1" operator="equal">
      <formula>1</formula>
    </cfRule>
  </conditionalFormatting>
  <conditionalFormatting sqref="AE43:AF43">
    <cfRule type="cellIs" dxfId="1826" priority="976" stopIfTrue="1" operator="equal">
      <formula>99</formula>
    </cfRule>
  </conditionalFormatting>
  <conditionalFormatting sqref="AF43">
    <cfRule type="cellIs" dxfId="1825" priority="975" stopIfTrue="1" operator="equal">
      <formula>26</formula>
    </cfRule>
  </conditionalFormatting>
  <conditionalFormatting sqref="AF43">
    <cfRule type="cellIs" dxfId="1824" priority="974" stopIfTrue="1" operator="equal">
      <formula>99</formula>
    </cfRule>
  </conditionalFormatting>
  <conditionalFormatting sqref="AE43">
    <cfRule type="cellIs" dxfId="1823" priority="972" stopIfTrue="1" operator="equal">
      <formula>2</formula>
    </cfRule>
    <cfRule type="cellIs" dxfId="1822" priority="973" stopIfTrue="1" operator="equal">
      <formula>1</formula>
    </cfRule>
  </conditionalFormatting>
  <conditionalFormatting sqref="AH43">
    <cfRule type="cellIs" dxfId="1821" priority="971" stopIfTrue="1" operator="equal">
      <formula>26</formula>
    </cfRule>
  </conditionalFormatting>
  <conditionalFormatting sqref="AH43">
    <cfRule type="cellIs" dxfId="1820" priority="970" stopIfTrue="1" operator="equal">
      <formula>99</formula>
    </cfRule>
  </conditionalFormatting>
  <conditionalFormatting sqref="AG43">
    <cfRule type="cellIs" dxfId="1819" priority="968" stopIfTrue="1" operator="equal">
      <formula>2</formula>
    </cfRule>
    <cfRule type="cellIs" dxfId="1818" priority="969" stopIfTrue="1" operator="equal">
      <formula>1</formula>
    </cfRule>
  </conditionalFormatting>
  <conditionalFormatting sqref="AG44:AH44">
    <cfRule type="cellIs" dxfId="1817" priority="967" stopIfTrue="1" operator="equal">
      <formula>99</formula>
    </cfRule>
  </conditionalFormatting>
  <conditionalFormatting sqref="M44:N44">
    <cfRule type="cellIs" dxfId="1816" priority="966" stopIfTrue="1" operator="equal">
      <formula>99</formula>
    </cfRule>
  </conditionalFormatting>
  <conditionalFormatting sqref="N44">
    <cfRule type="cellIs" dxfId="1815" priority="965" stopIfTrue="1" operator="equal">
      <formula>26</formula>
    </cfRule>
  </conditionalFormatting>
  <conditionalFormatting sqref="N44">
    <cfRule type="cellIs" dxfId="1814" priority="964" stopIfTrue="1" operator="equal">
      <formula>99</formula>
    </cfRule>
  </conditionalFormatting>
  <conditionalFormatting sqref="M44">
    <cfRule type="cellIs" dxfId="1813" priority="962" stopIfTrue="1" operator="equal">
      <formula>2</formula>
    </cfRule>
    <cfRule type="cellIs" dxfId="1812" priority="963" stopIfTrue="1" operator="equal">
      <formula>1</formula>
    </cfRule>
  </conditionalFormatting>
  <conditionalFormatting sqref="O44">
    <cfRule type="cellIs" dxfId="1811" priority="961" stopIfTrue="1" operator="equal">
      <formula>99</formula>
    </cfRule>
  </conditionalFormatting>
  <conditionalFormatting sqref="O44">
    <cfRule type="cellIs" dxfId="1810" priority="959" stopIfTrue="1" operator="equal">
      <formula>2</formula>
    </cfRule>
    <cfRule type="cellIs" dxfId="1809" priority="960" stopIfTrue="1" operator="equal">
      <formula>1</formula>
    </cfRule>
  </conditionalFormatting>
  <conditionalFormatting sqref="Q44:R44">
    <cfRule type="cellIs" dxfId="1808" priority="958" stopIfTrue="1" operator="equal">
      <formula>99</formula>
    </cfRule>
  </conditionalFormatting>
  <conditionalFormatting sqref="R44">
    <cfRule type="cellIs" dxfId="1807" priority="957" stopIfTrue="1" operator="equal">
      <formula>26</formula>
    </cfRule>
  </conditionalFormatting>
  <conditionalFormatting sqref="R44">
    <cfRule type="cellIs" dxfId="1806" priority="956" stopIfTrue="1" operator="equal">
      <formula>99</formula>
    </cfRule>
  </conditionalFormatting>
  <conditionalFormatting sqref="Q44">
    <cfRule type="cellIs" dxfId="1805" priority="954" stopIfTrue="1" operator="equal">
      <formula>2</formula>
    </cfRule>
    <cfRule type="cellIs" dxfId="1804" priority="955" stopIfTrue="1" operator="equal">
      <formula>1</formula>
    </cfRule>
  </conditionalFormatting>
  <conditionalFormatting sqref="S44:T44">
    <cfRule type="cellIs" dxfId="1803" priority="953" stopIfTrue="1" operator="equal">
      <formula>99</formula>
    </cfRule>
  </conditionalFormatting>
  <conditionalFormatting sqref="T44">
    <cfRule type="cellIs" dxfId="1802" priority="952" stopIfTrue="1" operator="equal">
      <formula>26</formula>
    </cfRule>
  </conditionalFormatting>
  <conditionalFormatting sqref="T44">
    <cfRule type="cellIs" dxfId="1801" priority="951" stopIfTrue="1" operator="equal">
      <formula>99</formula>
    </cfRule>
  </conditionalFormatting>
  <conditionalFormatting sqref="S44">
    <cfRule type="cellIs" dxfId="1800" priority="949" stopIfTrue="1" operator="equal">
      <formula>2</formula>
    </cfRule>
    <cfRule type="cellIs" dxfId="1799" priority="950" stopIfTrue="1" operator="equal">
      <formula>1</formula>
    </cfRule>
  </conditionalFormatting>
  <conditionalFormatting sqref="U44:V44">
    <cfRule type="cellIs" dxfId="1798" priority="948" stopIfTrue="1" operator="equal">
      <formula>99</formula>
    </cfRule>
  </conditionalFormatting>
  <conditionalFormatting sqref="V44">
    <cfRule type="cellIs" dxfId="1797" priority="947" stopIfTrue="1" operator="equal">
      <formula>26</formula>
    </cfRule>
  </conditionalFormatting>
  <conditionalFormatting sqref="V44">
    <cfRule type="cellIs" dxfId="1796" priority="946" stopIfTrue="1" operator="equal">
      <formula>99</formula>
    </cfRule>
  </conditionalFormatting>
  <conditionalFormatting sqref="U44">
    <cfRule type="cellIs" dxfId="1795" priority="944" stopIfTrue="1" operator="equal">
      <formula>2</formula>
    </cfRule>
    <cfRule type="cellIs" dxfId="1794" priority="945" stopIfTrue="1" operator="equal">
      <formula>1</formula>
    </cfRule>
  </conditionalFormatting>
  <conditionalFormatting sqref="W44">
    <cfRule type="cellIs" dxfId="1793" priority="943" stopIfTrue="1" operator="equal">
      <formula>99</formula>
    </cfRule>
  </conditionalFormatting>
  <conditionalFormatting sqref="W44">
    <cfRule type="cellIs" dxfId="1792" priority="941" stopIfTrue="1" operator="equal">
      <formula>2</formula>
    </cfRule>
    <cfRule type="cellIs" dxfId="1791" priority="942" stopIfTrue="1" operator="equal">
      <formula>1</formula>
    </cfRule>
  </conditionalFormatting>
  <conditionalFormatting sqref="Y44:Z44">
    <cfRule type="cellIs" dxfId="1790" priority="940" stopIfTrue="1" operator="equal">
      <formula>99</formula>
    </cfRule>
  </conditionalFormatting>
  <conditionalFormatting sqref="Z44">
    <cfRule type="cellIs" dxfId="1789" priority="939" stopIfTrue="1" operator="equal">
      <formula>26</formula>
    </cfRule>
  </conditionalFormatting>
  <conditionalFormatting sqref="Z44">
    <cfRule type="cellIs" dxfId="1788" priority="938" stopIfTrue="1" operator="equal">
      <formula>99</formula>
    </cfRule>
  </conditionalFormatting>
  <conditionalFormatting sqref="Y44">
    <cfRule type="cellIs" dxfId="1787" priority="936" stopIfTrue="1" operator="equal">
      <formula>2</formula>
    </cfRule>
    <cfRule type="cellIs" dxfId="1786" priority="937" stopIfTrue="1" operator="equal">
      <formula>1</formula>
    </cfRule>
  </conditionalFormatting>
  <conditionalFormatting sqref="AA44:AB44">
    <cfRule type="cellIs" dxfId="1785" priority="935" stopIfTrue="1" operator="equal">
      <formula>99</formula>
    </cfRule>
  </conditionalFormatting>
  <conditionalFormatting sqref="AB44">
    <cfRule type="cellIs" dxfId="1784" priority="934" stopIfTrue="1" operator="equal">
      <formula>26</formula>
    </cfRule>
  </conditionalFormatting>
  <conditionalFormatting sqref="AB44">
    <cfRule type="cellIs" dxfId="1783" priority="933" stopIfTrue="1" operator="equal">
      <formula>99</formula>
    </cfRule>
  </conditionalFormatting>
  <conditionalFormatting sqref="AA44">
    <cfRule type="cellIs" dxfId="1782" priority="931" stopIfTrue="1" operator="equal">
      <formula>2</formula>
    </cfRule>
    <cfRule type="cellIs" dxfId="1781" priority="932" stopIfTrue="1" operator="equal">
      <formula>1</formula>
    </cfRule>
  </conditionalFormatting>
  <conditionalFormatting sqref="AC44:AD44">
    <cfRule type="cellIs" dxfId="1780" priority="930" stopIfTrue="1" operator="equal">
      <formula>99</formula>
    </cfRule>
  </conditionalFormatting>
  <conditionalFormatting sqref="AD44">
    <cfRule type="cellIs" dxfId="1779" priority="929" stopIfTrue="1" operator="equal">
      <formula>26</formula>
    </cfRule>
  </conditionalFormatting>
  <conditionalFormatting sqref="AD44">
    <cfRule type="cellIs" dxfId="1778" priority="928" stopIfTrue="1" operator="equal">
      <formula>99</formula>
    </cfRule>
  </conditionalFormatting>
  <conditionalFormatting sqref="AC44">
    <cfRule type="cellIs" dxfId="1777" priority="926" stopIfTrue="1" operator="equal">
      <formula>2</formula>
    </cfRule>
    <cfRule type="cellIs" dxfId="1776" priority="927" stopIfTrue="1" operator="equal">
      <formula>1</formula>
    </cfRule>
  </conditionalFormatting>
  <conditionalFormatting sqref="AE44:AF44">
    <cfRule type="cellIs" dxfId="1775" priority="925" stopIfTrue="1" operator="equal">
      <formula>99</formula>
    </cfRule>
  </conditionalFormatting>
  <conditionalFormatting sqref="AF44">
    <cfRule type="cellIs" dxfId="1774" priority="924" stopIfTrue="1" operator="equal">
      <formula>26</formula>
    </cfRule>
  </conditionalFormatting>
  <conditionalFormatting sqref="AF44">
    <cfRule type="cellIs" dxfId="1773" priority="923" stopIfTrue="1" operator="equal">
      <formula>99</formula>
    </cfRule>
  </conditionalFormatting>
  <conditionalFormatting sqref="AE44">
    <cfRule type="cellIs" dxfId="1772" priority="921" stopIfTrue="1" operator="equal">
      <formula>2</formula>
    </cfRule>
    <cfRule type="cellIs" dxfId="1771" priority="922" stopIfTrue="1" operator="equal">
      <formula>1</formula>
    </cfRule>
  </conditionalFormatting>
  <conditionalFormatting sqref="AH44">
    <cfRule type="cellIs" dxfId="1770" priority="920" stopIfTrue="1" operator="equal">
      <formula>26</formula>
    </cfRule>
  </conditionalFormatting>
  <conditionalFormatting sqref="AH44">
    <cfRule type="cellIs" dxfId="1769" priority="919" stopIfTrue="1" operator="equal">
      <formula>99</formula>
    </cfRule>
  </conditionalFormatting>
  <conditionalFormatting sqref="AG44">
    <cfRule type="cellIs" dxfId="1768" priority="917" stopIfTrue="1" operator="equal">
      <formula>2</formula>
    </cfRule>
    <cfRule type="cellIs" dxfId="1767" priority="918" stopIfTrue="1" operator="equal">
      <formula>1</formula>
    </cfRule>
  </conditionalFormatting>
  <conditionalFormatting sqref="AG45:AH45">
    <cfRule type="cellIs" dxfId="1766" priority="916" stopIfTrue="1" operator="equal">
      <formula>99</formula>
    </cfRule>
  </conditionalFormatting>
  <conditionalFormatting sqref="M45:N45">
    <cfRule type="cellIs" dxfId="1765" priority="915" stopIfTrue="1" operator="equal">
      <formula>99</formula>
    </cfRule>
  </conditionalFormatting>
  <conditionalFormatting sqref="N45">
    <cfRule type="cellIs" dxfId="1764" priority="914" stopIfTrue="1" operator="equal">
      <formula>26</formula>
    </cfRule>
  </conditionalFormatting>
  <conditionalFormatting sqref="N45">
    <cfRule type="cellIs" dxfId="1763" priority="913" stopIfTrue="1" operator="equal">
      <formula>99</formula>
    </cfRule>
  </conditionalFormatting>
  <conditionalFormatting sqref="M45">
    <cfRule type="cellIs" dxfId="1762" priority="911" stopIfTrue="1" operator="equal">
      <formula>2</formula>
    </cfRule>
    <cfRule type="cellIs" dxfId="1761" priority="912" stopIfTrue="1" operator="equal">
      <formula>1</formula>
    </cfRule>
  </conditionalFormatting>
  <conditionalFormatting sqref="O45:P45">
    <cfRule type="cellIs" dxfId="1760" priority="910" stopIfTrue="1" operator="equal">
      <formula>99</formula>
    </cfRule>
  </conditionalFormatting>
  <conditionalFormatting sqref="P45">
    <cfRule type="cellIs" dxfId="1759" priority="909" stopIfTrue="1" operator="equal">
      <formula>26</formula>
    </cfRule>
  </conditionalFormatting>
  <conditionalFormatting sqref="P45">
    <cfRule type="cellIs" dxfId="1758" priority="908" stopIfTrue="1" operator="equal">
      <formula>99</formula>
    </cfRule>
  </conditionalFormatting>
  <conditionalFormatting sqref="O45">
    <cfRule type="cellIs" dxfId="1757" priority="906" stopIfTrue="1" operator="equal">
      <formula>2</formula>
    </cfRule>
    <cfRule type="cellIs" dxfId="1756" priority="907" stopIfTrue="1" operator="equal">
      <formula>1</formula>
    </cfRule>
  </conditionalFormatting>
  <conditionalFormatting sqref="Q45:R45">
    <cfRule type="cellIs" dxfId="1755" priority="905" stopIfTrue="1" operator="equal">
      <formula>99</formula>
    </cfRule>
  </conditionalFormatting>
  <conditionalFormatting sqref="R45">
    <cfRule type="cellIs" dxfId="1754" priority="904" stopIfTrue="1" operator="equal">
      <formula>26</formula>
    </cfRule>
  </conditionalFormatting>
  <conditionalFormatting sqref="R45">
    <cfRule type="cellIs" dxfId="1753" priority="903" stopIfTrue="1" operator="equal">
      <formula>99</formula>
    </cfRule>
  </conditionalFormatting>
  <conditionalFormatting sqref="Q45">
    <cfRule type="cellIs" dxfId="1752" priority="901" stopIfTrue="1" operator="equal">
      <formula>2</formula>
    </cfRule>
    <cfRule type="cellIs" dxfId="1751" priority="902" stopIfTrue="1" operator="equal">
      <formula>1</formula>
    </cfRule>
  </conditionalFormatting>
  <conditionalFormatting sqref="S45:T45">
    <cfRule type="cellIs" dxfId="1750" priority="900" stopIfTrue="1" operator="equal">
      <formula>99</formula>
    </cfRule>
  </conditionalFormatting>
  <conditionalFormatting sqref="T45">
    <cfRule type="cellIs" dxfId="1749" priority="899" stopIfTrue="1" operator="equal">
      <formula>26</formula>
    </cfRule>
  </conditionalFormatting>
  <conditionalFormatting sqref="T45">
    <cfRule type="cellIs" dxfId="1748" priority="898" stopIfTrue="1" operator="equal">
      <formula>99</formula>
    </cfRule>
  </conditionalFormatting>
  <conditionalFormatting sqref="S45">
    <cfRule type="cellIs" dxfId="1747" priority="896" stopIfTrue="1" operator="equal">
      <formula>2</formula>
    </cfRule>
    <cfRule type="cellIs" dxfId="1746" priority="897" stopIfTrue="1" operator="equal">
      <formula>1</formula>
    </cfRule>
  </conditionalFormatting>
  <conditionalFormatting sqref="U45:V45">
    <cfRule type="cellIs" dxfId="1745" priority="895" stopIfTrue="1" operator="equal">
      <formula>99</formula>
    </cfRule>
  </conditionalFormatting>
  <conditionalFormatting sqref="V45">
    <cfRule type="cellIs" dxfId="1744" priority="894" stopIfTrue="1" operator="equal">
      <formula>26</formula>
    </cfRule>
  </conditionalFormatting>
  <conditionalFormatting sqref="V45">
    <cfRule type="cellIs" dxfId="1743" priority="893" stopIfTrue="1" operator="equal">
      <formula>99</formula>
    </cfRule>
  </conditionalFormatting>
  <conditionalFormatting sqref="U45">
    <cfRule type="cellIs" dxfId="1742" priority="891" stopIfTrue="1" operator="equal">
      <formula>2</formula>
    </cfRule>
    <cfRule type="cellIs" dxfId="1741" priority="892" stopIfTrue="1" operator="equal">
      <formula>1</formula>
    </cfRule>
  </conditionalFormatting>
  <conditionalFormatting sqref="W45:X45">
    <cfRule type="cellIs" dxfId="1740" priority="890" stopIfTrue="1" operator="equal">
      <formula>99</formula>
    </cfRule>
  </conditionalFormatting>
  <conditionalFormatting sqref="X45">
    <cfRule type="cellIs" dxfId="1739" priority="889" stopIfTrue="1" operator="equal">
      <formula>26</formula>
    </cfRule>
  </conditionalFormatting>
  <conditionalFormatting sqref="X45">
    <cfRule type="cellIs" dxfId="1738" priority="888" stopIfTrue="1" operator="equal">
      <formula>99</formula>
    </cfRule>
  </conditionalFormatting>
  <conditionalFormatting sqref="W45">
    <cfRule type="cellIs" dxfId="1737" priority="886" stopIfTrue="1" operator="equal">
      <formula>2</formula>
    </cfRule>
    <cfRule type="cellIs" dxfId="1736" priority="887" stopIfTrue="1" operator="equal">
      <formula>1</formula>
    </cfRule>
  </conditionalFormatting>
  <conditionalFormatting sqref="Y45:Z45">
    <cfRule type="cellIs" dxfId="1735" priority="885" stopIfTrue="1" operator="equal">
      <formula>99</formula>
    </cfRule>
  </conditionalFormatting>
  <conditionalFormatting sqref="Z45">
    <cfRule type="cellIs" dxfId="1734" priority="884" stopIfTrue="1" operator="equal">
      <formula>26</formula>
    </cfRule>
  </conditionalFormatting>
  <conditionalFormatting sqref="Z45">
    <cfRule type="cellIs" dxfId="1733" priority="883" stopIfTrue="1" operator="equal">
      <formula>99</formula>
    </cfRule>
  </conditionalFormatting>
  <conditionalFormatting sqref="Y45">
    <cfRule type="cellIs" dxfId="1732" priority="881" stopIfTrue="1" operator="equal">
      <formula>2</formula>
    </cfRule>
    <cfRule type="cellIs" dxfId="1731" priority="882" stopIfTrue="1" operator="equal">
      <formula>1</formula>
    </cfRule>
  </conditionalFormatting>
  <conditionalFormatting sqref="AA45:AB45">
    <cfRule type="cellIs" dxfId="1730" priority="880" stopIfTrue="1" operator="equal">
      <formula>99</formula>
    </cfRule>
  </conditionalFormatting>
  <conditionalFormatting sqref="AB45">
    <cfRule type="cellIs" dxfId="1729" priority="879" stopIfTrue="1" operator="equal">
      <formula>26</formula>
    </cfRule>
  </conditionalFormatting>
  <conditionalFormatting sqref="AB45">
    <cfRule type="cellIs" dxfId="1728" priority="878" stopIfTrue="1" operator="equal">
      <formula>99</formula>
    </cfRule>
  </conditionalFormatting>
  <conditionalFormatting sqref="AA45">
    <cfRule type="cellIs" dxfId="1727" priority="876" stopIfTrue="1" operator="equal">
      <formula>2</formula>
    </cfRule>
    <cfRule type="cellIs" dxfId="1726" priority="877" stopIfTrue="1" operator="equal">
      <formula>1</formula>
    </cfRule>
  </conditionalFormatting>
  <conditionalFormatting sqref="AC45:AD45">
    <cfRule type="cellIs" dxfId="1725" priority="875" stopIfTrue="1" operator="equal">
      <formula>99</formula>
    </cfRule>
  </conditionalFormatting>
  <conditionalFormatting sqref="AD45">
    <cfRule type="cellIs" dxfId="1724" priority="874" stopIfTrue="1" operator="equal">
      <formula>26</formula>
    </cfRule>
  </conditionalFormatting>
  <conditionalFormatting sqref="AD45">
    <cfRule type="cellIs" dxfId="1723" priority="873" stopIfTrue="1" operator="equal">
      <formula>99</formula>
    </cfRule>
  </conditionalFormatting>
  <conditionalFormatting sqref="AC45">
    <cfRule type="cellIs" dxfId="1722" priority="871" stopIfTrue="1" operator="equal">
      <formula>2</formula>
    </cfRule>
    <cfRule type="cellIs" dxfId="1721" priority="872" stopIfTrue="1" operator="equal">
      <formula>1</formula>
    </cfRule>
  </conditionalFormatting>
  <conditionalFormatting sqref="AE45:AF45">
    <cfRule type="cellIs" dxfId="1720" priority="870" stopIfTrue="1" operator="equal">
      <formula>99</formula>
    </cfRule>
  </conditionalFormatting>
  <conditionalFormatting sqref="AF45">
    <cfRule type="cellIs" dxfId="1719" priority="869" stopIfTrue="1" operator="equal">
      <formula>26</formula>
    </cfRule>
  </conditionalFormatting>
  <conditionalFormatting sqref="AF45">
    <cfRule type="cellIs" dxfId="1718" priority="868" stopIfTrue="1" operator="equal">
      <formula>99</formula>
    </cfRule>
  </conditionalFormatting>
  <conditionalFormatting sqref="AE45">
    <cfRule type="cellIs" dxfId="1717" priority="866" stopIfTrue="1" operator="equal">
      <formula>2</formula>
    </cfRule>
    <cfRule type="cellIs" dxfId="1716" priority="867" stopIfTrue="1" operator="equal">
      <formula>1</formula>
    </cfRule>
  </conditionalFormatting>
  <conditionalFormatting sqref="AH45">
    <cfRule type="cellIs" dxfId="1715" priority="865" stopIfTrue="1" operator="equal">
      <formula>26</formula>
    </cfRule>
  </conditionalFormatting>
  <conditionalFormatting sqref="AH45">
    <cfRule type="cellIs" dxfId="1714" priority="864" stopIfTrue="1" operator="equal">
      <formula>99</formula>
    </cfRule>
  </conditionalFormatting>
  <conditionalFormatting sqref="AG45">
    <cfRule type="cellIs" dxfId="1713" priority="862" stopIfTrue="1" operator="equal">
      <formula>2</formula>
    </cfRule>
    <cfRule type="cellIs" dxfId="1712" priority="863" stopIfTrue="1" operator="equal">
      <formula>1</formula>
    </cfRule>
  </conditionalFormatting>
  <conditionalFormatting sqref="AG46:AH46">
    <cfRule type="cellIs" dxfId="1711" priority="861" stopIfTrue="1" operator="equal">
      <formula>99</formula>
    </cfRule>
  </conditionalFormatting>
  <conditionalFormatting sqref="M46:N46">
    <cfRule type="cellIs" dxfId="1710" priority="860" stopIfTrue="1" operator="equal">
      <formula>99</formula>
    </cfRule>
  </conditionalFormatting>
  <conditionalFormatting sqref="N46">
    <cfRule type="cellIs" dxfId="1709" priority="859" stopIfTrue="1" operator="equal">
      <formula>26</formula>
    </cfRule>
  </conditionalFormatting>
  <conditionalFormatting sqref="N46">
    <cfRule type="cellIs" dxfId="1708" priority="858" stopIfTrue="1" operator="equal">
      <formula>99</formula>
    </cfRule>
  </conditionalFormatting>
  <conditionalFormatting sqref="M46">
    <cfRule type="cellIs" dxfId="1707" priority="856" stopIfTrue="1" operator="equal">
      <formula>2</formula>
    </cfRule>
    <cfRule type="cellIs" dxfId="1706" priority="857" stopIfTrue="1" operator="equal">
      <formula>1</formula>
    </cfRule>
  </conditionalFormatting>
  <conditionalFormatting sqref="O46:P46">
    <cfRule type="cellIs" dxfId="1705" priority="855" stopIfTrue="1" operator="equal">
      <formula>99</formula>
    </cfRule>
  </conditionalFormatting>
  <conditionalFormatting sqref="P46">
    <cfRule type="cellIs" dxfId="1704" priority="854" stopIfTrue="1" operator="equal">
      <formula>26</formula>
    </cfRule>
  </conditionalFormatting>
  <conditionalFormatting sqref="P46">
    <cfRule type="cellIs" dxfId="1703" priority="853" stopIfTrue="1" operator="equal">
      <formula>99</formula>
    </cfRule>
  </conditionalFormatting>
  <conditionalFormatting sqref="O46">
    <cfRule type="cellIs" dxfId="1702" priority="851" stopIfTrue="1" operator="equal">
      <formula>2</formula>
    </cfRule>
    <cfRule type="cellIs" dxfId="1701" priority="852" stopIfTrue="1" operator="equal">
      <formula>1</formula>
    </cfRule>
  </conditionalFormatting>
  <conditionalFormatting sqref="Q46:R46">
    <cfRule type="cellIs" dxfId="1700" priority="850" stopIfTrue="1" operator="equal">
      <formula>99</formula>
    </cfRule>
  </conditionalFormatting>
  <conditionalFormatting sqref="R46">
    <cfRule type="cellIs" dxfId="1699" priority="849" stopIfTrue="1" operator="equal">
      <formula>26</formula>
    </cfRule>
  </conditionalFormatting>
  <conditionalFormatting sqref="R46">
    <cfRule type="cellIs" dxfId="1698" priority="848" stopIfTrue="1" operator="equal">
      <formula>99</formula>
    </cfRule>
  </conditionalFormatting>
  <conditionalFormatting sqref="Q46">
    <cfRule type="cellIs" dxfId="1697" priority="846" stopIfTrue="1" operator="equal">
      <formula>2</formula>
    </cfRule>
    <cfRule type="cellIs" dxfId="1696" priority="847" stopIfTrue="1" operator="equal">
      <formula>1</formula>
    </cfRule>
  </conditionalFormatting>
  <conditionalFormatting sqref="S46:T46">
    <cfRule type="cellIs" dxfId="1695" priority="845" stopIfTrue="1" operator="equal">
      <formula>99</formula>
    </cfRule>
  </conditionalFormatting>
  <conditionalFormatting sqref="T46">
    <cfRule type="cellIs" dxfId="1694" priority="844" stopIfTrue="1" operator="equal">
      <formula>26</formula>
    </cfRule>
  </conditionalFormatting>
  <conditionalFormatting sqref="T46">
    <cfRule type="cellIs" dxfId="1693" priority="843" stopIfTrue="1" operator="equal">
      <formula>99</formula>
    </cfRule>
  </conditionalFormatting>
  <conditionalFormatting sqref="S46">
    <cfRule type="cellIs" dxfId="1692" priority="841" stopIfTrue="1" operator="equal">
      <formula>2</formula>
    </cfRule>
    <cfRule type="cellIs" dxfId="1691" priority="842" stopIfTrue="1" operator="equal">
      <formula>1</formula>
    </cfRule>
  </conditionalFormatting>
  <conditionalFormatting sqref="U46:V46">
    <cfRule type="cellIs" dxfId="1690" priority="840" stopIfTrue="1" operator="equal">
      <formula>99</formula>
    </cfRule>
  </conditionalFormatting>
  <conditionalFormatting sqref="V46">
    <cfRule type="cellIs" dxfId="1689" priority="839" stopIfTrue="1" operator="equal">
      <formula>26</formula>
    </cfRule>
  </conditionalFormatting>
  <conditionalFormatting sqref="V46">
    <cfRule type="cellIs" dxfId="1688" priority="838" stopIfTrue="1" operator="equal">
      <formula>99</formula>
    </cfRule>
  </conditionalFormatting>
  <conditionalFormatting sqref="U46">
    <cfRule type="cellIs" dxfId="1687" priority="836" stopIfTrue="1" operator="equal">
      <formula>2</formula>
    </cfRule>
    <cfRule type="cellIs" dxfId="1686" priority="837" stopIfTrue="1" operator="equal">
      <formula>1</formula>
    </cfRule>
  </conditionalFormatting>
  <conditionalFormatting sqref="W46:X46">
    <cfRule type="cellIs" dxfId="1685" priority="835" stopIfTrue="1" operator="equal">
      <formula>99</formula>
    </cfRule>
  </conditionalFormatting>
  <conditionalFormatting sqref="X46">
    <cfRule type="cellIs" dxfId="1684" priority="834" stopIfTrue="1" operator="equal">
      <formula>26</formula>
    </cfRule>
  </conditionalFormatting>
  <conditionalFormatting sqref="X46">
    <cfRule type="cellIs" dxfId="1683" priority="833" stopIfTrue="1" operator="equal">
      <formula>99</formula>
    </cfRule>
  </conditionalFormatting>
  <conditionalFormatting sqref="W46">
    <cfRule type="cellIs" dxfId="1682" priority="831" stopIfTrue="1" operator="equal">
      <formula>2</formula>
    </cfRule>
    <cfRule type="cellIs" dxfId="1681" priority="832" stopIfTrue="1" operator="equal">
      <formula>1</formula>
    </cfRule>
  </conditionalFormatting>
  <conditionalFormatting sqref="Y46:Z46">
    <cfRule type="cellIs" dxfId="1680" priority="830" stopIfTrue="1" operator="equal">
      <formula>99</formula>
    </cfRule>
  </conditionalFormatting>
  <conditionalFormatting sqref="Z46">
    <cfRule type="cellIs" dxfId="1679" priority="829" stopIfTrue="1" operator="equal">
      <formula>26</formula>
    </cfRule>
  </conditionalFormatting>
  <conditionalFormatting sqref="Z46">
    <cfRule type="cellIs" dxfId="1678" priority="828" stopIfTrue="1" operator="equal">
      <formula>99</formula>
    </cfRule>
  </conditionalFormatting>
  <conditionalFormatting sqref="Y46">
    <cfRule type="cellIs" dxfId="1677" priority="826" stopIfTrue="1" operator="equal">
      <formula>2</formula>
    </cfRule>
    <cfRule type="cellIs" dxfId="1676" priority="827" stopIfTrue="1" operator="equal">
      <formula>1</formula>
    </cfRule>
  </conditionalFormatting>
  <conditionalFormatting sqref="AA46">
    <cfRule type="cellIs" dxfId="1675" priority="825" stopIfTrue="1" operator="equal">
      <formula>99</formula>
    </cfRule>
  </conditionalFormatting>
  <conditionalFormatting sqref="AA46">
    <cfRule type="cellIs" dxfId="1674" priority="823" stopIfTrue="1" operator="equal">
      <formula>2</formula>
    </cfRule>
    <cfRule type="cellIs" dxfId="1673" priority="824" stopIfTrue="1" operator="equal">
      <formula>1</formula>
    </cfRule>
  </conditionalFormatting>
  <conditionalFormatting sqref="AC46:AD46">
    <cfRule type="cellIs" dxfId="1672" priority="822" stopIfTrue="1" operator="equal">
      <formula>99</formula>
    </cfRule>
  </conditionalFormatting>
  <conditionalFormatting sqref="AD46">
    <cfRule type="cellIs" dxfId="1671" priority="821" stopIfTrue="1" operator="equal">
      <formula>26</formula>
    </cfRule>
  </conditionalFormatting>
  <conditionalFormatting sqref="AD46">
    <cfRule type="cellIs" dxfId="1670" priority="820" stopIfTrue="1" operator="equal">
      <formula>99</formula>
    </cfRule>
  </conditionalFormatting>
  <conditionalFormatting sqref="AC46">
    <cfRule type="cellIs" dxfId="1669" priority="818" stopIfTrue="1" operator="equal">
      <formula>2</formula>
    </cfRule>
    <cfRule type="cellIs" dxfId="1668" priority="819" stopIfTrue="1" operator="equal">
      <formula>1</formula>
    </cfRule>
  </conditionalFormatting>
  <conditionalFormatting sqref="AE46:AF46">
    <cfRule type="cellIs" dxfId="1667" priority="817" stopIfTrue="1" operator="equal">
      <formula>99</formula>
    </cfRule>
  </conditionalFormatting>
  <conditionalFormatting sqref="AF46">
    <cfRule type="cellIs" dxfId="1666" priority="816" stopIfTrue="1" operator="equal">
      <formula>26</formula>
    </cfRule>
  </conditionalFormatting>
  <conditionalFormatting sqref="AF46">
    <cfRule type="cellIs" dxfId="1665" priority="815" stopIfTrue="1" operator="equal">
      <formula>99</formula>
    </cfRule>
  </conditionalFormatting>
  <conditionalFormatting sqref="AE46">
    <cfRule type="cellIs" dxfId="1664" priority="813" stopIfTrue="1" operator="equal">
      <formula>2</formula>
    </cfRule>
    <cfRule type="cellIs" dxfId="1663" priority="814" stopIfTrue="1" operator="equal">
      <formula>1</formula>
    </cfRule>
  </conditionalFormatting>
  <conditionalFormatting sqref="AH46">
    <cfRule type="cellIs" dxfId="1662" priority="812" stopIfTrue="1" operator="equal">
      <formula>26</formula>
    </cfRule>
  </conditionalFormatting>
  <conditionalFormatting sqref="AH46">
    <cfRule type="cellIs" dxfId="1661" priority="811" stopIfTrue="1" operator="equal">
      <formula>99</formula>
    </cfRule>
  </conditionalFormatting>
  <conditionalFormatting sqref="AG46">
    <cfRule type="cellIs" dxfId="1660" priority="809" stopIfTrue="1" operator="equal">
      <formula>2</formula>
    </cfRule>
    <cfRule type="cellIs" dxfId="1659" priority="810" stopIfTrue="1" operator="equal">
      <formula>1</formula>
    </cfRule>
  </conditionalFormatting>
  <conditionalFormatting sqref="AG47:AH47">
    <cfRule type="cellIs" dxfId="1658" priority="808" stopIfTrue="1" operator="equal">
      <formula>99</formula>
    </cfRule>
  </conditionalFormatting>
  <conditionalFormatting sqref="M47:N47">
    <cfRule type="cellIs" dxfId="1657" priority="807" stopIfTrue="1" operator="equal">
      <formula>99</formula>
    </cfRule>
  </conditionalFormatting>
  <conditionalFormatting sqref="N47">
    <cfRule type="cellIs" dxfId="1656" priority="806" stopIfTrue="1" operator="equal">
      <formula>26</formula>
    </cfRule>
  </conditionalFormatting>
  <conditionalFormatting sqref="N47">
    <cfRule type="cellIs" dxfId="1655" priority="805" stopIfTrue="1" operator="equal">
      <formula>99</formula>
    </cfRule>
  </conditionalFormatting>
  <conditionalFormatting sqref="M47">
    <cfRule type="cellIs" dxfId="1654" priority="803" stopIfTrue="1" operator="equal">
      <formula>2</formula>
    </cfRule>
    <cfRule type="cellIs" dxfId="1653" priority="804" stopIfTrue="1" operator="equal">
      <formula>1</formula>
    </cfRule>
  </conditionalFormatting>
  <conditionalFormatting sqref="O47:P47">
    <cfRule type="cellIs" dxfId="1652" priority="802" stopIfTrue="1" operator="equal">
      <formula>99</formula>
    </cfRule>
  </conditionalFormatting>
  <conditionalFormatting sqref="P47">
    <cfRule type="cellIs" dxfId="1651" priority="801" stopIfTrue="1" operator="equal">
      <formula>26</formula>
    </cfRule>
  </conditionalFormatting>
  <conditionalFormatting sqref="P47">
    <cfRule type="cellIs" dxfId="1650" priority="800" stopIfTrue="1" operator="equal">
      <formula>99</formula>
    </cfRule>
  </conditionalFormatting>
  <conditionalFormatting sqref="O47">
    <cfRule type="cellIs" dxfId="1649" priority="798" stopIfTrue="1" operator="equal">
      <formula>2</formula>
    </cfRule>
    <cfRule type="cellIs" dxfId="1648" priority="799" stopIfTrue="1" operator="equal">
      <formula>1</formula>
    </cfRule>
  </conditionalFormatting>
  <conditionalFormatting sqref="Q47:R47">
    <cfRule type="cellIs" dxfId="1647" priority="797" stopIfTrue="1" operator="equal">
      <formula>99</formula>
    </cfRule>
  </conditionalFormatting>
  <conditionalFormatting sqref="R47">
    <cfRule type="cellIs" dxfId="1646" priority="796" stopIfTrue="1" operator="equal">
      <formula>26</formula>
    </cfRule>
  </conditionalFormatting>
  <conditionalFormatting sqref="R47">
    <cfRule type="cellIs" dxfId="1645" priority="795" stopIfTrue="1" operator="equal">
      <formula>99</formula>
    </cfRule>
  </conditionalFormatting>
  <conditionalFormatting sqref="Q47">
    <cfRule type="cellIs" dxfId="1644" priority="793" stopIfTrue="1" operator="equal">
      <formula>2</formula>
    </cfRule>
    <cfRule type="cellIs" dxfId="1643" priority="794" stopIfTrue="1" operator="equal">
      <formula>1</formula>
    </cfRule>
  </conditionalFormatting>
  <conditionalFormatting sqref="S47:T47">
    <cfRule type="cellIs" dxfId="1642" priority="792" stopIfTrue="1" operator="equal">
      <formula>99</formula>
    </cfRule>
  </conditionalFormatting>
  <conditionalFormatting sqref="T47">
    <cfRule type="cellIs" dxfId="1641" priority="791" stopIfTrue="1" operator="equal">
      <formula>26</formula>
    </cfRule>
  </conditionalFormatting>
  <conditionalFormatting sqref="T47">
    <cfRule type="cellIs" dxfId="1640" priority="790" stopIfTrue="1" operator="equal">
      <formula>99</formula>
    </cfRule>
  </conditionalFormatting>
  <conditionalFormatting sqref="S47">
    <cfRule type="cellIs" dxfId="1639" priority="788" stopIfTrue="1" operator="equal">
      <formula>2</formula>
    </cfRule>
    <cfRule type="cellIs" dxfId="1638" priority="789" stopIfTrue="1" operator="equal">
      <formula>1</formula>
    </cfRule>
  </conditionalFormatting>
  <conditionalFormatting sqref="U47:V47">
    <cfRule type="cellIs" dxfId="1637" priority="787" stopIfTrue="1" operator="equal">
      <formula>99</formula>
    </cfRule>
  </conditionalFormatting>
  <conditionalFormatting sqref="V47">
    <cfRule type="cellIs" dxfId="1636" priority="786" stopIfTrue="1" operator="equal">
      <formula>26</formula>
    </cfRule>
  </conditionalFormatting>
  <conditionalFormatting sqref="V47">
    <cfRule type="cellIs" dxfId="1635" priority="785" stopIfTrue="1" operator="equal">
      <formula>99</formula>
    </cfRule>
  </conditionalFormatting>
  <conditionalFormatting sqref="U47">
    <cfRule type="cellIs" dxfId="1634" priority="783" stopIfTrue="1" operator="equal">
      <formula>2</formula>
    </cfRule>
    <cfRule type="cellIs" dxfId="1633" priority="784" stopIfTrue="1" operator="equal">
      <formula>1</formula>
    </cfRule>
  </conditionalFormatting>
  <conditionalFormatting sqref="W47:X47">
    <cfRule type="cellIs" dxfId="1632" priority="782" stopIfTrue="1" operator="equal">
      <formula>99</formula>
    </cfRule>
  </conditionalFormatting>
  <conditionalFormatting sqref="X47">
    <cfRule type="cellIs" dxfId="1631" priority="781" stopIfTrue="1" operator="equal">
      <formula>26</formula>
    </cfRule>
  </conditionalFormatting>
  <conditionalFormatting sqref="X47">
    <cfRule type="cellIs" dxfId="1630" priority="780" stopIfTrue="1" operator="equal">
      <formula>99</formula>
    </cfRule>
  </conditionalFormatting>
  <conditionalFormatting sqref="W47">
    <cfRule type="cellIs" dxfId="1629" priority="778" stopIfTrue="1" operator="equal">
      <formula>2</formula>
    </cfRule>
    <cfRule type="cellIs" dxfId="1628" priority="779" stopIfTrue="1" operator="equal">
      <formula>1</formula>
    </cfRule>
  </conditionalFormatting>
  <conditionalFormatting sqref="Y47:Z47">
    <cfRule type="cellIs" dxfId="1627" priority="777" stopIfTrue="1" operator="equal">
      <formula>99</formula>
    </cfRule>
  </conditionalFormatting>
  <conditionalFormatting sqref="Z47">
    <cfRule type="cellIs" dxfId="1626" priority="776" stopIfTrue="1" operator="equal">
      <formula>26</formula>
    </cfRule>
  </conditionalFormatting>
  <conditionalFormatting sqref="Z47">
    <cfRule type="cellIs" dxfId="1625" priority="775" stopIfTrue="1" operator="equal">
      <formula>99</formula>
    </cfRule>
  </conditionalFormatting>
  <conditionalFormatting sqref="Y47">
    <cfRule type="cellIs" dxfId="1624" priority="773" stopIfTrue="1" operator="equal">
      <formula>2</formula>
    </cfRule>
    <cfRule type="cellIs" dxfId="1623" priority="774" stopIfTrue="1" operator="equal">
      <formula>1</formula>
    </cfRule>
  </conditionalFormatting>
  <conditionalFormatting sqref="AA47:AB47">
    <cfRule type="cellIs" dxfId="1622" priority="772" stopIfTrue="1" operator="equal">
      <formula>99</formula>
    </cfRule>
  </conditionalFormatting>
  <conditionalFormatting sqref="AB47">
    <cfRule type="cellIs" dxfId="1621" priority="771" stopIfTrue="1" operator="equal">
      <formula>26</formula>
    </cfRule>
  </conditionalFormatting>
  <conditionalFormatting sqref="AB47">
    <cfRule type="cellIs" dxfId="1620" priority="770" stopIfTrue="1" operator="equal">
      <formula>99</formula>
    </cfRule>
  </conditionalFormatting>
  <conditionalFormatting sqref="AA47">
    <cfRule type="cellIs" dxfId="1619" priority="768" stopIfTrue="1" operator="equal">
      <formula>2</formula>
    </cfRule>
    <cfRule type="cellIs" dxfId="1618" priority="769" stopIfTrue="1" operator="equal">
      <formula>1</formula>
    </cfRule>
  </conditionalFormatting>
  <conditionalFormatting sqref="AC47">
    <cfRule type="cellIs" dxfId="1617" priority="767" stopIfTrue="1" operator="equal">
      <formula>99</formula>
    </cfRule>
  </conditionalFormatting>
  <conditionalFormatting sqref="AC47">
    <cfRule type="cellIs" dxfId="1616" priority="765" stopIfTrue="1" operator="equal">
      <formula>2</formula>
    </cfRule>
    <cfRule type="cellIs" dxfId="1615" priority="766" stopIfTrue="1" operator="equal">
      <formula>1</formula>
    </cfRule>
  </conditionalFormatting>
  <conditionalFormatting sqref="AE47:AF47">
    <cfRule type="cellIs" dxfId="1614" priority="764" stopIfTrue="1" operator="equal">
      <formula>99</formula>
    </cfRule>
  </conditionalFormatting>
  <conditionalFormatting sqref="AF47">
    <cfRule type="cellIs" dxfId="1613" priority="763" stopIfTrue="1" operator="equal">
      <formula>26</formula>
    </cfRule>
  </conditionalFormatting>
  <conditionalFormatting sqref="AF47">
    <cfRule type="cellIs" dxfId="1612" priority="762" stopIfTrue="1" operator="equal">
      <formula>99</formula>
    </cfRule>
  </conditionalFormatting>
  <conditionalFormatting sqref="AE47">
    <cfRule type="cellIs" dxfId="1611" priority="760" stopIfTrue="1" operator="equal">
      <formula>2</formula>
    </cfRule>
    <cfRule type="cellIs" dxfId="1610" priority="761" stopIfTrue="1" operator="equal">
      <formula>1</formula>
    </cfRule>
  </conditionalFormatting>
  <conditionalFormatting sqref="AH47">
    <cfRule type="cellIs" dxfId="1609" priority="759" stopIfTrue="1" operator="equal">
      <formula>26</formula>
    </cfRule>
  </conditionalFormatting>
  <conditionalFormatting sqref="AH47">
    <cfRule type="cellIs" dxfId="1608" priority="758" stopIfTrue="1" operator="equal">
      <formula>99</formula>
    </cfRule>
  </conditionalFormatting>
  <conditionalFormatting sqref="AG47">
    <cfRule type="cellIs" dxfId="1607" priority="756" stopIfTrue="1" operator="equal">
      <formula>2</formula>
    </cfRule>
    <cfRule type="cellIs" dxfId="1606" priority="757" stopIfTrue="1" operator="equal">
      <formula>1</formula>
    </cfRule>
  </conditionalFormatting>
  <conditionalFormatting sqref="AG48:AH48">
    <cfRule type="cellIs" dxfId="1605" priority="755" stopIfTrue="1" operator="equal">
      <formula>99</formula>
    </cfRule>
  </conditionalFormatting>
  <conditionalFormatting sqref="M48:N48">
    <cfRule type="cellIs" dxfId="1604" priority="754" stopIfTrue="1" operator="equal">
      <formula>99</formula>
    </cfRule>
  </conditionalFormatting>
  <conditionalFormatting sqref="N48">
    <cfRule type="cellIs" dxfId="1603" priority="753" stopIfTrue="1" operator="equal">
      <formula>26</formula>
    </cfRule>
  </conditionalFormatting>
  <conditionalFormatting sqref="N48">
    <cfRule type="cellIs" dxfId="1602" priority="752" stopIfTrue="1" operator="equal">
      <formula>99</formula>
    </cfRule>
  </conditionalFormatting>
  <conditionalFormatting sqref="M48">
    <cfRule type="cellIs" dxfId="1601" priority="750" stopIfTrue="1" operator="equal">
      <formula>2</formula>
    </cfRule>
    <cfRule type="cellIs" dxfId="1600" priority="751" stopIfTrue="1" operator="equal">
      <formula>1</formula>
    </cfRule>
  </conditionalFormatting>
  <conditionalFormatting sqref="O48:P48">
    <cfRule type="cellIs" dxfId="1599" priority="749" stopIfTrue="1" operator="equal">
      <formula>99</formula>
    </cfRule>
  </conditionalFormatting>
  <conditionalFormatting sqref="P48">
    <cfRule type="cellIs" dxfId="1598" priority="748" stopIfTrue="1" operator="equal">
      <formula>26</formula>
    </cfRule>
  </conditionalFormatting>
  <conditionalFormatting sqref="P48">
    <cfRule type="cellIs" dxfId="1597" priority="747" stopIfTrue="1" operator="equal">
      <formula>99</formula>
    </cfRule>
  </conditionalFormatting>
  <conditionalFormatting sqref="O48">
    <cfRule type="cellIs" dxfId="1596" priority="745" stopIfTrue="1" operator="equal">
      <formula>2</formula>
    </cfRule>
    <cfRule type="cellIs" dxfId="1595" priority="746" stopIfTrue="1" operator="equal">
      <formula>1</formula>
    </cfRule>
  </conditionalFormatting>
  <conditionalFormatting sqref="Q48:R48">
    <cfRule type="cellIs" dxfId="1594" priority="744" stopIfTrue="1" operator="equal">
      <formula>99</formula>
    </cfRule>
  </conditionalFormatting>
  <conditionalFormatting sqref="R48">
    <cfRule type="cellIs" dxfId="1593" priority="743" stopIfTrue="1" operator="equal">
      <formula>26</formula>
    </cfRule>
  </conditionalFormatting>
  <conditionalFormatting sqref="R48">
    <cfRule type="cellIs" dxfId="1592" priority="742" stopIfTrue="1" operator="equal">
      <formula>99</formula>
    </cfRule>
  </conditionalFormatting>
  <conditionalFormatting sqref="Q48">
    <cfRule type="cellIs" dxfId="1591" priority="740" stopIfTrue="1" operator="equal">
      <formula>2</formula>
    </cfRule>
    <cfRule type="cellIs" dxfId="1590" priority="741" stopIfTrue="1" operator="equal">
      <formula>1</formula>
    </cfRule>
  </conditionalFormatting>
  <conditionalFormatting sqref="S48:T48">
    <cfRule type="cellIs" dxfId="1589" priority="739" stopIfTrue="1" operator="equal">
      <formula>99</formula>
    </cfRule>
  </conditionalFormatting>
  <conditionalFormatting sqref="T48">
    <cfRule type="cellIs" dxfId="1588" priority="738" stopIfTrue="1" operator="equal">
      <formula>26</formula>
    </cfRule>
  </conditionalFormatting>
  <conditionalFormatting sqref="T48">
    <cfRule type="cellIs" dxfId="1587" priority="737" stopIfTrue="1" operator="equal">
      <formula>99</formula>
    </cfRule>
  </conditionalFormatting>
  <conditionalFormatting sqref="S48">
    <cfRule type="cellIs" dxfId="1586" priority="735" stopIfTrue="1" operator="equal">
      <formula>2</formula>
    </cfRule>
    <cfRule type="cellIs" dxfId="1585" priority="736" stopIfTrue="1" operator="equal">
      <formula>1</formula>
    </cfRule>
  </conditionalFormatting>
  <conditionalFormatting sqref="U48">
    <cfRule type="cellIs" dxfId="1584" priority="734" stopIfTrue="1" operator="equal">
      <formula>99</formula>
    </cfRule>
  </conditionalFormatting>
  <conditionalFormatting sqref="U48">
    <cfRule type="cellIs" dxfId="1583" priority="732" stopIfTrue="1" operator="equal">
      <formula>2</formula>
    </cfRule>
    <cfRule type="cellIs" dxfId="1582" priority="733" stopIfTrue="1" operator="equal">
      <formula>1</formula>
    </cfRule>
  </conditionalFormatting>
  <conditionalFormatting sqref="W48:X48">
    <cfRule type="cellIs" dxfId="1581" priority="731" stopIfTrue="1" operator="equal">
      <formula>99</formula>
    </cfRule>
  </conditionalFormatting>
  <conditionalFormatting sqref="X48">
    <cfRule type="cellIs" dxfId="1580" priority="730" stopIfTrue="1" operator="equal">
      <formula>26</formula>
    </cfRule>
  </conditionalFormatting>
  <conditionalFormatting sqref="X48">
    <cfRule type="cellIs" dxfId="1579" priority="729" stopIfTrue="1" operator="equal">
      <formula>99</formula>
    </cfRule>
  </conditionalFormatting>
  <conditionalFormatting sqref="W48">
    <cfRule type="cellIs" dxfId="1578" priority="727" stopIfTrue="1" operator="equal">
      <formula>2</formula>
    </cfRule>
    <cfRule type="cellIs" dxfId="1577" priority="728" stopIfTrue="1" operator="equal">
      <formula>1</formula>
    </cfRule>
  </conditionalFormatting>
  <conditionalFormatting sqref="Y48:Z48">
    <cfRule type="cellIs" dxfId="1576" priority="726" stopIfTrue="1" operator="equal">
      <formula>99</formula>
    </cfRule>
  </conditionalFormatting>
  <conditionalFormatting sqref="Z48">
    <cfRule type="cellIs" dxfId="1575" priority="725" stopIfTrue="1" operator="equal">
      <formula>26</formula>
    </cfRule>
  </conditionalFormatting>
  <conditionalFormatting sqref="Z48">
    <cfRule type="cellIs" dxfId="1574" priority="724" stopIfTrue="1" operator="equal">
      <formula>99</formula>
    </cfRule>
  </conditionalFormatting>
  <conditionalFormatting sqref="Y48">
    <cfRule type="cellIs" dxfId="1573" priority="722" stopIfTrue="1" operator="equal">
      <formula>2</formula>
    </cfRule>
    <cfRule type="cellIs" dxfId="1572" priority="723" stopIfTrue="1" operator="equal">
      <formula>1</formula>
    </cfRule>
  </conditionalFormatting>
  <conditionalFormatting sqref="AA48:AB48">
    <cfRule type="cellIs" dxfId="1571" priority="721" stopIfTrue="1" operator="equal">
      <formula>99</formula>
    </cfRule>
  </conditionalFormatting>
  <conditionalFormatting sqref="AB48">
    <cfRule type="cellIs" dxfId="1570" priority="720" stopIfTrue="1" operator="equal">
      <formula>26</formula>
    </cfRule>
  </conditionalFormatting>
  <conditionalFormatting sqref="AB48">
    <cfRule type="cellIs" dxfId="1569" priority="719" stopIfTrue="1" operator="equal">
      <formula>99</formula>
    </cfRule>
  </conditionalFormatting>
  <conditionalFormatting sqref="AA48">
    <cfRule type="cellIs" dxfId="1568" priority="717" stopIfTrue="1" operator="equal">
      <formula>2</formula>
    </cfRule>
    <cfRule type="cellIs" dxfId="1567" priority="718" stopIfTrue="1" operator="equal">
      <formula>1</formula>
    </cfRule>
  </conditionalFormatting>
  <conditionalFormatting sqref="AC48:AD48">
    <cfRule type="cellIs" dxfId="1566" priority="716" stopIfTrue="1" operator="equal">
      <formula>99</formula>
    </cfRule>
  </conditionalFormatting>
  <conditionalFormatting sqref="AD48">
    <cfRule type="cellIs" dxfId="1565" priority="715" stopIfTrue="1" operator="equal">
      <formula>26</formula>
    </cfRule>
  </conditionalFormatting>
  <conditionalFormatting sqref="AD48">
    <cfRule type="cellIs" dxfId="1564" priority="714" stopIfTrue="1" operator="equal">
      <formula>99</formula>
    </cfRule>
  </conditionalFormatting>
  <conditionalFormatting sqref="AC48">
    <cfRule type="cellIs" dxfId="1563" priority="712" stopIfTrue="1" operator="equal">
      <formula>2</formula>
    </cfRule>
    <cfRule type="cellIs" dxfId="1562" priority="713" stopIfTrue="1" operator="equal">
      <formula>1</formula>
    </cfRule>
  </conditionalFormatting>
  <conditionalFormatting sqref="AE48:AF48">
    <cfRule type="cellIs" dxfId="1561" priority="711" stopIfTrue="1" operator="equal">
      <formula>99</formula>
    </cfRule>
  </conditionalFormatting>
  <conditionalFormatting sqref="AF48">
    <cfRule type="cellIs" dxfId="1560" priority="710" stopIfTrue="1" operator="equal">
      <formula>26</formula>
    </cfRule>
  </conditionalFormatting>
  <conditionalFormatting sqref="AF48">
    <cfRule type="cellIs" dxfId="1559" priority="709" stopIfTrue="1" operator="equal">
      <formula>99</formula>
    </cfRule>
  </conditionalFormatting>
  <conditionalFormatting sqref="AE48">
    <cfRule type="cellIs" dxfId="1558" priority="707" stopIfTrue="1" operator="equal">
      <formula>2</formula>
    </cfRule>
    <cfRule type="cellIs" dxfId="1557" priority="708" stopIfTrue="1" operator="equal">
      <formula>1</formula>
    </cfRule>
  </conditionalFormatting>
  <conditionalFormatting sqref="AH48">
    <cfRule type="cellIs" dxfId="1556" priority="706" stopIfTrue="1" operator="equal">
      <formula>26</formula>
    </cfRule>
  </conditionalFormatting>
  <conditionalFormatting sqref="AH48">
    <cfRule type="cellIs" dxfId="1555" priority="705" stopIfTrue="1" operator="equal">
      <formula>99</formula>
    </cfRule>
  </conditionalFormatting>
  <conditionalFormatting sqref="AG48">
    <cfRule type="cellIs" dxfId="1554" priority="703" stopIfTrue="1" operator="equal">
      <formula>2</formula>
    </cfRule>
    <cfRule type="cellIs" dxfId="1553" priority="704" stopIfTrue="1" operator="equal">
      <formula>1</formula>
    </cfRule>
  </conditionalFormatting>
  <conditionalFormatting sqref="AG49:AH49">
    <cfRule type="cellIs" dxfId="1552" priority="702" stopIfTrue="1" operator="equal">
      <formula>99</formula>
    </cfRule>
  </conditionalFormatting>
  <conditionalFormatting sqref="M49:N49">
    <cfRule type="cellIs" dxfId="1551" priority="701" stopIfTrue="1" operator="equal">
      <formula>99</formula>
    </cfRule>
  </conditionalFormatting>
  <conditionalFormatting sqref="N49">
    <cfRule type="cellIs" dxfId="1550" priority="700" stopIfTrue="1" operator="equal">
      <formula>26</formula>
    </cfRule>
  </conditionalFormatting>
  <conditionalFormatting sqref="N49">
    <cfRule type="cellIs" dxfId="1549" priority="699" stopIfTrue="1" operator="equal">
      <formula>99</formula>
    </cfRule>
  </conditionalFormatting>
  <conditionalFormatting sqref="M49">
    <cfRule type="cellIs" dxfId="1548" priority="697" stopIfTrue="1" operator="equal">
      <formula>2</formula>
    </cfRule>
    <cfRule type="cellIs" dxfId="1547" priority="698" stopIfTrue="1" operator="equal">
      <formula>1</formula>
    </cfRule>
  </conditionalFormatting>
  <conditionalFormatting sqref="O49:P49">
    <cfRule type="cellIs" dxfId="1546" priority="696" stopIfTrue="1" operator="equal">
      <formula>99</formula>
    </cfRule>
  </conditionalFormatting>
  <conditionalFormatting sqref="P49">
    <cfRule type="cellIs" dxfId="1545" priority="695" stopIfTrue="1" operator="equal">
      <formula>26</formula>
    </cfRule>
  </conditionalFormatting>
  <conditionalFormatting sqref="P49">
    <cfRule type="cellIs" dxfId="1544" priority="694" stopIfTrue="1" operator="equal">
      <formula>99</formula>
    </cfRule>
  </conditionalFormatting>
  <conditionalFormatting sqref="O49">
    <cfRule type="cellIs" dxfId="1543" priority="692" stopIfTrue="1" operator="equal">
      <formula>2</formula>
    </cfRule>
    <cfRule type="cellIs" dxfId="1542" priority="693" stopIfTrue="1" operator="equal">
      <formula>1</formula>
    </cfRule>
  </conditionalFormatting>
  <conditionalFormatting sqref="Q49:R49">
    <cfRule type="cellIs" dxfId="1541" priority="691" stopIfTrue="1" operator="equal">
      <formula>99</formula>
    </cfRule>
  </conditionalFormatting>
  <conditionalFormatting sqref="R49">
    <cfRule type="cellIs" dxfId="1540" priority="690" stopIfTrue="1" operator="equal">
      <formula>26</formula>
    </cfRule>
  </conditionalFormatting>
  <conditionalFormatting sqref="R49">
    <cfRule type="cellIs" dxfId="1539" priority="689" stopIfTrue="1" operator="equal">
      <formula>99</formula>
    </cfRule>
  </conditionalFormatting>
  <conditionalFormatting sqref="Q49">
    <cfRule type="cellIs" dxfId="1538" priority="687" stopIfTrue="1" operator="equal">
      <formula>2</formula>
    </cfRule>
    <cfRule type="cellIs" dxfId="1537" priority="688" stopIfTrue="1" operator="equal">
      <formula>1</formula>
    </cfRule>
  </conditionalFormatting>
  <conditionalFormatting sqref="S49:T49">
    <cfRule type="cellIs" dxfId="1536" priority="686" stopIfTrue="1" operator="equal">
      <formula>99</formula>
    </cfRule>
  </conditionalFormatting>
  <conditionalFormatting sqref="T49">
    <cfRule type="cellIs" dxfId="1535" priority="685" stopIfTrue="1" operator="equal">
      <formula>26</formula>
    </cfRule>
  </conditionalFormatting>
  <conditionalFormatting sqref="T49">
    <cfRule type="cellIs" dxfId="1534" priority="684" stopIfTrue="1" operator="equal">
      <formula>99</formula>
    </cfRule>
  </conditionalFormatting>
  <conditionalFormatting sqref="S49">
    <cfRule type="cellIs" dxfId="1533" priority="682" stopIfTrue="1" operator="equal">
      <formula>2</formula>
    </cfRule>
    <cfRule type="cellIs" dxfId="1532" priority="683" stopIfTrue="1" operator="equal">
      <formula>1</formula>
    </cfRule>
  </conditionalFormatting>
  <conditionalFormatting sqref="U49:V49">
    <cfRule type="cellIs" dxfId="1531" priority="681" stopIfTrue="1" operator="equal">
      <formula>99</formula>
    </cfRule>
  </conditionalFormatting>
  <conditionalFormatting sqref="V49">
    <cfRule type="cellIs" dxfId="1530" priority="680" stopIfTrue="1" operator="equal">
      <formula>26</formula>
    </cfRule>
  </conditionalFormatting>
  <conditionalFormatting sqref="V49">
    <cfRule type="cellIs" dxfId="1529" priority="679" stopIfTrue="1" operator="equal">
      <formula>99</formula>
    </cfRule>
  </conditionalFormatting>
  <conditionalFormatting sqref="U49">
    <cfRule type="cellIs" dxfId="1528" priority="677" stopIfTrue="1" operator="equal">
      <formula>2</formula>
    </cfRule>
    <cfRule type="cellIs" dxfId="1527" priority="678" stopIfTrue="1" operator="equal">
      <formula>1</formula>
    </cfRule>
  </conditionalFormatting>
  <conditionalFormatting sqref="W49:X49">
    <cfRule type="cellIs" dxfId="1526" priority="676" stopIfTrue="1" operator="equal">
      <formula>99</formula>
    </cfRule>
  </conditionalFormatting>
  <conditionalFormatting sqref="X49">
    <cfRule type="cellIs" dxfId="1525" priority="675" stopIfTrue="1" operator="equal">
      <formula>26</formula>
    </cfRule>
  </conditionalFormatting>
  <conditionalFormatting sqref="X49">
    <cfRule type="cellIs" dxfId="1524" priority="674" stopIfTrue="1" operator="equal">
      <formula>99</formula>
    </cfRule>
  </conditionalFormatting>
  <conditionalFormatting sqref="W49">
    <cfRule type="cellIs" dxfId="1523" priority="672" stopIfTrue="1" operator="equal">
      <formula>2</formula>
    </cfRule>
    <cfRule type="cellIs" dxfId="1522" priority="673" stopIfTrue="1" operator="equal">
      <formula>1</formula>
    </cfRule>
  </conditionalFormatting>
  <conditionalFormatting sqref="Y49:Z49">
    <cfRule type="cellIs" dxfId="1521" priority="671" stopIfTrue="1" operator="equal">
      <formula>99</formula>
    </cfRule>
  </conditionalFormatting>
  <conditionalFormatting sqref="Z49">
    <cfRule type="cellIs" dxfId="1520" priority="670" stopIfTrue="1" operator="equal">
      <formula>26</formula>
    </cfRule>
  </conditionalFormatting>
  <conditionalFormatting sqref="Z49">
    <cfRule type="cellIs" dxfId="1519" priority="669" stopIfTrue="1" operator="equal">
      <formula>99</formula>
    </cfRule>
  </conditionalFormatting>
  <conditionalFormatting sqref="Y49">
    <cfRule type="cellIs" dxfId="1518" priority="667" stopIfTrue="1" operator="equal">
      <formula>2</formula>
    </cfRule>
    <cfRule type="cellIs" dxfId="1517" priority="668" stopIfTrue="1" operator="equal">
      <formula>1</formula>
    </cfRule>
  </conditionalFormatting>
  <conditionalFormatting sqref="AA49:AB49">
    <cfRule type="cellIs" dxfId="1516" priority="666" stopIfTrue="1" operator="equal">
      <formula>99</formula>
    </cfRule>
  </conditionalFormatting>
  <conditionalFormatting sqref="AB49">
    <cfRule type="cellIs" dxfId="1515" priority="665" stopIfTrue="1" operator="equal">
      <formula>26</formula>
    </cfRule>
  </conditionalFormatting>
  <conditionalFormatting sqref="AB49">
    <cfRule type="cellIs" dxfId="1514" priority="664" stopIfTrue="1" operator="equal">
      <formula>99</formula>
    </cfRule>
  </conditionalFormatting>
  <conditionalFormatting sqref="AA49">
    <cfRule type="cellIs" dxfId="1513" priority="662" stopIfTrue="1" operator="equal">
      <formula>2</formula>
    </cfRule>
    <cfRule type="cellIs" dxfId="1512" priority="663" stopIfTrue="1" operator="equal">
      <formula>1</formula>
    </cfRule>
  </conditionalFormatting>
  <conditionalFormatting sqref="AC49">
    <cfRule type="cellIs" dxfId="1511" priority="661" stopIfTrue="1" operator="equal">
      <formula>99</formula>
    </cfRule>
  </conditionalFormatting>
  <conditionalFormatting sqref="AC49">
    <cfRule type="cellIs" dxfId="1510" priority="659" stopIfTrue="1" operator="equal">
      <formula>2</formula>
    </cfRule>
    <cfRule type="cellIs" dxfId="1509" priority="660" stopIfTrue="1" operator="equal">
      <formula>1</formula>
    </cfRule>
  </conditionalFormatting>
  <conditionalFormatting sqref="AE49:AF49">
    <cfRule type="cellIs" dxfId="1508" priority="658" stopIfTrue="1" operator="equal">
      <formula>99</formula>
    </cfRule>
  </conditionalFormatting>
  <conditionalFormatting sqref="AF49">
    <cfRule type="cellIs" dxfId="1507" priority="657" stopIfTrue="1" operator="equal">
      <formula>26</formula>
    </cfRule>
  </conditionalFormatting>
  <conditionalFormatting sqref="AF49">
    <cfRule type="cellIs" dxfId="1506" priority="656" stopIfTrue="1" operator="equal">
      <formula>99</formula>
    </cfRule>
  </conditionalFormatting>
  <conditionalFormatting sqref="AE49">
    <cfRule type="cellIs" dxfId="1505" priority="654" stopIfTrue="1" operator="equal">
      <formula>2</formula>
    </cfRule>
    <cfRule type="cellIs" dxfId="1504" priority="655" stopIfTrue="1" operator="equal">
      <formula>1</formula>
    </cfRule>
  </conditionalFormatting>
  <conditionalFormatting sqref="AH49">
    <cfRule type="cellIs" dxfId="1503" priority="653" stopIfTrue="1" operator="equal">
      <formula>26</formula>
    </cfRule>
  </conditionalFormatting>
  <conditionalFormatting sqref="AH49">
    <cfRule type="cellIs" dxfId="1502" priority="652" stopIfTrue="1" operator="equal">
      <formula>99</formula>
    </cfRule>
  </conditionalFormatting>
  <conditionalFormatting sqref="AG49">
    <cfRule type="cellIs" dxfId="1501" priority="650" stopIfTrue="1" operator="equal">
      <formula>2</formula>
    </cfRule>
    <cfRule type="cellIs" dxfId="1500" priority="651" stopIfTrue="1" operator="equal">
      <formula>1</formula>
    </cfRule>
  </conditionalFormatting>
  <conditionalFormatting sqref="AG51:AH51">
    <cfRule type="cellIs" dxfId="1499" priority="649" stopIfTrue="1" operator="equal">
      <formula>99</formula>
    </cfRule>
  </conditionalFormatting>
  <conditionalFormatting sqref="M51:N51">
    <cfRule type="cellIs" dxfId="1498" priority="648" stopIfTrue="1" operator="equal">
      <formula>99</formula>
    </cfRule>
  </conditionalFormatting>
  <conditionalFormatting sqref="N51">
    <cfRule type="cellIs" dxfId="1497" priority="647" stopIfTrue="1" operator="equal">
      <formula>26</formula>
    </cfRule>
  </conditionalFormatting>
  <conditionalFormatting sqref="N51">
    <cfRule type="cellIs" dxfId="1496" priority="646" stopIfTrue="1" operator="equal">
      <formula>99</formula>
    </cfRule>
  </conditionalFormatting>
  <conditionalFormatting sqref="M51">
    <cfRule type="cellIs" dxfId="1495" priority="644" stopIfTrue="1" operator="equal">
      <formula>2</formula>
    </cfRule>
    <cfRule type="cellIs" dxfId="1494" priority="645" stopIfTrue="1" operator="equal">
      <formula>1</formula>
    </cfRule>
  </conditionalFormatting>
  <conditionalFormatting sqref="O51:P51">
    <cfRule type="cellIs" dxfId="1493" priority="643" stopIfTrue="1" operator="equal">
      <formula>99</formula>
    </cfRule>
  </conditionalFormatting>
  <conditionalFormatting sqref="P51">
    <cfRule type="cellIs" dxfId="1492" priority="642" stopIfTrue="1" operator="equal">
      <formula>26</formula>
    </cfRule>
  </conditionalFormatting>
  <conditionalFormatting sqref="P51">
    <cfRule type="cellIs" dxfId="1491" priority="641" stopIfTrue="1" operator="equal">
      <formula>99</formula>
    </cfRule>
  </conditionalFormatting>
  <conditionalFormatting sqref="O51">
    <cfRule type="cellIs" dxfId="1490" priority="639" stopIfTrue="1" operator="equal">
      <formula>2</formula>
    </cfRule>
    <cfRule type="cellIs" dxfId="1489" priority="640" stopIfTrue="1" operator="equal">
      <formula>1</formula>
    </cfRule>
  </conditionalFormatting>
  <conditionalFormatting sqref="Q51:R51">
    <cfRule type="cellIs" dxfId="1488" priority="638" stopIfTrue="1" operator="equal">
      <formula>99</formula>
    </cfRule>
  </conditionalFormatting>
  <conditionalFormatting sqref="R51">
    <cfRule type="cellIs" dxfId="1487" priority="637" stopIfTrue="1" operator="equal">
      <formula>26</formula>
    </cfRule>
  </conditionalFormatting>
  <conditionalFormatting sqref="R51">
    <cfRule type="cellIs" dxfId="1486" priority="636" stopIfTrue="1" operator="equal">
      <formula>99</formula>
    </cfRule>
  </conditionalFormatting>
  <conditionalFormatting sqref="Q51">
    <cfRule type="cellIs" dxfId="1485" priority="634" stopIfTrue="1" operator="equal">
      <formula>2</formula>
    </cfRule>
    <cfRule type="cellIs" dxfId="1484" priority="635" stopIfTrue="1" operator="equal">
      <formula>1</formula>
    </cfRule>
  </conditionalFormatting>
  <conditionalFormatting sqref="S51">
    <cfRule type="cellIs" dxfId="1483" priority="633" stopIfTrue="1" operator="equal">
      <formula>99</formula>
    </cfRule>
  </conditionalFormatting>
  <conditionalFormatting sqref="S51">
    <cfRule type="cellIs" dxfId="1482" priority="631" stopIfTrue="1" operator="equal">
      <formula>2</formula>
    </cfRule>
    <cfRule type="cellIs" dxfId="1481" priority="632" stopIfTrue="1" operator="equal">
      <formula>1</formula>
    </cfRule>
  </conditionalFormatting>
  <conditionalFormatting sqref="U51:V51">
    <cfRule type="cellIs" dxfId="1480" priority="630" stopIfTrue="1" operator="equal">
      <formula>99</formula>
    </cfRule>
  </conditionalFormatting>
  <conditionalFormatting sqref="V51">
    <cfRule type="cellIs" dxfId="1479" priority="629" stopIfTrue="1" operator="equal">
      <formula>26</formula>
    </cfRule>
  </conditionalFormatting>
  <conditionalFormatting sqref="V51">
    <cfRule type="cellIs" dxfId="1478" priority="628" stopIfTrue="1" operator="equal">
      <formula>99</formula>
    </cfRule>
  </conditionalFormatting>
  <conditionalFormatting sqref="U51">
    <cfRule type="cellIs" dxfId="1477" priority="626" stopIfTrue="1" operator="equal">
      <formula>2</formula>
    </cfRule>
    <cfRule type="cellIs" dxfId="1476" priority="627" stopIfTrue="1" operator="equal">
      <formula>1</formula>
    </cfRule>
  </conditionalFormatting>
  <conditionalFormatting sqref="W51">
    <cfRule type="cellIs" dxfId="1475" priority="625" stopIfTrue="1" operator="equal">
      <formula>99</formula>
    </cfRule>
  </conditionalFormatting>
  <conditionalFormatting sqref="W51">
    <cfRule type="cellIs" dxfId="1474" priority="623" stopIfTrue="1" operator="equal">
      <formula>2</formula>
    </cfRule>
    <cfRule type="cellIs" dxfId="1473" priority="624" stopIfTrue="1" operator="equal">
      <formula>1</formula>
    </cfRule>
  </conditionalFormatting>
  <conditionalFormatting sqref="Y51:Z51">
    <cfRule type="cellIs" dxfId="1472" priority="622" stopIfTrue="1" operator="equal">
      <formula>99</formula>
    </cfRule>
  </conditionalFormatting>
  <conditionalFormatting sqref="Z51">
    <cfRule type="cellIs" dxfId="1471" priority="621" stopIfTrue="1" operator="equal">
      <formula>26</formula>
    </cfRule>
  </conditionalFormatting>
  <conditionalFormatting sqref="Z51">
    <cfRule type="cellIs" dxfId="1470" priority="620" stopIfTrue="1" operator="equal">
      <formula>99</formula>
    </cfRule>
  </conditionalFormatting>
  <conditionalFormatting sqref="Y51">
    <cfRule type="cellIs" dxfId="1469" priority="618" stopIfTrue="1" operator="equal">
      <formula>2</formula>
    </cfRule>
    <cfRule type="cellIs" dxfId="1468" priority="619" stopIfTrue="1" operator="equal">
      <formula>1</formula>
    </cfRule>
  </conditionalFormatting>
  <conditionalFormatting sqref="AA51:AB51">
    <cfRule type="cellIs" dxfId="1467" priority="617" stopIfTrue="1" operator="equal">
      <formula>99</formula>
    </cfRule>
  </conditionalFormatting>
  <conditionalFormatting sqref="AB51">
    <cfRule type="cellIs" dxfId="1466" priority="616" stopIfTrue="1" operator="equal">
      <formula>26</formula>
    </cfRule>
  </conditionalFormatting>
  <conditionalFormatting sqref="AB51">
    <cfRule type="cellIs" dxfId="1465" priority="615" stopIfTrue="1" operator="equal">
      <formula>99</formula>
    </cfRule>
  </conditionalFormatting>
  <conditionalFormatting sqref="AA51">
    <cfRule type="cellIs" dxfId="1464" priority="613" stopIfTrue="1" operator="equal">
      <formula>2</formula>
    </cfRule>
    <cfRule type="cellIs" dxfId="1463" priority="614" stopIfTrue="1" operator="equal">
      <formula>1</formula>
    </cfRule>
  </conditionalFormatting>
  <conditionalFormatting sqref="AC51:AD51">
    <cfRule type="cellIs" dxfId="1462" priority="612" stopIfTrue="1" operator="equal">
      <formula>99</formula>
    </cfRule>
  </conditionalFormatting>
  <conditionalFormatting sqref="AD51">
    <cfRule type="cellIs" dxfId="1461" priority="611" stopIfTrue="1" operator="equal">
      <formula>26</formula>
    </cfRule>
  </conditionalFormatting>
  <conditionalFormatting sqref="AD51">
    <cfRule type="cellIs" dxfId="1460" priority="610" stopIfTrue="1" operator="equal">
      <formula>99</formula>
    </cfRule>
  </conditionalFormatting>
  <conditionalFormatting sqref="AC51">
    <cfRule type="cellIs" dxfId="1459" priority="608" stopIfTrue="1" operator="equal">
      <formula>2</formula>
    </cfRule>
    <cfRule type="cellIs" dxfId="1458" priority="609" stopIfTrue="1" operator="equal">
      <formula>1</formula>
    </cfRule>
  </conditionalFormatting>
  <conditionalFormatting sqref="AE51:AF51">
    <cfRule type="cellIs" dxfId="1457" priority="607" stopIfTrue="1" operator="equal">
      <formula>99</formula>
    </cfRule>
  </conditionalFormatting>
  <conditionalFormatting sqref="AF51">
    <cfRule type="cellIs" dxfId="1456" priority="606" stopIfTrue="1" operator="equal">
      <formula>26</formula>
    </cfRule>
  </conditionalFormatting>
  <conditionalFormatting sqref="AF51">
    <cfRule type="cellIs" dxfId="1455" priority="605" stopIfTrue="1" operator="equal">
      <formula>99</formula>
    </cfRule>
  </conditionalFormatting>
  <conditionalFormatting sqref="AE51">
    <cfRule type="cellIs" dxfId="1454" priority="603" stopIfTrue="1" operator="equal">
      <formula>2</formula>
    </cfRule>
    <cfRule type="cellIs" dxfId="1453" priority="604" stopIfTrue="1" operator="equal">
      <formula>1</formula>
    </cfRule>
  </conditionalFormatting>
  <conditionalFormatting sqref="AH51">
    <cfRule type="cellIs" dxfId="1452" priority="602" stopIfTrue="1" operator="equal">
      <formula>26</formula>
    </cfRule>
  </conditionalFormatting>
  <conditionalFormatting sqref="AH51">
    <cfRule type="cellIs" dxfId="1451" priority="601" stopIfTrue="1" operator="equal">
      <formula>99</formula>
    </cfRule>
  </conditionalFormatting>
  <conditionalFormatting sqref="AG51">
    <cfRule type="cellIs" dxfId="1450" priority="599" stopIfTrue="1" operator="equal">
      <formula>2</formula>
    </cfRule>
    <cfRule type="cellIs" dxfId="1449" priority="600" stopIfTrue="1" operator="equal">
      <formula>1</formula>
    </cfRule>
  </conditionalFormatting>
  <conditionalFormatting sqref="AG52:AH52">
    <cfRule type="cellIs" dxfId="1448" priority="598" stopIfTrue="1" operator="equal">
      <formula>99</formula>
    </cfRule>
  </conditionalFormatting>
  <conditionalFormatting sqref="M52:N52">
    <cfRule type="cellIs" dxfId="1447" priority="597" stopIfTrue="1" operator="equal">
      <formula>99</formula>
    </cfRule>
  </conditionalFormatting>
  <conditionalFormatting sqref="N52">
    <cfRule type="cellIs" dxfId="1446" priority="596" stopIfTrue="1" operator="equal">
      <formula>26</formula>
    </cfRule>
  </conditionalFormatting>
  <conditionalFormatting sqref="N52">
    <cfRule type="cellIs" dxfId="1445" priority="595" stopIfTrue="1" operator="equal">
      <formula>99</formula>
    </cfRule>
  </conditionalFormatting>
  <conditionalFormatting sqref="M52">
    <cfRule type="cellIs" dxfId="1444" priority="593" stopIfTrue="1" operator="equal">
      <formula>2</formula>
    </cfRule>
    <cfRule type="cellIs" dxfId="1443" priority="594" stopIfTrue="1" operator="equal">
      <formula>1</formula>
    </cfRule>
  </conditionalFormatting>
  <conditionalFormatting sqref="O52:P52">
    <cfRule type="cellIs" dxfId="1442" priority="592" stopIfTrue="1" operator="equal">
      <formula>99</formula>
    </cfRule>
  </conditionalFormatting>
  <conditionalFormatting sqref="P52">
    <cfRule type="cellIs" dxfId="1441" priority="591" stopIfTrue="1" operator="equal">
      <formula>26</formula>
    </cfRule>
  </conditionalFormatting>
  <conditionalFormatting sqref="P52">
    <cfRule type="cellIs" dxfId="1440" priority="590" stopIfTrue="1" operator="equal">
      <formula>99</formula>
    </cfRule>
  </conditionalFormatting>
  <conditionalFormatting sqref="O52">
    <cfRule type="cellIs" dxfId="1439" priority="588" stopIfTrue="1" operator="equal">
      <formula>2</formula>
    </cfRule>
    <cfRule type="cellIs" dxfId="1438" priority="589" stopIfTrue="1" operator="equal">
      <formula>1</formula>
    </cfRule>
  </conditionalFormatting>
  <conditionalFormatting sqref="Q52:R52">
    <cfRule type="cellIs" dxfId="1437" priority="587" stopIfTrue="1" operator="equal">
      <formula>99</formula>
    </cfRule>
  </conditionalFormatting>
  <conditionalFormatting sqref="R52">
    <cfRule type="cellIs" dxfId="1436" priority="586" stopIfTrue="1" operator="equal">
      <formula>26</formula>
    </cfRule>
  </conditionalFormatting>
  <conditionalFormatting sqref="R52">
    <cfRule type="cellIs" dxfId="1435" priority="585" stopIfTrue="1" operator="equal">
      <formula>99</formula>
    </cfRule>
  </conditionalFormatting>
  <conditionalFormatting sqref="Q52">
    <cfRule type="cellIs" dxfId="1434" priority="583" stopIfTrue="1" operator="equal">
      <formula>2</formula>
    </cfRule>
    <cfRule type="cellIs" dxfId="1433" priority="584" stopIfTrue="1" operator="equal">
      <formula>1</formula>
    </cfRule>
  </conditionalFormatting>
  <conditionalFormatting sqref="S52">
    <cfRule type="cellIs" dxfId="1432" priority="582" stopIfTrue="1" operator="equal">
      <formula>99</formula>
    </cfRule>
  </conditionalFormatting>
  <conditionalFormatting sqref="S52">
    <cfRule type="cellIs" dxfId="1431" priority="580" stopIfTrue="1" operator="equal">
      <formula>2</formula>
    </cfRule>
    <cfRule type="cellIs" dxfId="1430" priority="581" stopIfTrue="1" operator="equal">
      <formula>1</formula>
    </cfRule>
  </conditionalFormatting>
  <conditionalFormatting sqref="U52:V52">
    <cfRule type="cellIs" dxfId="1429" priority="579" stopIfTrue="1" operator="equal">
      <formula>99</formula>
    </cfRule>
  </conditionalFormatting>
  <conditionalFormatting sqref="V52">
    <cfRule type="cellIs" dxfId="1428" priority="578" stopIfTrue="1" operator="equal">
      <formula>26</formula>
    </cfRule>
  </conditionalFormatting>
  <conditionalFormatting sqref="V52">
    <cfRule type="cellIs" dxfId="1427" priority="577" stopIfTrue="1" operator="equal">
      <formula>99</formula>
    </cfRule>
  </conditionalFormatting>
  <conditionalFormatting sqref="U52">
    <cfRule type="cellIs" dxfId="1426" priority="575" stopIfTrue="1" operator="equal">
      <formula>2</formula>
    </cfRule>
    <cfRule type="cellIs" dxfId="1425" priority="576" stopIfTrue="1" operator="equal">
      <formula>1</formula>
    </cfRule>
  </conditionalFormatting>
  <conditionalFormatting sqref="W52:X52">
    <cfRule type="cellIs" dxfId="1424" priority="574" stopIfTrue="1" operator="equal">
      <formula>99</formula>
    </cfRule>
  </conditionalFormatting>
  <conditionalFormatting sqref="X52">
    <cfRule type="cellIs" dxfId="1423" priority="573" stopIfTrue="1" operator="equal">
      <formula>26</formula>
    </cfRule>
  </conditionalFormatting>
  <conditionalFormatting sqref="X52">
    <cfRule type="cellIs" dxfId="1422" priority="572" stopIfTrue="1" operator="equal">
      <formula>99</formula>
    </cfRule>
  </conditionalFormatting>
  <conditionalFormatting sqref="W52">
    <cfRule type="cellIs" dxfId="1421" priority="570" stopIfTrue="1" operator="equal">
      <formula>2</formula>
    </cfRule>
    <cfRule type="cellIs" dxfId="1420" priority="571" stopIfTrue="1" operator="equal">
      <formula>1</formula>
    </cfRule>
  </conditionalFormatting>
  <conditionalFormatting sqref="Y52:Z52">
    <cfRule type="cellIs" dxfId="1419" priority="569" stopIfTrue="1" operator="equal">
      <formula>99</formula>
    </cfRule>
  </conditionalFormatting>
  <conditionalFormatting sqref="Z52">
    <cfRule type="cellIs" dxfId="1418" priority="568" stopIfTrue="1" operator="equal">
      <formula>26</formula>
    </cfRule>
  </conditionalFormatting>
  <conditionalFormatting sqref="Z52">
    <cfRule type="cellIs" dxfId="1417" priority="567" stopIfTrue="1" operator="equal">
      <formula>99</formula>
    </cfRule>
  </conditionalFormatting>
  <conditionalFormatting sqref="Y52">
    <cfRule type="cellIs" dxfId="1416" priority="565" stopIfTrue="1" operator="equal">
      <formula>2</formula>
    </cfRule>
    <cfRule type="cellIs" dxfId="1415" priority="566" stopIfTrue="1" operator="equal">
      <formula>1</formula>
    </cfRule>
  </conditionalFormatting>
  <conditionalFormatting sqref="AA52:AB52">
    <cfRule type="cellIs" dxfId="1414" priority="564" stopIfTrue="1" operator="equal">
      <formula>99</formula>
    </cfRule>
  </conditionalFormatting>
  <conditionalFormatting sqref="AB52">
    <cfRule type="cellIs" dxfId="1413" priority="563" stopIfTrue="1" operator="equal">
      <formula>26</formula>
    </cfRule>
  </conditionalFormatting>
  <conditionalFormatting sqref="AB52">
    <cfRule type="cellIs" dxfId="1412" priority="562" stopIfTrue="1" operator="equal">
      <formula>99</formula>
    </cfRule>
  </conditionalFormatting>
  <conditionalFormatting sqref="AA52">
    <cfRule type="cellIs" dxfId="1411" priority="560" stopIfTrue="1" operator="equal">
      <formula>2</formula>
    </cfRule>
    <cfRule type="cellIs" dxfId="1410" priority="561" stopIfTrue="1" operator="equal">
      <formula>1</formula>
    </cfRule>
  </conditionalFormatting>
  <conditionalFormatting sqref="AC52:AD52">
    <cfRule type="cellIs" dxfId="1409" priority="559" stopIfTrue="1" operator="equal">
      <formula>99</formula>
    </cfRule>
  </conditionalFormatting>
  <conditionalFormatting sqref="AD52">
    <cfRule type="cellIs" dxfId="1408" priority="558" stopIfTrue="1" operator="equal">
      <formula>26</formula>
    </cfRule>
  </conditionalFormatting>
  <conditionalFormatting sqref="AD52">
    <cfRule type="cellIs" dxfId="1407" priority="557" stopIfTrue="1" operator="equal">
      <formula>99</formula>
    </cfRule>
  </conditionalFormatting>
  <conditionalFormatting sqref="AC52">
    <cfRule type="cellIs" dxfId="1406" priority="555" stopIfTrue="1" operator="equal">
      <formula>2</formula>
    </cfRule>
    <cfRule type="cellIs" dxfId="1405" priority="556" stopIfTrue="1" operator="equal">
      <formula>1</formula>
    </cfRule>
  </conditionalFormatting>
  <conditionalFormatting sqref="AE52">
    <cfRule type="cellIs" dxfId="1404" priority="554" stopIfTrue="1" operator="equal">
      <formula>99</formula>
    </cfRule>
  </conditionalFormatting>
  <conditionalFormatting sqref="AE52">
    <cfRule type="cellIs" dxfId="1403" priority="552" stopIfTrue="1" operator="equal">
      <formula>2</formula>
    </cfRule>
    <cfRule type="cellIs" dxfId="1402" priority="553" stopIfTrue="1" operator="equal">
      <formula>1</formula>
    </cfRule>
  </conditionalFormatting>
  <conditionalFormatting sqref="AH52">
    <cfRule type="cellIs" dxfId="1401" priority="551" stopIfTrue="1" operator="equal">
      <formula>26</formula>
    </cfRule>
  </conditionalFormatting>
  <conditionalFormatting sqref="AH52">
    <cfRule type="cellIs" dxfId="1400" priority="550" stopIfTrue="1" operator="equal">
      <formula>99</formula>
    </cfRule>
  </conditionalFormatting>
  <conditionalFormatting sqref="AG52">
    <cfRule type="cellIs" dxfId="1399" priority="548" stopIfTrue="1" operator="equal">
      <formula>2</formula>
    </cfRule>
    <cfRule type="cellIs" dxfId="1398" priority="549" stopIfTrue="1" operator="equal">
      <formula>1</formula>
    </cfRule>
  </conditionalFormatting>
  <conditionalFormatting sqref="AG53">
    <cfRule type="cellIs" dxfId="1397" priority="547" stopIfTrue="1" operator="equal">
      <formula>99</formula>
    </cfRule>
  </conditionalFormatting>
  <conditionalFormatting sqref="M53:N53">
    <cfRule type="cellIs" dxfId="1396" priority="546" stopIfTrue="1" operator="equal">
      <formula>99</formula>
    </cfRule>
  </conditionalFormatting>
  <conditionalFormatting sqref="N53">
    <cfRule type="cellIs" dxfId="1395" priority="545" stopIfTrue="1" operator="equal">
      <formula>26</formula>
    </cfRule>
  </conditionalFormatting>
  <conditionalFormatting sqref="N53">
    <cfRule type="cellIs" dxfId="1394" priority="544" stopIfTrue="1" operator="equal">
      <formula>99</formula>
    </cfRule>
  </conditionalFormatting>
  <conditionalFormatting sqref="M53">
    <cfRule type="cellIs" dxfId="1393" priority="542" stopIfTrue="1" operator="equal">
      <formula>2</formula>
    </cfRule>
    <cfRule type="cellIs" dxfId="1392" priority="543" stopIfTrue="1" operator="equal">
      <formula>1</formula>
    </cfRule>
  </conditionalFormatting>
  <conditionalFormatting sqref="O53:P53">
    <cfRule type="cellIs" dxfId="1391" priority="541" stopIfTrue="1" operator="equal">
      <formula>99</formula>
    </cfRule>
  </conditionalFormatting>
  <conditionalFormatting sqref="P53">
    <cfRule type="cellIs" dxfId="1390" priority="540" stopIfTrue="1" operator="equal">
      <formula>26</formula>
    </cfRule>
  </conditionalFormatting>
  <conditionalFormatting sqref="P53">
    <cfRule type="cellIs" dxfId="1389" priority="539" stopIfTrue="1" operator="equal">
      <formula>99</formula>
    </cfRule>
  </conditionalFormatting>
  <conditionalFormatting sqref="O53">
    <cfRule type="cellIs" dxfId="1388" priority="537" stopIfTrue="1" operator="equal">
      <formula>2</formula>
    </cfRule>
    <cfRule type="cellIs" dxfId="1387" priority="538" stopIfTrue="1" operator="equal">
      <formula>1</formula>
    </cfRule>
  </conditionalFormatting>
  <conditionalFormatting sqref="Q53:R53">
    <cfRule type="cellIs" dxfId="1386" priority="536" stopIfTrue="1" operator="equal">
      <formula>99</formula>
    </cfRule>
  </conditionalFormatting>
  <conditionalFormatting sqref="R53">
    <cfRule type="cellIs" dxfId="1385" priority="535" stopIfTrue="1" operator="equal">
      <formula>26</formula>
    </cfRule>
  </conditionalFormatting>
  <conditionalFormatting sqref="R53">
    <cfRule type="cellIs" dxfId="1384" priority="534" stopIfTrue="1" operator="equal">
      <formula>99</formula>
    </cfRule>
  </conditionalFormatting>
  <conditionalFormatting sqref="Q53">
    <cfRule type="cellIs" dxfId="1383" priority="532" stopIfTrue="1" operator="equal">
      <formula>2</formula>
    </cfRule>
    <cfRule type="cellIs" dxfId="1382" priority="533" stopIfTrue="1" operator="equal">
      <formula>1</formula>
    </cfRule>
  </conditionalFormatting>
  <conditionalFormatting sqref="S53:T53">
    <cfRule type="cellIs" dxfId="1381" priority="531" stopIfTrue="1" operator="equal">
      <formula>99</formula>
    </cfRule>
  </conditionalFormatting>
  <conditionalFormatting sqref="T53">
    <cfRule type="cellIs" dxfId="1380" priority="530" stopIfTrue="1" operator="equal">
      <formula>26</formula>
    </cfRule>
  </conditionalFormatting>
  <conditionalFormatting sqref="T53">
    <cfRule type="cellIs" dxfId="1379" priority="529" stopIfTrue="1" operator="equal">
      <formula>99</formula>
    </cfRule>
  </conditionalFormatting>
  <conditionalFormatting sqref="S53">
    <cfRule type="cellIs" dxfId="1378" priority="527" stopIfTrue="1" operator="equal">
      <formula>2</formula>
    </cfRule>
    <cfRule type="cellIs" dxfId="1377" priority="528" stopIfTrue="1" operator="equal">
      <formula>1</formula>
    </cfRule>
  </conditionalFormatting>
  <conditionalFormatting sqref="U53:V53">
    <cfRule type="cellIs" dxfId="1376" priority="526" stopIfTrue="1" operator="equal">
      <formula>99</formula>
    </cfRule>
  </conditionalFormatting>
  <conditionalFormatting sqref="V53">
    <cfRule type="cellIs" dxfId="1375" priority="525" stopIfTrue="1" operator="equal">
      <formula>26</formula>
    </cfRule>
  </conditionalFormatting>
  <conditionalFormatting sqref="V53">
    <cfRule type="cellIs" dxfId="1374" priority="524" stopIfTrue="1" operator="equal">
      <formula>99</formula>
    </cfRule>
  </conditionalFormatting>
  <conditionalFormatting sqref="U53">
    <cfRule type="cellIs" dxfId="1373" priority="522" stopIfTrue="1" operator="equal">
      <formula>2</formula>
    </cfRule>
    <cfRule type="cellIs" dxfId="1372" priority="523" stopIfTrue="1" operator="equal">
      <formula>1</formula>
    </cfRule>
  </conditionalFormatting>
  <conditionalFormatting sqref="W53:X53">
    <cfRule type="cellIs" dxfId="1371" priority="521" stopIfTrue="1" operator="equal">
      <formula>99</formula>
    </cfRule>
  </conditionalFormatting>
  <conditionalFormatting sqref="X53">
    <cfRule type="cellIs" dxfId="1370" priority="520" stopIfTrue="1" operator="equal">
      <formula>26</formula>
    </cfRule>
  </conditionalFormatting>
  <conditionalFormatting sqref="X53">
    <cfRule type="cellIs" dxfId="1369" priority="519" stopIfTrue="1" operator="equal">
      <formula>99</formula>
    </cfRule>
  </conditionalFormatting>
  <conditionalFormatting sqref="W53">
    <cfRule type="cellIs" dxfId="1368" priority="517" stopIfTrue="1" operator="equal">
      <formula>2</formula>
    </cfRule>
    <cfRule type="cellIs" dxfId="1367" priority="518" stopIfTrue="1" operator="equal">
      <formula>1</formula>
    </cfRule>
  </conditionalFormatting>
  <conditionalFormatting sqref="Y53:Z53">
    <cfRule type="cellIs" dxfId="1366" priority="516" stopIfTrue="1" operator="equal">
      <formula>99</formula>
    </cfRule>
  </conditionalFormatting>
  <conditionalFormatting sqref="Z53">
    <cfRule type="cellIs" dxfId="1365" priority="515" stopIfTrue="1" operator="equal">
      <formula>26</formula>
    </cfRule>
  </conditionalFormatting>
  <conditionalFormatting sqref="Z53">
    <cfRule type="cellIs" dxfId="1364" priority="514" stopIfTrue="1" operator="equal">
      <formula>99</formula>
    </cfRule>
  </conditionalFormatting>
  <conditionalFormatting sqref="Y53">
    <cfRule type="cellIs" dxfId="1363" priority="512" stopIfTrue="1" operator="equal">
      <formula>2</formula>
    </cfRule>
    <cfRule type="cellIs" dxfId="1362" priority="513" stopIfTrue="1" operator="equal">
      <formula>1</formula>
    </cfRule>
  </conditionalFormatting>
  <conditionalFormatting sqref="AA53:AB53">
    <cfRule type="cellIs" dxfId="1361" priority="511" stopIfTrue="1" operator="equal">
      <formula>99</formula>
    </cfRule>
  </conditionalFormatting>
  <conditionalFormatting sqref="AB53">
    <cfRule type="cellIs" dxfId="1360" priority="510" stopIfTrue="1" operator="equal">
      <formula>26</formula>
    </cfRule>
  </conditionalFormatting>
  <conditionalFormatting sqref="AB53">
    <cfRule type="cellIs" dxfId="1359" priority="509" stopIfTrue="1" operator="equal">
      <formula>99</formula>
    </cfRule>
  </conditionalFormatting>
  <conditionalFormatting sqref="AA53">
    <cfRule type="cellIs" dxfId="1358" priority="507" stopIfTrue="1" operator="equal">
      <formula>2</formula>
    </cfRule>
    <cfRule type="cellIs" dxfId="1357" priority="508" stopIfTrue="1" operator="equal">
      <formula>1</formula>
    </cfRule>
  </conditionalFormatting>
  <conditionalFormatting sqref="AC53:AD53">
    <cfRule type="cellIs" dxfId="1356" priority="506" stopIfTrue="1" operator="equal">
      <formula>99</formula>
    </cfRule>
  </conditionalFormatting>
  <conditionalFormatting sqref="AD53">
    <cfRule type="cellIs" dxfId="1355" priority="505" stopIfTrue="1" operator="equal">
      <formula>26</formula>
    </cfRule>
  </conditionalFormatting>
  <conditionalFormatting sqref="AD53">
    <cfRule type="cellIs" dxfId="1354" priority="504" stopIfTrue="1" operator="equal">
      <formula>99</formula>
    </cfRule>
  </conditionalFormatting>
  <conditionalFormatting sqref="AC53">
    <cfRule type="cellIs" dxfId="1353" priority="502" stopIfTrue="1" operator="equal">
      <formula>2</formula>
    </cfRule>
    <cfRule type="cellIs" dxfId="1352" priority="503" stopIfTrue="1" operator="equal">
      <formula>1</formula>
    </cfRule>
  </conditionalFormatting>
  <conditionalFormatting sqref="AE53">
    <cfRule type="cellIs" dxfId="1351" priority="501" stopIfTrue="1" operator="equal">
      <formula>99</formula>
    </cfRule>
  </conditionalFormatting>
  <conditionalFormatting sqref="AE53">
    <cfRule type="cellIs" dxfId="1350" priority="499" stopIfTrue="1" operator="equal">
      <formula>2</formula>
    </cfRule>
    <cfRule type="cellIs" dxfId="1349" priority="500" stopIfTrue="1" operator="equal">
      <formula>1</formula>
    </cfRule>
  </conditionalFormatting>
  <conditionalFormatting sqref="AG53">
    <cfRule type="cellIs" dxfId="1348" priority="497" stopIfTrue="1" operator="equal">
      <formula>2</formula>
    </cfRule>
    <cfRule type="cellIs" dxfId="1347" priority="498" stopIfTrue="1" operator="equal">
      <formula>1</formula>
    </cfRule>
  </conditionalFormatting>
  <conditionalFormatting sqref="AG54:AH54">
    <cfRule type="cellIs" dxfId="1346" priority="496" stopIfTrue="1" operator="equal">
      <formula>99</formula>
    </cfRule>
  </conditionalFormatting>
  <conditionalFormatting sqref="M54:N54">
    <cfRule type="cellIs" dxfId="1345" priority="495" stopIfTrue="1" operator="equal">
      <formula>99</formula>
    </cfRule>
  </conditionalFormatting>
  <conditionalFormatting sqref="N54">
    <cfRule type="cellIs" dxfId="1344" priority="494" stopIfTrue="1" operator="equal">
      <formula>26</formula>
    </cfRule>
  </conditionalFormatting>
  <conditionalFormatting sqref="N54">
    <cfRule type="cellIs" dxfId="1343" priority="493" stopIfTrue="1" operator="equal">
      <formula>99</formula>
    </cfRule>
  </conditionalFormatting>
  <conditionalFormatting sqref="M54">
    <cfRule type="cellIs" dxfId="1342" priority="491" stopIfTrue="1" operator="equal">
      <formula>2</formula>
    </cfRule>
    <cfRule type="cellIs" dxfId="1341" priority="492" stopIfTrue="1" operator="equal">
      <formula>1</formula>
    </cfRule>
  </conditionalFormatting>
  <conditionalFormatting sqref="O54:P54">
    <cfRule type="cellIs" dxfId="1340" priority="490" stopIfTrue="1" operator="equal">
      <formula>99</formula>
    </cfRule>
  </conditionalFormatting>
  <conditionalFormatting sqref="P54">
    <cfRule type="cellIs" dxfId="1339" priority="489" stopIfTrue="1" operator="equal">
      <formula>26</formula>
    </cfRule>
  </conditionalFormatting>
  <conditionalFormatting sqref="P54">
    <cfRule type="cellIs" dxfId="1338" priority="488" stopIfTrue="1" operator="equal">
      <formula>99</formula>
    </cfRule>
  </conditionalFormatting>
  <conditionalFormatting sqref="O54">
    <cfRule type="cellIs" dxfId="1337" priority="486" stopIfTrue="1" operator="equal">
      <formula>2</formula>
    </cfRule>
    <cfRule type="cellIs" dxfId="1336" priority="487" stopIfTrue="1" operator="equal">
      <formula>1</formula>
    </cfRule>
  </conditionalFormatting>
  <conditionalFormatting sqref="Q54">
    <cfRule type="cellIs" dxfId="1335" priority="485" stopIfTrue="1" operator="equal">
      <formula>99</formula>
    </cfRule>
  </conditionalFormatting>
  <conditionalFormatting sqref="Q54">
    <cfRule type="cellIs" dxfId="1334" priority="483" stopIfTrue="1" operator="equal">
      <formula>2</formula>
    </cfRule>
    <cfRule type="cellIs" dxfId="1333" priority="484" stopIfTrue="1" operator="equal">
      <formula>1</formula>
    </cfRule>
  </conditionalFormatting>
  <conditionalFormatting sqref="S54:T54">
    <cfRule type="cellIs" dxfId="1332" priority="482" stopIfTrue="1" operator="equal">
      <formula>99</formula>
    </cfRule>
  </conditionalFormatting>
  <conditionalFormatting sqref="T54">
    <cfRule type="cellIs" dxfId="1331" priority="481" stopIfTrue="1" operator="equal">
      <formula>26</formula>
    </cfRule>
  </conditionalFormatting>
  <conditionalFormatting sqref="T54">
    <cfRule type="cellIs" dxfId="1330" priority="480" stopIfTrue="1" operator="equal">
      <formula>99</formula>
    </cfRule>
  </conditionalFormatting>
  <conditionalFormatting sqref="S54">
    <cfRule type="cellIs" dxfId="1329" priority="478" stopIfTrue="1" operator="equal">
      <formula>2</formula>
    </cfRule>
    <cfRule type="cellIs" dxfId="1328" priority="479" stopIfTrue="1" operator="equal">
      <formula>1</formula>
    </cfRule>
  </conditionalFormatting>
  <conditionalFormatting sqref="U54:V54">
    <cfRule type="cellIs" dxfId="1327" priority="477" stopIfTrue="1" operator="equal">
      <formula>99</formula>
    </cfRule>
  </conditionalFormatting>
  <conditionalFormatting sqref="V54">
    <cfRule type="cellIs" dxfId="1326" priority="476" stopIfTrue="1" operator="equal">
      <formula>26</formula>
    </cfRule>
  </conditionalFormatting>
  <conditionalFormatting sqref="V54">
    <cfRule type="cellIs" dxfId="1325" priority="475" stopIfTrue="1" operator="equal">
      <formula>99</formula>
    </cfRule>
  </conditionalFormatting>
  <conditionalFormatting sqref="U54">
    <cfRule type="cellIs" dxfId="1324" priority="473" stopIfTrue="1" operator="equal">
      <formula>2</formula>
    </cfRule>
    <cfRule type="cellIs" dxfId="1323" priority="474" stopIfTrue="1" operator="equal">
      <formula>1</formula>
    </cfRule>
  </conditionalFormatting>
  <conditionalFormatting sqref="W54:X54">
    <cfRule type="cellIs" dxfId="1322" priority="472" stopIfTrue="1" operator="equal">
      <formula>99</formula>
    </cfRule>
  </conditionalFormatting>
  <conditionalFormatting sqref="X54">
    <cfRule type="cellIs" dxfId="1321" priority="471" stopIfTrue="1" operator="equal">
      <formula>26</formula>
    </cfRule>
  </conditionalFormatting>
  <conditionalFormatting sqref="X54">
    <cfRule type="cellIs" dxfId="1320" priority="470" stopIfTrue="1" operator="equal">
      <formula>99</formula>
    </cfRule>
  </conditionalFormatting>
  <conditionalFormatting sqref="W54">
    <cfRule type="cellIs" dxfId="1319" priority="468" stopIfTrue="1" operator="equal">
      <formula>2</formula>
    </cfRule>
    <cfRule type="cellIs" dxfId="1318" priority="469" stopIfTrue="1" operator="equal">
      <formula>1</formula>
    </cfRule>
  </conditionalFormatting>
  <conditionalFormatting sqref="Y54:Z54">
    <cfRule type="cellIs" dxfId="1317" priority="467" stopIfTrue="1" operator="equal">
      <formula>99</formula>
    </cfRule>
  </conditionalFormatting>
  <conditionalFormatting sqref="Z54">
    <cfRule type="cellIs" dxfId="1316" priority="466" stopIfTrue="1" operator="equal">
      <formula>26</formula>
    </cfRule>
  </conditionalFormatting>
  <conditionalFormatting sqref="Z54">
    <cfRule type="cellIs" dxfId="1315" priority="465" stopIfTrue="1" operator="equal">
      <formula>99</formula>
    </cfRule>
  </conditionalFormatting>
  <conditionalFormatting sqref="Y54">
    <cfRule type="cellIs" dxfId="1314" priority="463" stopIfTrue="1" operator="equal">
      <formula>2</formula>
    </cfRule>
    <cfRule type="cellIs" dxfId="1313" priority="464" stopIfTrue="1" operator="equal">
      <formula>1</formula>
    </cfRule>
  </conditionalFormatting>
  <conditionalFormatting sqref="AA54:AB54">
    <cfRule type="cellIs" dxfId="1312" priority="462" stopIfTrue="1" operator="equal">
      <formula>99</formula>
    </cfRule>
  </conditionalFormatting>
  <conditionalFormatting sqref="AB54">
    <cfRule type="cellIs" dxfId="1311" priority="461" stopIfTrue="1" operator="equal">
      <formula>26</formula>
    </cfRule>
  </conditionalFormatting>
  <conditionalFormatting sqref="AB54">
    <cfRule type="cellIs" dxfId="1310" priority="460" stopIfTrue="1" operator="equal">
      <formula>99</formula>
    </cfRule>
  </conditionalFormatting>
  <conditionalFormatting sqref="AA54">
    <cfRule type="cellIs" dxfId="1309" priority="458" stopIfTrue="1" operator="equal">
      <formula>2</formula>
    </cfRule>
    <cfRule type="cellIs" dxfId="1308" priority="459" stopIfTrue="1" operator="equal">
      <formula>1</formula>
    </cfRule>
  </conditionalFormatting>
  <conditionalFormatting sqref="AC54:AD54">
    <cfRule type="cellIs" dxfId="1307" priority="457" stopIfTrue="1" operator="equal">
      <formula>99</formula>
    </cfRule>
  </conditionalFormatting>
  <conditionalFormatting sqref="AD54">
    <cfRule type="cellIs" dxfId="1306" priority="456" stopIfTrue="1" operator="equal">
      <formula>26</formula>
    </cfRule>
  </conditionalFormatting>
  <conditionalFormatting sqref="AD54">
    <cfRule type="cellIs" dxfId="1305" priority="455" stopIfTrue="1" operator="equal">
      <formula>99</formula>
    </cfRule>
  </conditionalFormatting>
  <conditionalFormatting sqref="AC54">
    <cfRule type="cellIs" dxfId="1304" priority="453" stopIfTrue="1" operator="equal">
      <formula>2</formula>
    </cfRule>
    <cfRule type="cellIs" dxfId="1303" priority="454" stopIfTrue="1" operator="equal">
      <formula>1</formula>
    </cfRule>
  </conditionalFormatting>
  <conditionalFormatting sqref="AE54:AF54">
    <cfRule type="cellIs" dxfId="1302" priority="452" stopIfTrue="1" operator="equal">
      <formula>99</formula>
    </cfRule>
  </conditionalFormatting>
  <conditionalFormatting sqref="AF54">
    <cfRule type="cellIs" dxfId="1301" priority="451" stopIfTrue="1" operator="equal">
      <formula>26</formula>
    </cfRule>
  </conditionalFormatting>
  <conditionalFormatting sqref="AF54">
    <cfRule type="cellIs" dxfId="1300" priority="450" stopIfTrue="1" operator="equal">
      <formula>99</formula>
    </cfRule>
  </conditionalFormatting>
  <conditionalFormatting sqref="AE54">
    <cfRule type="cellIs" dxfId="1299" priority="448" stopIfTrue="1" operator="equal">
      <formula>2</formula>
    </cfRule>
    <cfRule type="cellIs" dxfId="1298" priority="449" stopIfTrue="1" operator="equal">
      <formula>1</formula>
    </cfRule>
  </conditionalFormatting>
  <conditionalFormatting sqref="AH54">
    <cfRule type="cellIs" dxfId="1297" priority="447" stopIfTrue="1" operator="equal">
      <formula>26</formula>
    </cfRule>
  </conditionalFormatting>
  <conditionalFormatting sqref="AH54">
    <cfRule type="cellIs" dxfId="1296" priority="446" stopIfTrue="1" operator="equal">
      <formula>99</formula>
    </cfRule>
  </conditionalFormatting>
  <conditionalFormatting sqref="AG54">
    <cfRule type="cellIs" dxfId="1295" priority="444" stopIfTrue="1" operator="equal">
      <formula>2</formula>
    </cfRule>
    <cfRule type="cellIs" dxfId="1294" priority="445" stopIfTrue="1" operator="equal">
      <formula>1</formula>
    </cfRule>
  </conditionalFormatting>
  <conditionalFormatting sqref="AG55:AH55">
    <cfRule type="cellIs" dxfId="1293" priority="443" stopIfTrue="1" operator="equal">
      <formula>99</formula>
    </cfRule>
  </conditionalFormatting>
  <conditionalFormatting sqref="M55:N55">
    <cfRule type="cellIs" dxfId="1292" priority="442" stopIfTrue="1" operator="equal">
      <formula>99</formula>
    </cfRule>
  </conditionalFormatting>
  <conditionalFormatting sqref="N55">
    <cfRule type="cellIs" dxfId="1291" priority="441" stopIfTrue="1" operator="equal">
      <formula>26</formula>
    </cfRule>
  </conditionalFormatting>
  <conditionalFormatting sqref="N55">
    <cfRule type="cellIs" dxfId="1290" priority="440" stopIfTrue="1" operator="equal">
      <formula>99</formula>
    </cfRule>
  </conditionalFormatting>
  <conditionalFormatting sqref="M55">
    <cfRule type="cellIs" dxfId="1289" priority="438" stopIfTrue="1" operator="equal">
      <formula>2</formula>
    </cfRule>
    <cfRule type="cellIs" dxfId="1288" priority="439" stopIfTrue="1" operator="equal">
      <formula>1</formula>
    </cfRule>
  </conditionalFormatting>
  <conditionalFormatting sqref="O55:P55">
    <cfRule type="cellIs" dxfId="1287" priority="437" stopIfTrue="1" operator="equal">
      <formula>99</formula>
    </cfRule>
  </conditionalFormatting>
  <conditionalFormatting sqref="P55">
    <cfRule type="cellIs" dxfId="1286" priority="436" stopIfTrue="1" operator="equal">
      <formula>26</formula>
    </cfRule>
  </conditionalFormatting>
  <conditionalFormatting sqref="P55">
    <cfRule type="cellIs" dxfId="1285" priority="435" stopIfTrue="1" operator="equal">
      <formula>99</formula>
    </cfRule>
  </conditionalFormatting>
  <conditionalFormatting sqref="O55">
    <cfRule type="cellIs" dxfId="1284" priority="433" stopIfTrue="1" operator="equal">
      <formula>2</formula>
    </cfRule>
    <cfRule type="cellIs" dxfId="1283" priority="434" stopIfTrue="1" operator="equal">
      <formula>1</formula>
    </cfRule>
  </conditionalFormatting>
  <conditionalFormatting sqref="Q55:R55">
    <cfRule type="cellIs" dxfId="1282" priority="432" stopIfTrue="1" operator="equal">
      <formula>99</formula>
    </cfRule>
  </conditionalFormatting>
  <conditionalFormatting sqref="R55">
    <cfRule type="cellIs" dxfId="1281" priority="431" stopIfTrue="1" operator="equal">
      <formula>26</formula>
    </cfRule>
  </conditionalFormatting>
  <conditionalFormatting sqref="R55">
    <cfRule type="cellIs" dxfId="1280" priority="430" stopIfTrue="1" operator="equal">
      <formula>99</formula>
    </cfRule>
  </conditionalFormatting>
  <conditionalFormatting sqref="Q55">
    <cfRule type="cellIs" dxfId="1279" priority="428" stopIfTrue="1" operator="equal">
      <formula>2</formula>
    </cfRule>
    <cfRule type="cellIs" dxfId="1278" priority="429" stopIfTrue="1" operator="equal">
      <formula>1</formula>
    </cfRule>
  </conditionalFormatting>
  <conditionalFormatting sqref="S55:T55">
    <cfRule type="cellIs" dxfId="1277" priority="427" stopIfTrue="1" operator="equal">
      <formula>99</formula>
    </cfRule>
  </conditionalFormatting>
  <conditionalFormatting sqref="T55">
    <cfRule type="cellIs" dxfId="1276" priority="426" stopIfTrue="1" operator="equal">
      <formula>26</formula>
    </cfRule>
  </conditionalFormatting>
  <conditionalFormatting sqref="T55">
    <cfRule type="cellIs" dxfId="1275" priority="425" stopIfTrue="1" operator="equal">
      <formula>99</formula>
    </cfRule>
  </conditionalFormatting>
  <conditionalFormatting sqref="S55">
    <cfRule type="cellIs" dxfId="1274" priority="423" stopIfTrue="1" operator="equal">
      <formula>2</formula>
    </cfRule>
    <cfRule type="cellIs" dxfId="1273" priority="424" stopIfTrue="1" operator="equal">
      <formula>1</formula>
    </cfRule>
  </conditionalFormatting>
  <conditionalFormatting sqref="U55:V55">
    <cfRule type="cellIs" dxfId="1272" priority="422" stopIfTrue="1" operator="equal">
      <formula>99</formula>
    </cfRule>
  </conditionalFormatting>
  <conditionalFormatting sqref="V55">
    <cfRule type="cellIs" dxfId="1271" priority="421" stopIfTrue="1" operator="equal">
      <formula>26</formula>
    </cfRule>
  </conditionalFormatting>
  <conditionalFormatting sqref="V55">
    <cfRule type="cellIs" dxfId="1270" priority="420" stopIfTrue="1" operator="equal">
      <formula>99</formula>
    </cfRule>
  </conditionalFormatting>
  <conditionalFormatting sqref="U55">
    <cfRule type="cellIs" dxfId="1269" priority="418" stopIfTrue="1" operator="equal">
      <formula>2</formula>
    </cfRule>
    <cfRule type="cellIs" dxfId="1268" priority="419" stopIfTrue="1" operator="equal">
      <formula>1</formula>
    </cfRule>
  </conditionalFormatting>
  <conditionalFormatting sqref="W55:X55">
    <cfRule type="cellIs" dxfId="1267" priority="417" stopIfTrue="1" operator="equal">
      <formula>99</formula>
    </cfRule>
  </conditionalFormatting>
  <conditionalFormatting sqref="X55">
    <cfRule type="cellIs" dxfId="1266" priority="416" stopIfTrue="1" operator="equal">
      <formula>26</formula>
    </cfRule>
  </conditionalFormatting>
  <conditionalFormatting sqref="X55">
    <cfRule type="cellIs" dxfId="1265" priority="415" stopIfTrue="1" operator="equal">
      <formula>99</formula>
    </cfRule>
  </conditionalFormatting>
  <conditionalFormatting sqref="W55">
    <cfRule type="cellIs" dxfId="1264" priority="413" stopIfTrue="1" operator="equal">
      <formula>2</formula>
    </cfRule>
    <cfRule type="cellIs" dxfId="1263" priority="414" stopIfTrue="1" operator="equal">
      <formula>1</formula>
    </cfRule>
  </conditionalFormatting>
  <conditionalFormatting sqref="Y55:Z55">
    <cfRule type="cellIs" dxfId="1262" priority="412" stopIfTrue="1" operator="equal">
      <formula>99</formula>
    </cfRule>
  </conditionalFormatting>
  <conditionalFormatting sqref="Z55">
    <cfRule type="cellIs" dxfId="1261" priority="411" stopIfTrue="1" operator="equal">
      <formula>26</formula>
    </cfRule>
  </conditionalFormatting>
  <conditionalFormatting sqref="Z55">
    <cfRule type="cellIs" dxfId="1260" priority="410" stopIfTrue="1" operator="equal">
      <formula>99</formula>
    </cfRule>
  </conditionalFormatting>
  <conditionalFormatting sqref="Y55">
    <cfRule type="cellIs" dxfId="1259" priority="408" stopIfTrue="1" operator="equal">
      <formula>2</formula>
    </cfRule>
    <cfRule type="cellIs" dxfId="1258" priority="409" stopIfTrue="1" operator="equal">
      <formula>1</formula>
    </cfRule>
  </conditionalFormatting>
  <conditionalFormatting sqref="AA55:AB55">
    <cfRule type="cellIs" dxfId="1257" priority="407" stopIfTrue="1" operator="equal">
      <formula>99</formula>
    </cfRule>
  </conditionalFormatting>
  <conditionalFormatting sqref="AB55">
    <cfRule type="cellIs" dxfId="1256" priority="406" stopIfTrue="1" operator="equal">
      <formula>26</formula>
    </cfRule>
  </conditionalFormatting>
  <conditionalFormatting sqref="AB55">
    <cfRule type="cellIs" dxfId="1255" priority="405" stopIfTrue="1" operator="equal">
      <formula>99</formula>
    </cfRule>
  </conditionalFormatting>
  <conditionalFormatting sqref="AA55">
    <cfRule type="cellIs" dxfId="1254" priority="403" stopIfTrue="1" operator="equal">
      <formula>2</formula>
    </cfRule>
    <cfRule type="cellIs" dxfId="1253" priority="404" stopIfTrue="1" operator="equal">
      <formula>1</formula>
    </cfRule>
  </conditionalFormatting>
  <conditionalFormatting sqref="AC55:AD55">
    <cfRule type="cellIs" dxfId="1252" priority="402" stopIfTrue="1" operator="equal">
      <formula>99</formula>
    </cfRule>
  </conditionalFormatting>
  <conditionalFormatting sqref="AD55">
    <cfRule type="cellIs" dxfId="1251" priority="401" stopIfTrue="1" operator="equal">
      <formula>26</formula>
    </cfRule>
  </conditionalFormatting>
  <conditionalFormatting sqref="AD55">
    <cfRule type="cellIs" dxfId="1250" priority="400" stopIfTrue="1" operator="equal">
      <formula>99</formula>
    </cfRule>
  </conditionalFormatting>
  <conditionalFormatting sqref="AC55">
    <cfRule type="cellIs" dxfId="1249" priority="398" stopIfTrue="1" operator="equal">
      <formula>2</formula>
    </cfRule>
    <cfRule type="cellIs" dxfId="1248" priority="399" stopIfTrue="1" operator="equal">
      <formula>1</formula>
    </cfRule>
  </conditionalFormatting>
  <conditionalFormatting sqref="AE55:AF55">
    <cfRule type="cellIs" dxfId="1247" priority="397" stopIfTrue="1" operator="equal">
      <formula>99</formula>
    </cfRule>
  </conditionalFormatting>
  <conditionalFormatting sqref="AF55">
    <cfRule type="cellIs" dxfId="1246" priority="396" stopIfTrue="1" operator="equal">
      <formula>26</formula>
    </cfRule>
  </conditionalFormatting>
  <conditionalFormatting sqref="AF55">
    <cfRule type="cellIs" dxfId="1245" priority="395" stopIfTrue="1" operator="equal">
      <formula>99</formula>
    </cfRule>
  </conditionalFormatting>
  <conditionalFormatting sqref="AE55">
    <cfRule type="cellIs" dxfId="1244" priority="393" stopIfTrue="1" operator="equal">
      <formula>2</formula>
    </cfRule>
    <cfRule type="cellIs" dxfId="1243" priority="394" stopIfTrue="1" operator="equal">
      <formula>1</formula>
    </cfRule>
  </conditionalFormatting>
  <conditionalFormatting sqref="AH55">
    <cfRule type="cellIs" dxfId="1242" priority="392" stopIfTrue="1" operator="equal">
      <formula>26</formula>
    </cfRule>
  </conditionalFormatting>
  <conditionalFormatting sqref="AH55">
    <cfRule type="cellIs" dxfId="1241" priority="391" stopIfTrue="1" operator="equal">
      <formula>99</formula>
    </cfRule>
  </conditionalFormatting>
  <conditionalFormatting sqref="AG55">
    <cfRule type="cellIs" dxfId="1240" priority="389" stopIfTrue="1" operator="equal">
      <formula>2</formula>
    </cfRule>
    <cfRule type="cellIs" dxfId="1239" priority="390" stopIfTrue="1" operator="equal">
      <formula>1</formula>
    </cfRule>
  </conditionalFormatting>
  <conditionalFormatting sqref="AG56:AH56">
    <cfRule type="cellIs" dxfId="1238" priority="388" stopIfTrue="1" operator="equal">
      <formula>99</formula>
    </cfRule>
  </conditionalFormatting>
  <conditionalFormatting sqref="M56:N56">
    <cfRule type="cellIs" dxfId="1237" priority="387" stopIfTrue="1" operator="equal">
      <formula>99</formula>
    </cfRule>
  </conditionalFormatting>
  <conditionalFormatting sqref="N56">
    <cfRule type="cellIs" dxfId="1236" priority="386" stopIfTrue="1" operator="equal">
      <formula>26</formula>
    </cfRule>
  </conditionalFormatting>
  <conditionalFormatting sqref="N56">
    <cfRule type="cellIs" dxfId="1235" priority="385" stopIfTrue="1" operator="equal">
      <formula>99</formula>
    </cfRule>
  </conditionalFormatting>
  <conditionalFormatting sqref="M56">
    <cfRule type="cellIs" dxfId="1234" priority="383" stopIfTrue="1" operator="equal">
      <formula>2</formula>
    </cfRule>
    <cfRule type="cellIs" dxfId="1233" priority="384" stopIfTrue="1" operator="equal">
      <formula>1</formula>
    </cfRule>
  </conditionalFormatting>
  <conditionalFormatting sqref="O56:P56">
    <cfRule type="cellIs" dxfId="1232" priority="382" stopIfTrue="1" operator="equal">
      <formula>99</formula>
    </cfRule>
  </conditionalFormatting>
  <conditionalFormatting sqref="P56">
    <cfRule type="cellIs" dxfId="1231" priority="381" stopIfTrue="1" operator="equal">
      <formula>26</formula>
    </cfRule>
  </conditionalFormatting>
  <conditionalFormatting sqref="P56">
    <cfRule type="cellIs" dxfId="1230" priority="380" stopIfTrue="1" operator="equal">
      <formula>99</formula>
    </cfRule>
  </conditionalFormatting>
  <conditionalFormatting sqref="O56">
    <cfRule type="cellIs" dxfId="1229" priority="378" stopIfTrue="1" operator="equal">
      <formula>2</formula>
    </cfRule>
    <cfRule type="cellIs" dxfId="1228" priority="379" stopIfTrue="1" operator="equal">
      <formula>1</formula>
    </cfRule>
  </conditionalFormatting>
  <conditionalFormatting sqref="Q56:R56">
    <cfRule type="cellIs" dxfId="1227" priority="377" stopIfTrue="1" operator="equal">
      <formula>99</formula>
    </cfRule>
  </conditionalFormatting>
  <conditionalFormatting sqref="R56">
    <cfRule type="cellIs" dxfId="1226" priority="376" stopIfTrue="1" operator="equal">
      <formula>26</formula>
    </cfRule>
  </conditionalFormatting>
  <conditionalFormatting sqref="R56">
    <cfRule type="cellIs" dxfId="1225" priority="375" stopIfTrue="1" operator="equal">
      <formula>99</formula>
    </cfRule>
  </conditionalFormatting>
  <conditionalFormatting sqref="Q56">
    <cfRule type="cellIs" dxfId="1224" priority="373" stopIfTrue="1" operator="equal">
      <formula>2</formula>
    </cfRule>
    <cfRule type="cellIs" dxfId="1223" priority="374" stopIfTrue="1" operator="equal">
      <formula>1</formula>
    </cfRule>
  </conditionalFormatting>
  <conditionalFormatting sqref="S56:T56">
    <cfRule type="cellIs" dxfId="1222" priority="372" stopIfTrue="1" operator="equal">
      <formula>99</formula>
    </cfRule>
  </conditionalFormatting>
  <conditionalFormatting sqref="T56">
    <cfRule type="cellIs" dxfId="1221" priority="371" stopIfTrue="1" operator="equal">
      <formula>26</formula>
    </cfRule>
  </conditionalFormatting>
  <conditionalFormatting sqref="T56">
    <cfRule type="cellIs" dxfId="1220" priority="370" stopIfTrue="1" operator="equal">
      <formula>99</formula>
    </cfRule>
  </conditionalFormatting>
  <conditionalFormatting sqref="S56">
    <cfRule type="cellIs" dxfId="1219" priority="368" stopIfTrue="1" operator="equal">
      <formula>2</formula>
    </cfRule>
    <cfRule type="cellIs" dxfId="1218" priority="369" stopIfTrue="1" operator="equal">
      <formula>1</formula>
    </cfRule>
  </conditionalFormatting>
  <conditionalFormatting sqref="U56:V56">
    <cfRule type="cellIs" dxfId="1217" priority="367" stopIfTrue="1" operator="equal">
      <formula>99</formula>
    </cfRule>
  </conditionalFormatting>
  <conditionalFormatting sqref="V56">
    <cfRule type="cellIs" dxfId="1216" priority="366" stopIfTrue="1" operator="equal">
      <formula>26</formula>
    </cfRule>
  </conditionalFormatting>
  <conditionalFormatting sqref="V56">
    <cfRule type="cellIs" dxfId="1215" priority="365" stopIfTrue="1" operator="equal">
      <formula>99</formula>
    </cfRule>
  </conditionalFormatting>
  <conditionalFormatting sqref="U56">
    <cfRule type="cellIs" dxfId="1214" priority="363" stopIfTrue="1" operator="equal">
      <formula>2</formula>
    </cfRule>
    <cfRule type="cellIs" dxfId="1213" priority="364" stopIfTrue="1" operator="equal">
      <formula>1</formula>
    </cfRule>
  </conditionalFormatting>
  <conditionalFormatting sqref="W56:X56">
    <cfRule type="cellIs" dxfId="1212" priority="362" stopIfTrue="1" operator="equal">
      <formula>99</formula>
    </cfRule>
  </conditionalFormatting>
  <conditionalFormatting sqref="X56">
    <cfRule type="cellIs" dxfId="1211" priority="361" stopIfTrue="1" operator="equal">
      <formula>26</formula>
    </cfRule>
  </conditionalFormatting>
  <conditionalFormatting sqref="X56">
    <cfRule type="cellIs" dxfId="1210" priority="360" stopIfTrue="1" operator="equal">
      <formula>99</formula>
    </cfRule>
  </conditionalFormatting>
  <conditionalFormatting sqref="W56">
    <cfRule type="cellIs" dxfId="1209" priority="358" stopIfTrue="1" operator="equal">
      <formula>2</formula>
    </cfRule>
    <cfRule type="cellIs" dxfId="1208" priority="359" stopIfTrue="1" operator="equal">
      <formula>1</formula>
    </cfRule>
  </conditionalFormatting>
  <conditionalFormatting sqref="Y56:Z56">
    <cfRule type="cellIs" dxfId="1207" priority="357" stopIfTrue="1" operator="equal">
      <formula>99</formula>
    </cfRule>
  </conditionalFormatting>
  <conditionalFormatting sqref="Z56">
    <cfRule type="cellIs" dxfId="1206" priority="356" stopIfTrue="1" operator="equal">
      <formula>26</formula>
    </cfRule>
  </conditionalFormatting>
  <conditionalFormatting sqref="Z56">
    <cfRule type="cellIs" dxfId="1205" priority="355" stopIfTrue="1" operator="equal">
      <formula>99</formula>
    </cfRule>
  </conditionalFormatting>
  <conditionalFormatting sqref="Y56">
    <cfRule type="cellIs" dxfId="1204" priority="353" stopIfTrue="1" operator="equal">
      <formula>2</formula>
    </cfRule>
    <cfRule type="cellIs" dxfId="1203" priority="354" stopIfTrue="1" operator="equal">
      <formula>1</formula>
    </cfRule>
  </conditionalFormatting>
  <conditionalFormatting sqref="AA56:AB56">
    <cfRule type="cellIs" dxfId="1202" priority="352" stopIfTrue="1" operator="equal">
      <formula>99</formula>
    </cfRule>
  </conditionalFormatting>
  <conditionalFormatting sqref="AB56">
    <cfRule type="cellIs" dxfId="1201" priority="351" stopIfTrue="1" operator="equal">
      <formula>26</formula>
    </cfRule>
  </conditionalFormatting>
  <conditionalFormatting sqref="AB56">
    <cfRule type="cellIs" dxfId="1200" priority="350" stopIfTrue="1" operator="equal">
      <formula>99</formula>
    </cfRule>
  </conditionalFormatting>
  <conditionalFormatting sqref="AA56">
    <cfRule type="cellIs" dxfId="1199" priority="348" stopIfTrue="1" operator="equal">
      <formula>2</formula>
    </cfRule>
    <cfRule type="cellIs" dxfId="1198" priority="349" stopIfTrue="1" operator="equal">
      <formula>1</formula>
    </cfRule>
  </conditionalFormatting>
  <conditionalFormatting sqref="AC56:AD56">
    <cfRule type="cellIs" dxfId="1197" priority="347" stopIfTrue="1" operator="equal">
      <formula>99</formula>
    </cfRule>
  </conditionalFormatting>
  <conditionalFormatting sqref="AD56">
    <cfRule type="cellIs" dxfId="1196" priority="346" stopIfTrue="1" operator="equal">
      <formula>26</formula>
    </cfRule>
  </conditionalFormatting>
  <conditionalFormatting sqref="AD56">
    <cfRule type="cellIs" dxfId="1195" priority="345" stopIfTrue="1" operator="equal">
      <formula>99</formula>
    </cfRule>
  </conditionalFormatting>
  <conditionalFormatting sqref="AC56">
    <cfRule type="cellIs" dxfId="1194" priority="343" stopIfTrue="1" operator="equal">
      <formula>2</formula>
    </cfRule>
    <cfRule type="cellIs" dxfId="1193" priority="344" stopIfTrue="1" operator="equal">
      <formula>1</formula>
    </cfRule>
  </conditionalFormatting>
  <conditionalFormatting sqref="AE56:AF56">
    <cfRule type="cellIs" dxfId="1192" priority="342" stopIfTrue="1" operator="equal">
      <formula>99</formula>
    </cfRule>
  </conditionalFormatting>
  <conditionalFormatting sqref="AF56">
    <cfRule type="cellIs" dxfId="1191" priority="341" stopIfTrue="1" operator="equal">
      <formula>26</formula>
    </cfRule>
  </conditionalFormatting>
  <conditionalFormatting sqref="AF56">
    <cfRule type="cellIs" dxfId="1190" priority="340" stopIfTrue="1" operator="equal">
      <formula>99</formula>
    </cfRule>
  </conditionalFormatting>
  <conditionalFormatting sqref="AE56">
    <cfRule type="cellIs" dxfId="1189" priority="338" stopIfTrue="1" operator="equal">
      <formula>2</formula>
    </cfRule>
    <cfRule type="cellIs" dxfId="1188" priority="339" stopIfTrue="1" operator="equal">
      <formula>1</formula>
    </cfRule>
  </conditionalFormatting>
  <conditionalFormatting sqref="AH56">
    <cfRule type="cellIs" dxfId="1187" priority="337" stopIfTrue="1" operator="equal">
      <formula>26</formula>
    </cfRule>
  </conditionalFormatting>
  <conditionalFormatting sqref="AH56">
    <cfRule type="cellIs" dxfId="1186" priority="336" stopIfTrue="1" operator="equal">
      <formula>99</formula>
    </cfRule>
  </conditionalFormatting>
  <conditionalFormatting sqref="AG56">
    <cfRule type="cellIs" dxfId="1185" priority="334" stopIfTrue="1" operator="equal">
      <formula>2</formula>
    </cfRule>
    <cfRule type="cellIs" dxfId="1184" priority="335" stopIfTrue="1" operator="equal">
      <formula>1</formula>
    </cfRule>
  </conditionalFormatting>
  <conditionalFormatting sqref="AG57:AH57">
    <cfRule type="cellIs" dxfId="1183" priority="333" stopIfTrue="1" operator="equal">
      <formula>99</formula>
    </cfRule>
  </conditionalFormatting>
  <conditionalFormatting sqref="M57">
    <cfRule type="cellIs" dxfId="1182" priority="332" stopIfTrue="1" operator="equal">
      <formula>99</formula>
    </cfRule>
  </conditionalFormatting>
  <conditionalFormatting sqref="M57">
    <cfRule type="cellIs" dxfId="1181" priority="330" stopIfTrue="1" operator="equal">
      <formula>2</formula>
    </cfRule>
    <cfRule type="cellIs" dxfId="1180" priority="331" stopIfTrue="1" operator="equal">
      <formula>1</formula>
    </cfRule>
  </conditionalFormatting>
  <conditionalFormatting sqref="O57:P57">
    <cfRule type="cellIs" dxfId="1179" priority="329" stopIfTrue="1" operator="equal">
      <formula>99</formula>
    </cfRule>
  </conditionalFormatting>
  <conditionalFormatting sqref="P57">
    <cfRule type="cellIs" dxfId="1178" priority="328" stopIfTrue="1" operator="equal">
      <formula>26</formula>
    </cfRule>
  </conditionalFormatting>
  <conditionalFormatting sqref="P57">
    <cfRule type="cellIs" dxfId="1177" priority="327" stopIfTrue="1" operator="equal">
      <formula>99</formula>
    </cfRule>
  </conditionalFormatting>
  <conditionalFormatting sqref="O57">
    <cfRule type="cellIs" dxfId="1176" priority="325" stopIfTrue="1" operator="equal">
      <formula>2</formula>
    </cfRule>
    <cfRule type="cellIs" dxfId="1175" priority="326" stopIfTrue="1" operator="equal">
      <formula>1</formula>
    </cfRule>
  </conditionalFormatting>
  <conditionalFormatting sqref="Q57:R57">
    <cfRule type="cellIs" dxfId="1174" priority="324" stopIfTrue="1" operator="equal">
      <formula>99</formula>
    </cfRule>
  </conditionalFormatting>
  <conditionalFormatting sqref="R57">
    <cfRule type="cellIs" dxfId="1173" priority="323" stopIfTrue="1" operator="equal">
      <formula>26</formula>
    </cfRule>
  </conditionalFormatting>
  <conditionalFormatting sqref="R57">
    <cfRule type="cellIs" dxfId="1172" priority="322" stopIfTrue="1" operator="equal">
      <formula>99</formula>
    </cfRule>
  </conditionalFormatting>
  <conditionalFormatting sqref="Q57">
    <cfRule type="cellIs" dxfId="1171" priority="320" stopIfTrue="1" operator="equal">
      <formula>2</formula>
    </cfRule>
    <cfRule type="cellIs" dxfId="1170" priority="321" stopIfTrue="1" operator="equal">
      <formula>1</formula>
    </cfRule>
  </conditionalFormatting>
  <conditionalFormatting sqref="S57:T57">
    <cfRule type="cellIs" dxfId="1169" priority="319" stopIfTrue="1" operator="equal">
      <formula>99</formula>
    </cfRule>
  </conditionalFormatting>
  <conditionalFormatting sqref="T57">
    <cfRule type="cellIs" dxfId="1168" priority="318" stopIfTrue="1" operator="equal">
      <formula>26</formula>
    </cfRule>
  </conditionalFormatting>
  <conditionalFormatting sqref="T57">
    <cfRule type="cellIs" dxfId="1167" priority="317" stopIfTrue="1" operator="equal">
      <formula>99</formula>
    </cfRule>
  </conditionalFormatting>
  <conditionalFormatting sqref="S57">
    <cfRule type="cellIs" dxfId="1166" priority="315" stopIfTrue="1" operator="equal">
      <formula>2</formula>
    </cfRule>
    <cfRule type="cellIs" dxfId="1165" priority="316" stopIfTrue="1" operator="equal">
      <formula>1</formula>
    </cfRule>
  </conditionalFormatting>
  <conditionalFormatting sqref="U57:V57">
    <cfRule type="cellIs" dxfId="1164" priority="314" stopIfTrue="1" operator="equal">
      <formula>99</formula>
    </cfRule>
  </conditionalFormatting>
  <conditionalFormatting sqref="V57">
    <cfRule type="cellIs" dxfId="1163" priority="313" stopIfTrue="1" operator="equal">
      <formula>26</formula>
    </cfRule>
  </conditionalFormatting>
  <conditionalFormatting sqref="V57">
    <cfRule type="cellIs" dxfId="1162" priority="312" stopIfTrue="1" operator="equal">
      <formula>99</formula>
    </cfRule>
  </conditionalFormatting>
  <conditionalFormatting sqref="U57">
    <cfRule type="cellIs" dxfId="1161" priority="310" stopIfTrue="1" operator="equal">
      <formula>2</formula>
    </cfRule>
    <cfRule type="cellIs" dxfId="1160" priority="311" stopIfTrue="1" operator="equal">
      <formula>1</formula>
    </cfRule>
  </conditionalFormatting>
  <conditionalFormatting sqref="W57:X57">
    <cfRule type="cellIs" dxfId="1159" priority="309" stopIfTrue="1" operator="equal">
      <formula>99</formula>
    </cfRule>
  </conditionalFormatting>
  <conditionalFormatting sqref="X57">
    <cfRule type="cellIs" dxfId="1158" priority="308" stopIfTrue="1" operator="equal">
      <formula>26</formula>
    </cfRule>
  </conditionalFormatting>
  <conditionalFormatting sqref="X57">
    <cfRule type="cellIs" dxfId="1157" priority="307" stopIfTrue="1" operator="equal">
      <formula>99</formula>
    </cfRule>
  </conditionalFormatting>
  <conditionalFormatting sqref="W57">
    <cfRule type="cellIs" dxfId="1156" priority="305" stopIfTrue="1" operator="equal">
      <formula>2</formula>
    </cfRule>
    <cfRule type="cellIs" dxfId="1155" priority="306" stopIfTrue="1" operator="equal">
      <formula>1</formula>
    </cfRule>
  </conditionalFormatting>
  <conditionalFormatting sqref="Y57:Z57">
    <cfRule type="cellIs" dxfId="1154" priority="304" stopIfTrue="1" operator="equal">
      <formula>99</formula>
    </cfRule>
  </conditionalFormatting>
  <conditionalFormatting sqref="Z57">
    <cfRule type="cellIs" dxfId="1153" priority="303" stopIfTrue="1" operator="equal">
      <formula>26</formula>
    </cfRule>
  </conditionalFormatting>
  <conditionalFormatting sqref="Z57">
    <cfRule type="cellIs" dxfId="1152" priority="302" stopIfTrue="1" operator="equal">
      <formula>99</formula>
    </cfRule>
  </conditionalFormatting>
  <conditionalFormatting sqref="Y57">
    <cfRule type="cellIs" dxfId="1151" priority="300" stopIfTrue="1" operator="equal">
      <formula>2</formula>
    </cfRule>
    <cfRule type="cellIs" dxfId="1150" priority="301" stopIfTrue="1" operator="equal">
      <formula>1</formula>
    </cfRule>
  </conditionalFormatting>
  <conditionalFormatting sqref="AA57:AB57">
    <cfRule type="cellIs" dxfId="1149" priority="299" stopIfTrue="1" operator="equal">
      <formula>99</formula>
    </cfRule>
  </conditionalFormatting>
  <conditionalFormatting sqref="AB57">
    <cfRule type="cellIs" dxfId="1148" priority="298" stopIfTrue="1" operator="equal">
      <formula>26</formula>
    </cfRule>
  </conditionalFormatting>
  <conditionalFormatting sqref="AB57">
    <cfRule type="cellIs" dxfId="1147" priority="297" stopIfTrue="1" operator="equal">
      <formula>99</formula>
    </cfRule>
  </conditionalFormatting>
  <conditionalFormatting sqref="AA57">
    <cfRule type="cellIs" dxfId="1146" priority="295" stopIfTrue="1" operator="equal">
      <formula>2</formula>
    </cfRule>
    <cfRule type="cellIs" dxfId="1145" priority="296" stopIfTrue="1" operator="equal">
      <formula>1</formula>
    </cfRule>
  </conditionalFormatting>
  <conditionalFormatting sqref="AC57:AD57">
    <cfRule type="cellIs" dxfId="1144" priority="294" stopIfTrue="1" operator="equal">
      <formula>99</formula>
    </cfRule>
  </conditionalFormatting>
  <conditionalFormatting sqref="AD57">
    <cfRule type="cellIs" dxfId="1143" priority="293" stopIfTrue="1" operator="equal">
      <formula>26</formula>
    </cfRule>
  </conditionalFormatting>
  <conditionalFormatting sqref="AD57">
    <cfRule type="cellIs" dxfId="1142" priority="292" stopIfTrue="1" operator="equal">
      <formula>99</formula>
    </cfRule>
  </conditionalFormatting>
  <conditionalFormatting sqref="AC57">
    <cfRule type="cellIs" dxfId="1141" priority="290" stopIfTrue="1" operator="equal">
      <formula>2</formula>
    </cfRule>
    <cfRule type="cellIs" dxfId="1140" priority="291" stopIfTrue="1" operator="equal">
      <formula>1</formula>
    </cfRule>
  </conditionalFormatting>
  <conditionalFormatting sqref="AE57:AF57">
    <cfRule type="cellIs" dxfId="1139" priority="289" stopIfTrue="1" operator="equal">
      <formula>99</formula>
    </cfRule>
  </conditionalFormatting>
  <conditionalFormatting sqref="AF57">
    <cfRule type="cellIs" dxfId="1138" priority="288" stopIfTrue="1" operator="equal">
      <formula>26</formula>
    </cfRule>
  </conditionalFormatting>
  <conditionalFormatting sqref="AF57">
    <cfRule type="cellIs" dxfId="1137" priority="287" stopIfTrue="1" operator="equal">
      <formula>99</formula>
    </cfRule>
  </conditionalFormatting>
  <conditionalFormatting sqref="AE57">
    <cfRule type="cellIs" dxfId="1136" priority="285" stopIfTrue="1" operator="equal">
      <formula>2</formula>
    </cfRule>
    <cfRule type="cellIs" dxfId="1135" priority="286" stopIfTrue="1" operator="equal">
      <formula>1</formula>
    </cfRule>
  </conditionalFormatting>
  <conditionalFormatting sqref="AH57">
    <cfRule type="cellIs" dxfId="1134" priority="284" stopIfTrue="1" operator="equal">
      <formula>26</formula>
    </cfRule>
  </conditionalFormatting>
  <conditionalFormatting sqref="AH57">
    <cfRule type="cellIs" dxfId="1133" priority="283" stopIfTrue="1" operator="equal">
      <formula>99</formula>
    </cfRule>
  </conditionalFormatting>
  <conditionalFormatting sqref="AG57">
    <cfRule type="cellIs" dxfId="1132" priority="281" stopIfTrue="1" operator="equal">
      <formula>2</formula>
    </cfRule>
    <cfRule type="cellIs" dxfId="1131" priority="282" stopIfTrue="1" operator="equal">
      <formula>1</formula>
    </cfRule>
  </conditionalFormatting>
  <conditionalFormatting sqref="AG58:AH60">
    <cfRule type="cellIs" dxfId="1130" priority="280" stopIfTrue="1" operator="equal">
      <formula>99</formula>
    </cfRule>
  </conditionalFormatting>
  <conditionalFormatting sqref="M58:N58 M59:M60">
    <cfRule type="cellIs" dxfId="1129" priority="279" stopIfTrue="1" operator="equal">
      <formula>99</formula>
    </cfRule>
  </conditionalFormatting>
  <conditionalFormatting sqref="N58">
    <cfRule type="cellIs" dxfId="1128" priority="278" stopIfTrue="1" operator="equal">
      <formula>26</formula>
    </cfRule>
  </conditionalFormatting>
  <conditionalFormatting sqref="N58">
    <cfRule type="cellIs" dxfId="1127" priority="277" stopIfTrue="1" operator="equal">
      <formula>99</formula>
    </cfRule>
  </conditionalFormatting>
  <conditionalFormatting sqref="M58:M60">
    <cfRule type="cellIs" dxfId="1126" priority="275" stopIfTrue="1" operator="equal">
      <formula>2</formula>
    </cfRule>
    <cfRule type="cellIs" dxfId="1125" priority="276" stopIfTrue="1" operator="equal">
      <formula>1</formula>
    </cfRule>
  </conditionalFormatting>
  <conditionalFormatting sqref="O58:P59 O60">
    <cfRule type="cellIs" dxfId="1124" priority="274" stopIfTrue="1" operator="equal">
      <formula>99</formula>
    </cfRule>
  </conditionalFormatting>
  <conditionalFormatting sqref="P58:P59">
    <cfRule type="cellIs" dxfId="1123" priority="273" stopIfTrue="1" operator="equal">
      <formula>26</formula>
    </cfRule>
  </conditionalFormatting>
  <conditionalFormatting sqref="P58:P59">
    <cfRule type="cellIs" dxfId="1122" priority="272" stopIfTrue="1" operator="equal">
      <formula>99</formula>
    </cfRule>
  </conditionalFormatting>
  <conditionalFormatting sqref="O58:O60">
    <cfRule type="cellIs" dxfId="1121" priority="270" stopIfTrue="1" operator="equal">
      <formula>2</formula>
    </cfRule>
    <cfRule type="cellIs" dxfId="1120" priority="271" stopIfTrue="1" operator="equal">
      <formula>1</formula>
    </cfRule>
  </conditionalFormatting>
  <conditionalFormatting sqref="Q58:R60">
    <cfRule type="cellIs" dxfId="1119" priority="269" stopIfTrue="1" operator="equal">
      <formula>99</formula>
    </cfRule>
  </conditionalFormatting>
  <conditionalFormatting sqref="R58:R60">
    <cfRule type="cellIs" dxfId="1118" priority="268" stopIfTrue="1" operator="equal">
      <formula>26</formula>
    </cfRule>
  </conditionalFormatting>
  <conditionalFormatting sqref="R58:R60">
    <cfRule type="cellIs" dxfId="1117" priority="267" stopIfTrue="1" operator="equal">
      <formula>99</formula>
    </cfRule>
  </conditionalFormatting>
  <conditionalFormatting sqref="Q58:Q60">
    <cfRule type="cellIs" dxfId="1116" priority="265" stopIfTrue="1" operator="equal">
      <formula>2</formula>
    </cfRule>
    <cfRule type="cellIs" dxfId="1115" priority="266" stopIfTrue="1" operator="equal">
      <formula>1</formula>
    </cfRule>
  </conditionalFormatting>
  <conditionalFormatting sqref="S59:T60 S58">
    <cfRule type="cellIs" dxfId="1114" priority="264" stopIfTrue="1" operator="equal">
      <formula>99</formula>
    </cfRule>
  </conditionalFormatting>
  <conditionalFormatting sqref="T59:T60">
    <cfRule type="cellIs" dxfId="1113" priority="263" stopIfTrue="1" operator="equal">
      <formula>26</formula>
    </cfRule>
  </conditionalFormatting>
  <conditionalFormatting sqref="T59:T60">
    <cfRule type="cellIs" dxfId="1112" priority="262" stopIfTrue="1" operator="equal">
      <formula>99</formula>
    </cfRule>
  </conditionalFormatting>
  <conditionalFormatting sqref="S58:S60">
    <cfRule type="cellIs" dxfId="1111" priority="260" stopIfTrue="1" operator="equal">
      <formula>2</formula>
    </cfRule>
    <cfRule type="cellIs" dxfId="1110" priority="261" stopIfTrue="1" operator="equal">
      <formula>1</formula>
    </cfRule>
  </conditionalFormatting>
  <conditionalFormatting sqref="U58:V60">
    <cfRule type="cellIs" dxfId="1109" priority="259" stopIfTrue="1" operator="equal">
      <formula>99</formula>
    </cfRule>
  </conditionalFormatting>
  <conditionalFormatting sqref="V58:V60">
    <cfRule type="cellIs" dxfId="1108" priority="258" stopIfTrue="1" operator="equal">
      <formula>26</formula>
    </cfRule>
  </conditionalFormatting>
  <conditionalFormatting sqref="V58:V60">
    <cfRule type="cellIs" dxfId="1107" priority="257" stopIfTrue="1" operator="equal">
      <formula>99</formula>
    </cfRule>
  </conditionalFormatting>
  <conditionalFormatting sqref="U58:U60">
    <cfRule type="cellIs" dxfId="1106" priority="255" stopIfTrue="1" operator="equal">
      <formula>2</formula>
    </cfRule>
    <cfRule type="cellIs" dxfId="1105" priority="256" stopIfTrue="1" operator="equal">
      <formula>1</formula>
    </cfRule>
  </conditionalFormatting>
  <conditionalFormatting sqref="W58:X60">
    <cfRule type="cellIs" dxfId="1104" priority="254" stopIfTrue="1" operator="equal">
      <formula>99</formula>
    </cfRule>
  </conditionalFormatting>
  <conditionalFormatting sqref="X58:X60">
    <cfRule type="cellIs" dxfId="1103" priority="253" stopIfTrue="1" operator="equal">
      <formula>26</formula>
    </cfRule>
  </conditionalFormatting>
  <conditionalFormatting sqref="X58:X60">
    <cfRule type="cellIs" dxfId="1102" priority="252" stopIfTrue="1" operator="equal">
      <formula>99</formula>
    </cfRule>
  </conditionalFormatting>
  <conditionalFormatting sqref="W58:W60">
    <cfRule type="cellIs" dxfId="1101" priority="250" stopIfTrue="1" operator="equal">
      <formula>2</formula>
    </cfRule>
    <cfRule type="cellIs" dxfId="1100" priority="251" stopIfTrue="1" operator="equal">
      <formula>1</formula>
    </cfRule>
  </conditionalFormatting>
  <conditionalFormatting sqref="Y58:Z60">
    <cfRule type="cellIs" dxfId="1099" priority="249" stopIfTrue="1" operator="equal">
      <formula>99</formula>
    </cfRule>
  </conditionalFormatting>
  <conditionalFormatting sqref="Z58:Z60">
    <cfRule type="cellIs" dxfId="1098" priority="248" stopIfTrue="1" operator="equal">
      <formula>26</formula>
    </cfRule>
  </conditionalFormatting>
  <conditionalFormatting sqref="Z58:Z60">
    <cfRule type="cellIs" dxfId="1097" priority="247" stopIfTrue="1" operator="equal">
      <formula>99</formula>
    </cfRule>
  </conditionalFormatting>
  <conditionalFormatting sqref="Y58:Y60">
    <cfRule type="cellIs" dxfId="1096" priority="245" stopIfTrue="1" operator="equal">
      <formula>2</formula>
    </cfRule>
    <cfRule type="cellIs" dxfId="1095" priority="246" stopIfTrue="1" operator="equal">
      <formula>1</formula>
    </cfRule>
  </conditionalFormatting>
  <conditionalFormatting sqref="AA58:AB60">
    <cfRule type="cellIs" dxfId="1094" priority="244" stopIfTrue="1" operator="equal">
      <formula>99</formula>
    </cfRule>
  </conditionalFormatting>
  <conditionalFormatting sqref="AB58:AB60">
    <cfRule type="cellIs" dxfId="1093" priority="243" stopIfTrue="1" operator="equal">
      <formula>26</formula>
    </cfRule>
  </conditionalFormatting>
  <conditionalFormatting sqref="AB58:AB60">
    <cfRule type="cellIs" dxfId="1092" priority="242" stopIfTrue="1" operator="equal">
      <formula>99</formula>
    </cfRule>
  </conditionalFormatting>
  <conditionalFormatting sqref="AA58:AA60">
    <cfRule type="cellIs" dxfId="1091" priority="240" stopIfTrue="1" operator="equal">
      <formula>2</formula>
    </cfRule>
    <cfRule type="cellIs" dxfId="1090" priority="241" stopIfTrue="1" operator="equal">
      <formula>1</formula>
    </cfRule>
  </conditionalFormatting>
  <conditionalFormatting sqref="AC58:AC60">
    <cfRule type="cellIs" dxfId="1089" priority="239" stopIfTrue="1" operator="equal">
      <formula>99</formula>
    </cfRule>
  </conditionalFormatting>
  <conditionalFormatting sqref="AC58:AC60">
    <cfRule type="cellIs" dxfId="1088" priority="237" stopIfTrue="1" operator="equal">
      <formula>2</formula>
    </cfRule>
    <cfRule type="cellIs" dxfId="1087" priority="238" stopIfTrue="1" operator="equal">
      <formula>1</formula>
    </cfRule>
  </conditionalFormatting>
  <conditionalFormatting sqref="AE58:AF60">
    <cfRule type="cellIs" dxfId="1086" priority="236" stopIfTrue="1" operator="equal">
      <formula>99</formula>
    </cfRule>
  </conditionalFormatting>
  <conditionalFormatting sqref="AF58:AF60">
    <cfRule type="cellIs" dxfId="1085" priority="235" stopIfTrue="1" operator="equal">
      <formula>26</formula>
    </cfRule>
  </conditionalFormatting>
  <conditionalFormatting sqref="AF58:AF60">
    <cfRule type="cellIs" dxfId="1084" priority="234" stopIfTrue="1" operator="equal">
      <formula>99</formula>
    </cfRule>
  </conditionalFormatting>
  <conditionalFormatting sqref="AE58:AE60">
    <cfRule type="cellIs" dxfId="1083" priority="232" stopIfTrue="1" operator="equal">
      <formula>2</formula>
    </cfRule>
    <cfRule type="cellIs" dxfId="1082" priority="233" stopIfTrue="1" operator="equal">
      <formula>1</formula>
    </cfRule>
  </conditionalFormatting>
  <conditionalFormatting sqref="AH58:AH60">
    <cfRule type="cellIs" dxfId="1081" priority="231" stopIfTrue="1" operator="equal">
      <formula>26</formula>
    </cfRule>
  </conditionalFormatting>
  <conditionalFormatting sqref="AH58:AH60">
    <cfRule type="cellIs" dxfId="1080" priority="230" stopIfTrue="1" operator="equal">
      <formula>99</formula>
    </cfRule>
  </conditionalFormatting>
  <conditionalFormatting sqref="AG58:AG60">
    <cfRule type="cellIs" dxfId="1079" priority="228" stopIfTrue="1" operator="equal">
      <formula>2</formula>
    </cfRule>
    <cfRule type="cellIs" dxfId="1078" priority="229" stopIfTrue="1" operator="equal">
      <formula>1</formula>
    </cfRule>
  </conditionalFormatting>
  <conditionalFormatting sqref="A65">
    <cfRule type="cellIs" dxfId="1077" priority="227" stopIfTrue="1" operator="equal">
      <formula>99</formula>
    </cfRule>
  </conditionalFormatting>
  <conditionalFormatting sqref="A65">
    <cfRule type="cellIs" dxfId="1076" priority="226" stopIfTrue="1" operator="equal">
      <formula>26</formula>
    </cfRule>
  </conditionalFormatting>
  <conditionalFormatting sqref="A65">
    <cfRule type="cellIs" dxfId="1075" priority="225" stopIfTrue="1" operator="equal">
      <formula>99</formula>
    </cfRule>
  </conditionalFormatting>
  <conditionalFormatting sqref="AG50:AH50">
    <cfRule type="cellIs" dxfId="1074" priority="224" stopIfTrue="1" operator="equal">
      <formula>99</formula>
    </cfRule>
  </conditionalFormatting>
  <conditionalFormatting sqref="M50:N50">
    <cfRule type="cellIs" dxfId="1073" priority="223" stopIfTrue="1" operator="equal">
      <formula>99</formula>
    </cfRule>
  </conditionalFormatting>
  <conditionalFormatting sqref="N50">
    <cfRule type="cellIs" dxfId="1072" priority="222" stopIfTrue="1" operator="equal">
      <formula>26</formula>
    </cfRule>
  </conditionalFormatting>
  <conditionalFormatting sqref="N50">
    <cfRule type="cellIs" dxfId="1071" priority="221" stopIfTrue="1" operator="equal">
      <formula>99</formula>
    </cfRule>
  </conditionalFormatting>
  <conditionalFormatting sqref="M50">
    <cfRule type="cellIs" dxfId="1070" priority="219" stopIfTrue="1" operator="equal">
      <formula>2</formula>
    </cfRule>
    <cfRule type="cellIs" dxfId="1069" priority="220" stopIfTrue="1" operator="equal">
      <formula>1</formula>
    </cfRule>
  </conditionalFormatting>
  <conditionalFormatting sqref="O50:P50">
    <cfRule type="cellIs" dxfId="1068" priority="218" stopIfTrue="1" operator="equal">
      <formula>99</formula>
    </cfRule>
  </conditionalFormatting>
  <conditionalFormatting sqref="P50">
    <cfRule type="cellIs" dxfId="1067" priority="217" stopIfTrue="1" operator="equal">
      <formula>26</formula>
    </cfRule>
  </conditionalFormatting>
  <conditionalFormatting sqref="P50">
    <cfRule type="cellIs" dxfId="1066" priority="216" stopIfTrue="1" operator="equal">
      <formula>99</formula>
    </cfRule>
  </conditionalFormatting>
  <conditionalFormatting sqref="O50">
    <cfRule type="cellIs" dxfId="1065" priority="214" stopIfTrue="1" operator="equal">
      <formula>2</formula>
    </cfRule>
    <cfRule type="cellIs" dxfId="1064" priority="215" stopIfTrue="1" operator="equal">
      <formula>1</formula>
    </cfRule>
  </conditionalFormatting>
  <conditionalFormatting sqref="Q50:R50">
    <cfRule type="cellIs" dxfId="1063" priority="213" stopIfTrue="1" operator="equal">
      <formula>99</formula>
    </cfRule>
  </conditionalFormatting>
  <conditionalFormatting sqref="R50">
    <cfRule type="cellIs" dxfId="1062" priority="212" stopIfTrue="1" operator="equal">
      <formula>26</formula>
    </cfRule>
  </conditionalFormatting>
  <conditionalFormatting sqref="R50">
    <cfRule type="cellIs" dxfId="1061" priority="211" stopIfTrue="1" operator="equal">
      <formula>99</formula>
    </cfRule>
  </conditionalFormatting>
  <conditionalFormatting sqref="Q50">
    <cfRule type="cellIs" dxfId="1060" priority="209" stopIfTrue="1" operator="equal">
      <formula>2</formula>
    </cfRule>
    <cfRule type="cellIs" dxfId="1059" priority="210" stopIfTrue="1" operator="equal">
      <formula>1</formula>
    </cfRule>
  </conditionalFormatting>
  <conditionalFormatting sqref="S50:T50">
    <cfRule type="cellIs" dxfId="1058" priority="208" stopIfTrue="1" operator="equal">
      <formula>99</formula>
    </cfRule>
  </conditionalFormatting>
  <conditionalFormatting sqref="T50">
    <cfRule type="cellIs" dxfId="1057" priority="207" stopIfTrue="1" operator="equal">
      <formula>26</formula>
    </cfRule>
  </conditionalFormatting>
  <conditionalFormatting sqref="T50">
    <cfRule type="cellIs" dxfId="1056" priority="206" stopIfTrue="1" operator="equal">
      <formula>99</formula>
    </cfRule>
  </conditionalFormatting>
  <conditionalFormatting sqref="S50">
    <cfRule type="cellIs" dxfId="1055" priority="204" stopIfTrue="1" operator="equal">
      <formula>2</formula>
    </cfRule>
    <cfRule type="cellIs" dxfId="1054" priority="205" stopIfTrue="1" operator="equal">
      <formula>1</formula>
    </cfRule>
  </conditionalFormatting>
  <conditionalFormatting sqref="U50:V50">
    <cfRule type="cellIs" dxfId="1053" priority="203" stopIfTrue="1" operator="equal">
      <formula>99</formula>
    </cfRule>
  </conditionalFormatting>
  <conditionalFormatting sqref="V50">
    <cfRule type="cellIs" dxfId="1052" priority="202" stopIfTrue="1" operator="equal">
      <formula>26</formula>
    </cfRule>
  </conditionalFormatting>
  <conditionalFormatting sqref="V50">
    <cfRule type="cellIs" dxfId="1051" priority="201" stopIfTrue="1" operator="equal">
      <formula>99</formula>
    </cfRule>
  </conditionalFormatting>
  <conditionalFormatting sqref="U50">
    <cfRule type="cellIs" dxfId="1050" priority="199" stopIfTrue="1" operator="equal">
      <formula>2</formula>
    </cfRule>
    <cfRule type="cellIs" dxfId="1049" priority="200" stopIfTrue="1" operator="equal">
      <formula>1</formula>
    </cfRule>
  </conditionalFormatting>
  <conditionalFormatting sqref="W50:X50">
    <cfRule type="cellIs" dxfId="1048" priority="198" stopIfTrue="1" operator="equal">
      <formula>99</formula>
    </cfRule>
  </conditionalFormatting>
  <conditionalFormatting sqref="X50">
    <cfRule type="cellIs" dxfId="1047" priority="197" stopIfTrue="1" operator="equal">
      <formula>26</formula>
    </cfRule>
  </conditionalFormatting>
  <conditionalFormatting sqref="X50">
    <cfRule type="cellIs" dxfId="1046" priority="196" stopIfTrue="1" operator="equal">
      <formula>99</formula>
    </cfRule>
  </conditionalFormatting>
  <conditionalFormatting sqref="W50">
    <cfRule type="cellIs" dxfId="1045" priority="194" stopIfTrue="1" operator="equal">
      <formula>2</formula>
    </cfRule>
    <cfRule type="cellIs" dxfId="1044" priority="195" stopIfTrue="1" operator="equal">
      <formula>1</formula>
    </cfRule>
  </conditionalFormatting>
  <conditionalFormatting sqref="Y50:Z50">
    <cfRule type="cellIs" dxfId="1043" priority="193" stopIfTrue="1" operator="equal">
      <formula>99</formula>
    </cfRule>
  </conditionalFormatting>
  <conditionalFormatting sqref="Z50">
    <cfRule type="cellIs" dxfId="1042" priority="192" stopIfTrue="1" operator="equal">
      <formula>26</formula>
    </cfRule>
  </conditionalFormatting>
  <conditionalFormatting sqref="Z50">
    <cfRule type="cellIs" dxfId="1041" priority="191" stopIfTrue="1" operator="equal">
      <formula>99</formula>
    </cfRule>
  </conditionalFormatting>
  <conditionalFormatting sqref="Y50">
    <cfRule type="cellIs" dxfId="1040" priority="189" stopIfTrue="1" operator="equal">
      <formula>2</formula>
    </cfRule>
    <cfRule type="cellIs" dxfId="1039" priority="190" stopIfTrue="1" operator="equal">
      <formula>1</formula>
    </cfRule>
  </conditionalFormatting>
  <conditionalFormatting sqref="AA50:AB50">
    <cfRule type="cellIs" dxfId="1038" priority="188" stopIfTrue="1" operator="equal">
      <formula>99</formula>
    </cfRule>
  </conditionalFormatting>
  <conditionalFormatting sqref="AB50">
    <cfRule type="cellIs" dxfId="1037" priority="187" stopIfTrue="1" operator="equal">
      <formula>26</formula>
    </cfRule>
  </conditionalFormatting>
  <conditionalFormatting sqref="AB50">
    <cfRule type="cellIs" dxfId="1036" priority="186" stopIfTrue="1" operator="equal">
      <formula>99</formula>
    </cfRule>
  </conditionalFormatting>
  <conditionalFormatting sqref="AA50">
    <cfRule type="cellIs" dxfId="1035" priority="184" stopIfTrue="1" operator="equal">
      <formula>2</formula>
    </cfRule>
    <cfRule type="cellIs" dxfId="1034" priority="185" stopIfTrue="1" operator="equal">
      <formula>1</formula>
    </cfRule>
  </conditionalFormatting>
  <conditionalFormatting sqref="AC50:AD50">
    <cfRule type="cellIs" dxfId="1033" priority="183" stopIfTrue="1" operator="equal">
      <formula>99</formula>
    </cfRule>
  </conditionalFormatting>
  <conditionalFormatting sqref="AD50">
    <cfRule type="cellIs" dxfId="1032" priority="182" stopIfTrue="1" operator="equal">
      <formula>26</formula>
    </cfRule>
  </conditionalFormatting>
  <conditionalFormatting sqref="AD50">
    <cfRule type="cellIs" dxfId="1031" priority="181" stopIfTrue="1" operator="equal">
      <formula>99</formula>
    </cfRule>
  </conditionalFormatting>
  <conditionalFormatting sqref="AC50">
    <cfRule type="cellIs" dxfId="1030" priority="179" stopIfTrue="1" operator="equal">
      <formula>2</formula>
    </cfRule>
    <cfRule type="cellIs" dxfId="1029" priority="180" stopIfTrue="1" operator="equal">
      <formula>1</formula>
    </cfRule>
  </conditionalFormatting>
  <conditionalFormatting sqref="AE50:AF50">
    <cfRule type="cellIs" dxfId="1028" priority="178" stopIfTrue="1" operator="equal">
      <formula>99</formula>
    </cfRule>
  </conditionalFormatting>
  <conditionalFormatting sqref="AF50">
    <cfRule type="cellIs" dxfId="1027" priority="177" stopIfTrue="1" operator="equal">
      <formula>26</formula>
    </cfRule>
  </conditionalFormatting>
  <conditionalFormatting sqref="AF50">
    <cfRule type="cellIs" dxfId="1026" priority="176" stopIfTrue="1" operator="equal">
      <formula>99</formula>
    </cfRule>
  </conditionalFormatting>
  <conditionalFormatting sqref="AE50">
    <cfRule type="cellIs" dxfId="1025" priority="174" stopIfTrue="1" operator="equal">
      <formula>2</formula>
    </cfRule>
    <cfRule type="cellIs" dxfId="1024" priority="175" stopIfTrue="1" operator="equal">
      <formula>1</formula>
    </cfRule>
  </conditionalFormatting>
  <conditionalFormatting sqref="AH50">
    <cfRule type="cellIs" dxfId="1023" priority="173" stopIfTrue="1" operator="equal">
      <formula>26</formula>
    </cfRule>
  </conditionalFormatting>
  <conditionalFormatting sqref="AH50">
    <cfRule type="cellIs" dxfId="1022" priority="172" stopIfTrue="1" operator="equal">
      <formula>99</formula>
    </cfRule>
  </conditionalFormatting>
  <conditionalFormatting sqref="AG50">
    <cfRule type="cellIs" dxfId="1021" priority="170" stopIfTrue="1" operator="equal">
      <formula>2</formula>
    </cfRule>
    <cfRule type="cellIs" dxfId="1020" priority="171" stopIfTrue="1" operator="equal">
      <formula>1</formula>
    </cfRule>
  </conditionalFormatting>
  <conditionalFormatting sqref="E24">
    <cfRule type="cellIs" dxfId="1019" priority="169" stopIfTrue="1" operator="greaterThan">
      <formula>-0.5</formula>
    </cfRule>
  </conditionalFormatting>
  <conditionalFormatting sqref="E25">
    <cfRule type="cellIs" dxfId="1018" priority="168" stopIfTrue="1" operator="greaterThan">
      <formula>-0.5</formula>
    </cfRule>
  </conditionalFormatting>
  <conditionalFormatting sqref="E26">
    <cfRule type="cellIs" dxfId="1017" priority="167" stopIfTrue="1" operator="greaterThan">
      <formula>-0.5</formula>
    </cfRule>
  </conditionalFormatting>
  <conditionalFormatting sqref="E27">
    <cfRule type="cellIs" dxfId="1016" priority="166" stopIfTrue="1" operator="greaterThan">
      <formula>-0.5</formula>
    </cfRule>
  </conditionalFormatting>
  <conditionalFormatting sqref="E29">
    <cfRule type="cellIs" dxfId="1015" priority="165" stopIfTrue="1" operator="greaterThan">
      <formula>-0.5</formula>
    </cfRule>
  </conditionalFormatting>
  <conditionalFormatting sqref="E31">
    <cfRule type="cellIs" dxfId="1014" priority="164" stopIfTrue="1" operator="greaterThan">
      <formula>-0.5</formula>
    </cfRule>
  </conditionalFormatting>
  <conditionalFormatting sqref="E23">
    <cfRule type="cellIs" dxfId="1013" priority="163" stopIfTrue="1" operator="greaterThan">
      <formula>-0.5</formula>
    </cfRule>
  </conditionalFormatting>
  <conditionalFormatting sqref="E35:E64">
    <cfRule type="cellIs" dxfId="1012" priority="162" stopIfTrue="1" operator="greaterThan">
      <formula>-0.5</formula>
    </cfRule>
  </conditionalFormatting>
  <conditionalFormatting sqref="E13">
    <cfRule type="cellIs" dxfId="1011" priority="161" stopIfTrue="1" operator="greaterThan">
      <formula>-0.5</formula>
    </cfRule>
  </conditionalFormatting>
  <conditionalFormatting sqref="E14">
    <cfRule type="cellIs" dxfId="1010" priority="160" stopIfTrue="1" operator="greaterThan">
      <formula>-0.5</formula>
    </cfRule>
  </conditionalFormatting>
  <conditionalFormatting sqref="E18">
    <cfRule type="cellIs" dxfId="1009" priority="159" stopIfTrue="1" operator="greaterThan">
      <formula>-0.5</formula>
    </cfRule>
  </conditionalFormatting>
  <conditionalFormatting sqref="E10">
    <cfRule type="cellIs" dxfId="1008" priority="158" stopIfTrue="1" operator="greaterThan">
      <formula>-0.5</formula>
    </cfRule>
  </conditionalFormatting>
  <conditionalFormatting sqref="E20">
    <cfRule type="cellIs" dxfId="1007" priority="157" stopIfTrue="1" operator="greaterThan">
      <formula>-0.5</formula>
    </cfRule>
  </conditionalFormatting>
  <conditionalFormatting sqref="E22">
    <cfRule type="cellIs" dxfId="1006" priority="156" stopIfTrue="1" operator="greaterThan">
      <formula>-0.5</formula>
    </cfRule>
  </conditionalFormatting>
  <conditionalFormatting sqref="E11">
    <cfRule type="cellIs" dxfId="1005" priority="155" stopIfTrue="1" operator="greaterThan">
      <formula>-0.5</formula>
    </cfRule>
  </conditionalFormatting>
  <conditionalFormatting sqref="E9">
    <cfRule type="cellIs" dxfId="1004" priority="154" stopIfTrue="1" operator="greaterThan">
      <formula>-0.5</formula>
    </cfRule>
  </conditionalFormatting>
  <conditionalFormatting sqref="E8">
    <cfRule type="cellIs" dxfId="1003" priority="153" stopIfTrue="1" operator="greaterThan">
      <formula>-0.5</formula>
    </cfRule>
  </conditionalFormatting>
  <conditionalFormatting sqref="E16">
    <cfRule type="cellIs" dxfId="1002" priority="152" stopIfTrue="1" operator="greaterThan">
      <formula>-0.5</formula>
    </cfRule>
  </conditionalFormatting>
  <conditionalFormatting sqref="E21">
    <cfRule type="cellIs" dxfId="1001" priority="151" stopIfTrue="1" operator="greaterThan">
      <formula>-0.5</formula>
    </cfRule>
  </conditionalFormatting>
  <conditionalFormatting sqref="E28">
    <cfRule type="cellIs" dxfId="1000" priority="150" stopIfTrue="1" operator="greaterThan">
      <formula>-0.5</formula>
    </cfRule>
  </conditionalFormatting>
  <conditionalFormatting sqref="E30">
    <cfRule type="cellIs" dxfId="999" priority="149" stopIfTrue="1" operator="greaterThan">
      <formula>-0.5</formula>
    </cfRule>
  </conditionalFormatting>
  <conditionalFormatting sqref="E7">
    <cfRule type="cellIs" dxfId="998" priority="148" stopIfTrue="1" operator="greaterThan">
      <formula>-0.5</formula>
    </cfRule>
  </conditionalFormatting>
  <conditionalFormatting sqref="E6">
    <cfRule type="cellIs" dxfId="997" priority="147" stopIfTrue="1" operator="greaterThan">
      <formula>-0.5</formula>
    </cfRule>
  </conditionalFormatting>
  <conditionalFormatting sqref="E5">
    <cfRule type="cellIs" dxfId="996" priority="146" stopIfTrue="1" operator="greaterThan">
      <formula>-0.5</formula>
    </cfRule>
  </conditionalFormatting>
  <conditionalFormatting sqref="E12">
    <cfRule type="cellIs" dxfId="995" priority="145" stopIfTrue="1" operator="greaterThan">
      <formula>-0.5</formula>
    </cfRule>
  </conditionalFormatting>
  <conditionalFormatting sqref="E15">
    <cfRule type="cellIs" dxfId="994" priority="144" stopIfTrue="1" operator="greaterThan">
      <formula>-0.5</formula>
    </cfRule>
  </conditionalFormatting>
  <conditionalFormatting sqref="E17">
    <cfRule type="cellIs" dxfId="993" priority="143" stopIfTrue="1" operator="greaterThan">
      <formula>-0.5</formula>
    </cfRule>
  </conditionalFormatting>
  <conditionalFormatting sqref="E11">
    <cfRule type="cellIs" dxfId="992" priority="142" stopIfTrue="1" operator="greaterThan">
      <formula>-0.5</formula>
    </cfRule>
  </conditionalFormatting>
  <conditionalFormatting sqref="E12">
    <cfRule type="cellIs" dxfId="991" priority="141" stopIfTrue="1" operator="greaterThan">
      <formula>-0.5</formula>
    </cfRule>
  </conditionalFormatting>
  <conditionalFormatting sqref="E13">
    <cfRule type="cellIs" dxfId="990" priority="140" stopIfTrue="1" operator="greaterThan">
      <formula>-0.5</formula>
    </cfRule>
  </conditionalFormatting>
  <conditionalFormatting sqref="E14">
    <cfRule type="cellIs" dxfId="989" priority="139" stopIfTrue="1" operator="greaterThan">
      <formula>-0.5</formula>
    </cfRule>
  </conditionalFormatting>
  <conditionalFormatting sqref="E16">
    <cfRule type="cellIs" dxfId="988" priority="138" stopIfTrue="1" operator="greaterThan">
      <formula>-0.5</formula>
    </cfRule>
  </conditionalFormatting>
  <conditionalFormatting sqref="E18">
    <cfRule type="cellIs" dxfId="987" priority="137" stopIfTrue="1" operator="greaterThan">
      <formula>-0.5</formula>
    </cfRule>
  </conditionalFormatting>
  <conditionalFormatting sqref="E6">
    <cfRule type="cellIs" dxfId="986" priority="136" stopIfTrue="1" operator="greaterThan">
      <formula>-0.5</formula>
    </cfRule>
  </conditionalFormatting>
  <conditionalFormatting sqref="E10">
    <cfRule type="cellIs" dxfId="985" priority="135" stopIfTrue="1" operator="greaterThan">
      <formula>-0.5</formula>
    </cfRule>
  </conditionalFormatting>
  <conditionalFormatting sqref="E5">
    <cfRule type="cellIs" dxfId="984" priority="134" stopIfTrue="1" operator="greaterThan">
      <formula>-0.5</formula>
    </cfRule>
  </conditionalFormatting>
  <conditionalFormatting sqref="E7">
    <cfRule type="cellIs" dxfId="983" priority="133" stopIfTrue="1" operator="greaterThan">
      <formula>-0.5</formula>
    </cfRule>
  </conditionalFormatting>
  <conditionalFormatting sqref="E9">
    <cfRule type="cellIs" dxfId="982" priority="132" stopIfTrue="1" operator="greaterThan">
      <formula>-0.5</formula>
    </cfRule>
  </conditionalFormatting>
  <conditionalFormatting sqref="E8">
    <cfRule type="cellIs" dxfId="981" priority="131" stopIfTrue="1" operator="greaterThan">
      <formula>-0.5</formula>
    </cfRule>
  </conditionalFormatting>
  <conditionalFormatting sqref="E15">
    <cfRule type="cellIs" dxfId="980" priority="130" stopIfTrue="1" operator="greaterThan">
      <formula>-0.5</formula>
    </cfRule>
  </conditionalFormatting>
  <conditionalFormatting sqref="E17">
    <cfRule type="cellIs" dxfId="979" priority="129" stopIfTrue="1" operator="greaterThan">
      <formula>-0.5</formula>
    </cfRule>
  </conditionalFormatting>
  <conditionalFormatting sqref="E33">
    <cfRule type="cellIs" dxfId="978" priority="128" stopIfTrue="1" operator="greaterThan">
      <formula>-0.5</formula>
    </cfRule>
  </conditionalFormatting>
  <conditionalFormatting sqref="E32">
    <cfRule type="cellIs" dxfId="977" priority="127" stopIfTrue="1" operator="greaterThan">
      <formula>-0.5</formula>
    </cfRule>
  </conditionalFormatting>
  <conditionalFormatting sqref="E34">
    <cfRule type="cellIs" dxfId="976" priority="126" stopIfTrue="1" operator="greaterThan">
      <formula>-0.5</formula>
    </cfRule>
  </conditionalFormatting>
  <conditionalFormatting sqref="G5">
    <cfRule type="cellIs" dxfId="975" priority="124" stopIfTrue="1" operator="lessThan">
      <formula>-150</formula>
    </cfRule>
    <cfRule type="cellIs" dxfId="974" priority="125" stopIfTrue="1" operator="greaterThan">
      <formula>150</formula>
    </cfRule>
  </conditionalFormatting>
  <conditionalFormatting sqref="G6">
    <cfRule type="cellIs" dxfId="973" priority="122" stopIfTrue="1" operator="lessThan">
      <formula>-150</formula>
    </cfRule>
    <cfRule type="cellIs" dxfId="972" priority="123" stopIfTrue="1" operator="greaterThan">
      <formula>150</formula>
    </cfRule>
  </conditionalFormatting>
  <conditionalFormatting sqref="G7">
    <cfRule type="cellIs" dxfId="971" priority="120" stopIfTrue="1" operator="lessThan">
      <formula>-150</formula>
    </cfRule>
    <cfRule type="cellIs" dxfId="970" priority="121" stopIfTrue="1" operator="greaterThan">
      <formula>150</formula>
    </cfRule>
  </conditionalFormatting>
  <conditionalFormatting sqref="G8">
    <cfRule type="cellIs" dxfId="969" priority="118" stopIfTrue="1" operator="lessThan">
      <formula>-150</formula>
    </cfRule>
    <cfRule type="cellIs" dxfId="968" priority="119" stopIfTrue="1" operator="greaterThan">
      <formula>150</formula>
    </cfRule>
  </conditionalFormatting>
  <conditionalFormatting sqref="G9">
    <cfRule type="cellIs" dxfId="967" priority="116" stopIfTrue="1" operator="lessThan">
      <formula>-150</formula>
    </cfRule>
    <cfRule type="cellIs" dxfId="966" priority="117" stopIfTrue="1" operator="greaterThan">
      <formula>150</formula>
    </cfRule>
  </conditionalFormatting>
  <conditionalFormatting sqref="G10">
    <cfRule type="cellIs" dxfId="965" priority="114" stopIfTrue="1" operator="lessThan">
      <formula>-150</formula>
    </cfRule>
    <cfRule type="cellIs" dxfId="964" priority="115" stopIfTrue="1" operator="greaterThan">
      <formula>150</formula>
    </cfRule>
  </conditionalFormatting>
  <conditionalFormatting sqref="G11">
    <cfRule type="cellIs" dxfId="963" priority="112" stopIfTrue="1" operator="lessThan">
      <formula>-150</formula>
    </cfRule>
    <cfRule type="cellIs" dxfId="962" priority="113" stopIfTrue="1" operator="greaterThan">
      <formula>150</formula>
    </cfRule>
  </conditionalFormatting>
  <conditionalFormatting sqref="G12">
    <cfRule type="cellIs" dxfId="961" priority="110" stopIfTrue="1" operator="lessThan">
      <formula>-150</formula>
    </cfRule>
    <cfRule type="cellIs" dxfId="960" priority="111" stopIfTrue="1" operator="greaterThan">
      <formula>150</formula>
    </cfRule>
  </conditionalFormatting>
  <conditionalFormatting sqref="G13">
    <cfRule type="cellIs" dxfId="959" priority="108" stopIfTrue="1" operator="lessThan">
      <formula>-150</formula>
    </cfRule>
    <cfRule type="cellIs" dxfId="958" priority="109" stopIfTrue="1" operator="greaterThan">
      <formula>150</formula>
    </cfRule>
  </conditionalFormatting>
  <conditionalFormatting sqref="G14">
    <cfRule type="cellIs" dxfId="957" priority="106" stopIfTrue="1" operator="lessThan">
      <formula>-150</formula>
    </cfRule>
    <cfRule type="cellIs" dxfId="956" priority="107" stopIfTrue="1" operator="greaterThan">
      <formula>150</formula>
    </cfRule>
  </conditionalFormatting>
  <conditionalFormatting sqref="G15">
    <cfRule type="cellIs" dxfId="955" priority="104" stopIfTrue="1" operator="lessThan">
      <formula>-150</formula>
    </cfRule>
    <cfRule type="cellIs" dxfId="954" priority="105" stopIfTrue="1" operator="greaterThan">
      <formula>150</formula>
    </cfRule>
  </conditionalFormatting>
  <conditionalFormatting sqref="G16">
    <cfRule type="cellIs" dxfId="953" priority="102" stopIfTrue="1" operator="lessThan">
      <formula>-150</formula>
    </cfRule>
    <cfRule type="cellIs" dxfId="952" priority="103" stopIfTrue="1" operator="greaterThan">
      <formula>150</formula>
    </cfRule>
  </conditionalFormatting>
  <conditionalFormatting sqref="G17">
    <cfRule type="cellIs" dxfId="951" priority="100" stopIfTrue="1" operator="lessThan">
      <formula>-150</formula>
    </cfRule>
    <cfRule type="cellIs" dxfId="950" priority="101" stopIfTrue="1" operator="greaterThan">
      <formula>150</formula>
    </cfRule>
  </conditionalFormatting>
  <conditionalFormatting sqref="G18">
    <cfRule type="cellIs" dxfId="949" priority="98" stopIfTrue="1" operator="lessThan">
      <formula>-150</formula>
    </cfRule>
    <cfRule type="cellIs" dxfId="948" priority="99" stopIfTrue="1" operator="greaterThan">
      <formula>150</formula>
    </cfRule>
  </conditionalFormatting>
  <conditionalFormatting sqref="G19">
    <cfRule type="cellIs" dxfId="947" priority="96" stopIfTrue="1" operator="lessThan">
      <formula>-150</formula>
    </cfRule>
    <cfRule type="cellIs" dxfId="946" priority="97" stopIfTrue="1" operator="greaterThan">
      <formula>150</formula>
    </cfRule>
  </conditionalFormatting>
  <conditionalFormatting sqref="G20">
    <cfRule type="cellIs" dxfId="945" priority="94" stopIfTrue="1" operator="lessThan">
      <formula>-150</formula>
    </cfRule>
    <cfRule type="cellIs" dxfId="944" priority="95" stopIfTrue="1" operator="greaterThan">
      <formula>150</formula>
    </cfRule>
  </conditionalFormatting>
  <conditionalFormatting sqref="G21">
    <cfRule type="cellIs" dxfId="943" priority="92" stopIfTrue="1" operator="lessThan">
      <formula>-150</formula>
    </cfRule>
    <cfRule type="cellIs" dxfId="942" priority="93" stopIfTrue="1" operator="greaterThan">
      <formula>150</formula>
    </cfRule>
  </conditionalFormatting>
  <conditionalFormatting sqref="G22">
    <cfRule type="cellIs" dxfId="941" priority="90" stopIfTrue="1" operator="lessThan">
      <formula>-150</formula>
    </cfRule>
    <cfRule type="cellIs" dxfId="940" priority="91" stopIfTrue="1" operator="greaterThan">
      <formula>150</formula>
    </cfRule>
  </conditionalFormatting>
  <conditionalFormatting sqref="G23">
    <cfRule type="cellIs" dxfId="939" priority="88" stopIfTrue="1" operator="lessThan">
      <formula>-150</formula>
    </cfRule>
    <cfRule type="cellIs" dxfId="938" priority="89" stopIfTrue="1" operator="greaterThan">
      <formula>150</formula>
    </cfRule>
  </conditionalFormatting>
  <conditionalFormatting sqref="G24">
    <cfRule type="cellIs" dxfId="937" priority="86" stopIfTrue="1" operator="lessThan">
      <formula>-150</formula>
    </cfRule>
    <cfRule type="cellIs" dxfId="936" priority="87" stopIfTrue="1" operator="greaterThan">
      <formula>150</formula>
    </cfRule>
  </conditionalFormatting>
  <conditionalFormatting sqref="G25">
    <cfRule type="cellIs" dxfId="935" priority="84" stopIfTrue="1" operator="lessThan">
      <formula>-150</formula>
    </cfRule>
    <cfRule type="cellIs" dxfId="934" priority="85" stopIfTrue="1" operator="greaterThan">
      <formula>150</formula>
    </cfRule>
  </conditionalFormatting>
  <conditionalFormatting sqref="G26">
    <cfRule type="cellIs" dxfId="933" priority="82" stopIfTrue="1" operator="lessThan">
      <formula>-150</formula>
    </cfRule>
    <cfRule type="cellIs" dxfId="932" priority="83" stopIfTrue="1" operator="greaterThan">
      <formula>150</formula>
    </cfRule>
  </conditionalFormatting>
  <conditionalFormatting sqref="G27">
    <cfRule type="cellIs" dxfId="931" priority="80" stopIfTrue="1" operator="lessThan">
      <formula>-150</formula>
    </cfRule>
    <cfRule type="cellIs" dxfId="930" priority="81" stopIfTrue="1" operator="greaterThan">
      <formula>150</formula>
    </cfRule>
  </conditionalFormatting>
  <conditionalFormatting sqref="G28">
    <cfRule type="cellIs" dxfId="929" priority="78" stopIfTrue="1" operator="lessThan">
      <formula>-150</formula>
    </cfRule>
    <cfRule type="cellIs" dxfId="928" priority="79" stopIfTrue="1" operator="greaterThan">
      <formula>150</formula>
    </cfRule>
  </conditionalFormatting>
  <conditionalFormatting sqref="G29">
    <cfRule type="cellIs" dxfId="927" priority="76" stopIfTrue="1" operator="lessThan">
      <formula>-150</formula>
    </cfRule>
    <cfRule type="cellIs" dxfId="926" priority="77" stopIfTrue="1" operator="greaterThan">
      <formula>150</formula>
    </cfRule>
  </conditionalFormatting>
  <conditionalFormatting sqref="G30">
    <cfRule type="cellIs" dxfId="925" priority="74" stopIfTrue="1" operator="lessThan">
      <formula>-150</formula>
    </cfRule>
    <cfRule type="cellIs" dxfId="924" priority="75" stopIfTrue="1" operator="greaterThan">
      <formula>150</formula>
    </cfRule>
  </conditionalFormatting>
  <conditionalFormatting sqref="G31">
    <cfRule type="cellIs" dxfId="923" priority="72" stopIfTrue="1" operator="lessThan">
      <formula>-150</formula>
    </cfRule>
    <cfRule type="cellIs" dxfId="922" priority="73" stopIfTrue="1" operator="greaterThan">
      <formula>150</formula>
    </cfRule>
  </conditionalFormatting>
  <conditionalFormatting sqref="G32">
    <cfRule type="cellIs" dxfId="921" priority="70" stopIfTrue="1" operator="lessThan">
      <formula>-150</formula>
    </cfRule>
    <cfRule type="cellIs" dxfId="920" priority="71" stopIfTrue="1" operator="greaterThan">
      <formula>150</formula>
    </cfRule>
  </conditionalFormatting>
  <conditionalFormatting sqref="G33">
    <cfRule type="cellIs" dxfId="919" priority="68" stopIfTrue="1" operator="lessThan">
      <formula>-150</formula>
    </cfRule>
    <cfRule type="cellIs" dxfId="918" priority="69" stopIfTrue="1" operator="greaterThan">
      <formula>150</formula>
    </cfRule>
  </conditionalFormatting>
  <conditionalFormatting sqref="G34">
    <cfRule type="cellIs" dxfId="917" priority="66" stopIfTrue="1" operator="lessThan">
      <formula>-150</formula>
    </cfRule>
    <cfRule type="cellIs" dxfId="916" priority="67" stopIfTrue="1" operator="greaterThan">
      <formula>150</formula>
    </cfRule>
  </conditionalFormatting>
  <conditionalFormatting sqref="G35">
    <cfRule type="cellIs" dxfId="915" priority="64" stopIfTrue="1" operator="lessThan">
      <formula>-150</formula>
    </cfRule>
    <cfRule type="cellIs" dxfId="914" priority="65" stopIfTrue="1" operator="greaterThan">
      <formula>150</formula>
    </cfRule>
  </conditionalFormatting>
  <conditionalFormatting sqref="G36">
    <cfRule type="cellIs" dxfId="913" priority="62" stopIfTrue="1" operator="lessThan">
      <formula>-150</formula>
    </cfRule>
    <cfRule type="cellIs" dxfId="912" priority="63" stopIfTrue="1" operator="greaterThan">
      <formula>150</formula>
    </cfRule>
  </conditionalFormatting>
  <conditionalFormatting sqref="G37">
    <cfRule type="cellIs" dxfId="911" priority="60" stopIfTrue="1" operator="lessThan">
      <formula>-150</formula>
    </cfRule>
    <cfRule type="cellIs" dxfId="910" priority="61" stopIfTrue="1" operator="greaterThan">
      <formula>150</formula>
    </cfRule>
  </conditionalFormatting>
  <conditionalFormatting sqref="G38">
    <cfRule type="cellIs" dxfId="909" priority="58" stopIfTrue="1" operator="lessThan">
      <formula>-150</formula>
    </cfRule>
    <cfRule type="cellIs" dxfId="908" priority="59" stopIfTrue="1" operator="greaterThan">
      <formula>150</formula>
    </cfRule>
  </conditionalFormatting>
  <conditionalFormatting sqref="G39">
    <cfRule type="cellIs" dxfId="907" priority="56" stopIfTrue="1" operator="lessThan">
      <formula>-150</formula>
    </cfRule>
    <cfRule type="cellIs" dxfId="906" priority="57" stopIfTrue="1" operator="greaterThan">
      <formula>150</formula>
    </cfRule>
  </conditionalFormatting>
  <conditionalFormatting sqref="G40">
    <cfRule type="cellIs" dxfId="905" priority="54" stopIfTrue="1" operator="lessThan">
      <formula>-150</formula>
    </cfRule>
    <cfRule type="cellIs" dxfId="904" priority="55" stopIfTrue="1" operator="greaterThan">
      <formula>150</formula>
    </cfRule>
  </conditionalFormatting>
  <conditionalFormatting sqref="G41">
    <cfRule type="cellIs" dxfId="903" priority="52" stopIfTrue="1" operator="lessThan">
      <formula>-150</formula>
    </cfRule>
    <cfRule type="cellIs" dxfId="902" priority="53" stopIfTrue="1" operator="greaterThan">
      <formula>150</formula>
    </cfRule>
  </conditionalFormatting>
  <conditionalFormatting sqref="G42">
    <cfRule type="cellIs" dxfId="901" priority="50" stopIfTrue="1" operator="lessThan">
      <formula>-150</formula>
    </cfRule>
    <cfRule type="cellIs" dxfId="900" priority="51" stopIfTrue="1" operator="greaterThan">
      <formula>150</formula>
    </cfRule>
  </conditionalFormatting>
  <conditionalFormatting sqref="G43">
    <cfRule type="cellIs" dxfId="899" priority="48" stopIfTrue="1" operator="lessThan">
      <formula>-150</formula>
    </cfRule>
    <cfRule type="cellIs" dxfId="898" priority="49" stopIfTrue="1" operator="greaterThan">
      <formula>150</formula>
    </cfRule>
  </conditionalFormatting>
  <conditionalFormatting sqref="G44">
    <cfRule type="cellIs" dxfId="897" priority="46" stopIfTrue="1" operator="lessThan">
      <formula>-150</formula>
    </cfRule>
    <cfRule type="cellIs" dxfId="896" priority="47" stopIfTrue="1" operator="greaterThan">
      <formula>150</formula>
    </cfRule>
  </conditionalFormatting>
  <conditionalFormatting sqref="G45">
    <cfRule type="cellIs" dxfId="895" priority="44" stopIfTrue="1" operator="lessThan">
      <formula>-150</formula>
    </cfRule>
    <cfRule type="cellIs" dxfId="894" priority="45" stopIfTrue="1" operator="greaterThan">
      <formula>150</formula>
    </cfRule>
  </conditionalFormatting>
  <conditionalFormatting sqref="G46">
    <cfRule type="cellIs" dxfId="893" priority="42" stopIfTrue="1" operator="lessThan">
      <formula>-150</formula>
    </cfRule>
    <cfRule type="cellIs" dxfId="892" priority="43" stopIfTrue="1" operator="greaterThan">
      <formula>150</formula>
    </cfRule>
  </conditionalFormatting>
  <conditionalFormatting sqref="G47">
    <cfRule type="cellIs" dxfId="891" priority="40" stopIfTrue="1" operator="lessThan">
      <formula>-150</formula>
    </cfRule>
    <cfRule type="cellIs" dxfId="890" priority="41" stopIfTrue="1" operator="greaterThan">
      <formula>150</formula>
    </cfRule>
  </conditionalFormatting>
  <conditionalFormatting sqref="G48">
    <cfRule type="cellIs" dxfId="889" priority="38" stopIfTrue="1" operator="lessThan">
      <formula>-150</formula>
    </cfRule>
    <cfRule type="cellIs" dxfId="888" priority="39" stopIfTrue="1" operator="greaterThan">
      <formula>150</formula>
    </cfRule>
  </conditionalFormatting>
  <conditionalFormatting sqref="G49">
    <cfRule type="cellIs" dxfId="887" priority="36" stopIfTrue="1" operator="lessThan">
      <formula>-150</formula>
    </cfRule>
    <cfRule type="cellIs" dxfId="886" priority="37" stopIfTrue="1" operator="greaterThan">
      <formula>150</formula>
    </cfRule>
  </conditionalFormatting>
  <conditionalFormatting sqref="G50">
    <cfRule type="cellIs" dxfId="885" priority="34" stopIfTrue="1" operator="lessThan">
      <formula>-150</formula>
    </cfRule>
    <cfRule type="cellIs" dxfId="884" priority="35" stopIfTrue="1" operator="greaterThan">
      <formula>150</formula>
    </cfRule>
  </conditionalFormatting>
  <conditionalFormatting sqref="G51">
    <cfRule type="cellIs" dxfId="883" priority="32" stopIfTrue="1" operator="lessThan">
      <formula>-150</formula>
    </cfRule>
    <cfRule type="cellIs" dxfId="882" priority="33" stopIfTrue="1" operator="greaterThan">
      <formula>150</formula>
    </cfRule>
  </conditionalFormatting>
  <conditionalFormatting sqref="G52">
    <cfRule type="cellIs" dxfId="881" priority="30" stopIfTrue="1" operator="lessThan">
      <formula>-150</formula>
    </cfRule>
    <cfRule type="cellIs" dxfId="880" priority="31" stopIfTrue="1" operator="greaterThan">
      <formula>150</formula>
    </cfRule>
  </conditionalFormatting>
  <conditionalFormatting sqref="G53">
    <cfRule type="cellIs" dxfId="879" priority="28" stopIfTrue="1" operator="lessThan">
      <formula>-150</formula>
    </cfRule>
    <cfRule type="cellIs" dxfId="878" priority="29" stopIfTrue="1" operator="greaterThan">
      <formula>150</formula>
    </cfRule>
  </conditionalFormatting>
  <conditionalFormatting sqref="G54">
    <cfRule type="cellIs" dxfId="877" priority="26" stopIfTrue="1" operator="lessThan">
      <formula>-150</formula>
    </cfRule>
    <cfRule type="cellIs" dxfId="876" priority="27" stopIfTrue="1" operator="greaterThan">
      <formula>150</formula>
    </cfRule>
  </conditionalFormatting>
  <conditionalFormatting sqref="G55">
    <cfRule type="cellIs" dxfId="875" priority="24" stopIfTrue="1" operator="lessThan">
      <formula>-150</formula>
    </cfRule>
    <cfRule type="cellIs" dxfId="874" priority="25" stopIfTrue="1" operator="greaterThan">
      <formula>150</formula>
    </cfRule>
  </conditionalFormatting>
  <conditionalFormatting sqref="G56">
    <cfRule type="cellIs" dxfId="873" priority="22" stopIfTrue="1" operator="lessThan">
      <formula>-150</formula>
    </cfRule>
    <cfRule type="cellIs" dxfId="872" priority="23" stopIfTrue="1" operator="greaterThan">
      <formula>150</formula>
    </cfRule>
  </conditionalFormatting>
  <conditionalFormatting sqref="G57">
    <cfRule type="cellIs" dxfId="871" priority="20" stopIfTrue="1" operator="lessThan">
      <formula>-150</formula>
    </cfRule>
    <cfRule type="cellIs" dxfId="870" priority="21" stopIfTrue="1" operator="greaterThan">
      <formula>150</formula>
    </cfRule>
  </conditionalFormatting>
  <conditionalFormatting sqref="G58">
    <cfRule type="cellIs" dxfId="869" priority="18" stopIfTrue="1" operator="lessThan">
      <formula>-150</formula>
    </cfRule>
    <cfRule type="cellIs" dxfId="868" priority="19" stopIfTrue="1" operator="greaterThan">
      <formula>150</formula>
    </cfRule>
  </conditionalFormatting>
  <conditionalFormatting sqref="G59">
    <cfRule type="cellIs" dxfId="867" priority="16" stopIfTrue="1" operator="lessThan">
      <formula>-150</formula>
    </cfRule>
    <cfRule type="cellIs" dxfId="866" priority="17" stopIfTrue="1" operator="greaterThan">
      <formula>150</formula>
    </cfRule>
  </conditionalFormatting>
  <conditionalFormatting sqref="G60">
    <cfRule type="cellIs" dxfId="865" priority="14" stopIfTrue="1" operator="lessThan">
      <formula>-150</formula>
    </cfRule>
    <cfRule type="cellIs" dxfId="864" priority="15" stopIfTrue="1" operator="greaterThan">
      <formula>150</formula>
    </cfRule>
  </conditionalFormatting>
  <conditionalFormatting sqref="G61">
    <cfRule type="cellIs" dxfId="863" priority="12" stopIfTrue="1" operator="lessThan">
      <formula>-150</formula>
    </cfRule>
    <cfRule type="cellIs" dxfId="862" priority="13" stopIfTrue="1" operator="greaterThan">
      <formula>150</formula>
    </cfRule>
  </conditionalFormatting>
  <conditionalFormatting sqref="G62">
    <cfRule type="cellIs" dxfId="861" priority="10" stopIfTrue="1" operator="lessThan">
      <formula>-150</formula>
    </cfRule>
    <cfRule type="cellIs" dxfId="860" priority="11" stopIfTrue="1" operator="greaterThan">
      <formula>150</formula>
    </cfRule>
  </conditionalFormatting>
  <conditionalFormatting sqref="G63">
    <cfRule type="cellIs" dxfId="859" priority="8" stopIfTrue="1" operator="lessThan">
      <formula>-150</formula>
    </cfRule>
    <cfRule type="cellIs" dxfId="858" priority="9" stopIfTrue="1" operator="greaterThan">
      <formula>150</formula>
    </cfRule>
  </conditionalFormatting>
  <conditionalFormatting sqref="G64">
    <cfRule type="cellIs" dxfId="857" priority="6" stopIfTrue="1" operator="lessThan">
      <formula>-150</formula>
    </cfRule>
    <cfRule type="cellIs" dxfId="856" priority="7" stopIfTrue="1" operator="greaterThan">
      <formula>150</formula>
    </cfRule>
  </conditionalFormatting>
  <conditionalFormatting sqref="N63">
    <cfRule type="cellIs" dxfId="855" priority="5" stopIfTrue="1" operator="equal">
      <formula>99</formula>
    </cfRule>
  </conditionalFormatting>
  <conditionalFormatting sqref="N63">
    <cfRule type="cellIs" dxfId="854" priority="4" stopIfTrue="1" operator="equal">
      <formula>26</formula>
    </cfRule>
  </conditionalFormatting>
  <conditionalFormatting sqref="N63">
    <cfRule type="cellIs" dxfId="853" priority="3" stopIfTrue="1" operator="equal">
      <formula>99</formula>
    </cfRule>
  </conditionalFormatting>
  <conditionalFormatting sqref="E19">
    <cfRule type="cellIs" dxfId="852" priority="2" stopIfTrue="1" operator="greaterThan">
      <formula>-0.5</formula>
    </cfRule>
  </conditionalFormatting>
  <conditionalFormatting sqref="E19">
    <cfRule type="cellIs" dxfId="851" priority="1" stopIfTrue="1" operator="greaterThan">
      <formula>-0.5</formula>
    </cfRule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FD67"/>
  <sheetViews>
    <sheetView workbookViewId="0">
      <selection sqref="A1:XFD1"/>
    </sheetView>
  </sheetViews>
  <sheetFormatPr defaultRowHeight="12.75"/>
  <cols>
    <col min="1" max="1" width="3.85546875" style="141" customWidth="1"/>
    <col min="2" max="2" width="19.85546875" style="141" customWidth="1"/>
    <col min="3" max="3" width="24.7109375" style="141" customWidth="1"/>
    <col min="4" max="7" width="5.28515625" style="141" customWidth="1"/>
    <col min="8" max="10" width="3.7109375" style="141" customWidth="1"/>
    <col min="11" max="13" width="5.7109375" style="141" customWidth="1"/>
    <col min="14" max="31" width="3.42578125" style="141" customWidth="1"/>
    <col min="32" max="32" width="2.7109375" style="141" customWidth="1"/>
    <col min="33" max="33" width="2.5703125" style="141" customWidth="1"/>
    <col min="34" max="34" width="2.7109375" style="141" customWidth="1"/>
    <col min="35" max="53" width="4.7109375" style="141" customWidth="1"/>
    <col min="54" max="54" width="6.7109375" style="141" customWidth="1"/>
    <col min="55" max="56" width="7.42578125" style="141" customWidth="1"/>
    <col min="57" max="57" width="7.7109375" style="141" customWidth="1"/>
    <col min="58" max="16384" width="9.140625" style="141"/>
  </cols>
  <sheetData>
    <row r="1" spans="1:16384" s="514" customFormat="1" ht="18">
      <c r="A1" s="536" t="s">
        <v>354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  <c r="AP1" s="536"/>
      <c r="AQ1" s="536"/>
      <c r="AR1" s="536"/>
      <c r="AS1" s="536"/>
      <c r="AT1" s="536"/>
      <c r="AU1" s="536"/>
      <c r="AV1" s="536"/>
      <c r="AW1" s="536"/>
      <c r="AX1" s="536"/>
      <c r="AY1" s="536"/>
      <c r="AZ1" s="536"/>
      <c r="BA1" s="536"/>
      <c r="BB1" s="536"/>
      <c r="BC1" s="536"/>
      <c r="BD1" s="536"/>
      <c r="BE1" s="536"/>
      <c r="BF1" s="536"/>
      <c r="BG1" s="536"/>
      <c r="BH1" s="536"/>
      <c r="BI1" s="536"/>
      <c r="BJ1" s="536"/>
      <c r="BK1" s="536"/>
      <c r="BL1" s="536"/>
      <c r="BM1" s="536" t="s">
        <v>354</v>
      </c>
      <c r="BN1" s="536"/>
      <c r="BO1" s="536"/>
      <c r="BP1" s="536"/>
      <c r="BQ1" s="536"/>
      <c r="BR1" s="536"/>
      <c r="BS1" s="536"/>
      <c r="BT1" s="536"/>
      <c r="BU1" s="536"/>
      <c r="BV1" s="536"/>
      <c r="BW1" s="536"/>
      <c r="BX1" s="536"/>
      <c r="BY1" s="536"/>
      <c r="BZ1" s="536"/>
      <c r="CA1" s="536"/>
      <c r="CB1" s="536"/>
      <c r="CC1" s="536"/>
      <c r="CD1" s="536"/>
      <c r="CE1" s="536"/>
      <c r="CF1" s="536"/>
      <c r="CG1" s="536"/>
      <c r="CH1" s="536"/>
      <c r="CI1" s="536"/>
      <c r="CJ1" s="536"/>
      <c r="CK1" s="536"/>
      <c r="CL1" s="536"/>
      <c r="CM1" s="536"/>
      <c r="CN1" s="536"/>
      <c r="CO1" s="536"/>
      <c r="CP1" s="536"/>
      <c r="CQ1" s="536"/>
      <c r="CR1" s="536"/>
      <c r="CS1" s="536" t="s">
        <v>354</v>
      </c>
      <c r="CT1" s="536"/>
      <c r="CU1" s="536"/>
      <c r="CV1" s="536"/>
      <c r="CW1" s="536"/>
      <c r="CX1" s="536"/>
      <c r="CY1" s="536"/>
      <c r="CZ1" s="536"/>
      <c r="DA1" s="536"/>
      <c r="DB1" s="536"/>
      <c r="DC1" s="536"/>
      <c r="DD1" s="536"/>
      <c r="DE1" s="536"/>
      <c r="DF1" s="536"/>
      <c r="DG1" s="536"/>
      <c r="DH1" s="536"/>
      <c r="DI1" s="536"/>
      <c r="DJ1" s="536"/>
      <c r="DK1" s="536"/>
      <c r="DL1" s="536"/>
      <c r="DM1" s="536"/>
      <c r="DN1" s="536"/>
      <c r="DO1" s="536"/>
      <c r="DP1" s="536"/>
      <c r="DQ1" s="536"/>
      <c r="DR1" s="536"/>
      <c r="DS1" s="536"/>
      <c r="DT1" s="536"/>
      <c r="DU1" s="536"/>
      <c r="DV1" s="536"/>
      <c r="DW1" s="536"/>
      <c r="DX1" s="536"/>
      <c r="DY1" s="536" t="s">
        <v>354</v>
      </c>
      <c r="DZ1" s="536"/>
      <c r="EA1" s="536"/>
      <c r="EB1" s="536"/>
      <c r="EC1" s="536"/>
      <c r="ED1" s="536"/>
      <c r="EE1" s="536"/>
      <c r="EF1" s="536"/>
      <c r="EG1" s="536"/>
      <c r="EH1" s="536"/>
      <c r="EI1" s="536"/>
      <c r="EJ1" s="536"/>
      <c r="EK1" s="536"/>
      <c r="EL1" s="536"/>
      <c r="EM1" s="536"/>
      <c r="EN1" s="536"/>
      <c r="EO1" s="536"/>
      <c r="EP1" s="536"/>
      <c r="EQ1" s="536"/>
      <c r="ER1" s="536"/>
      <c r="ES1" s="536"/>
      <c r="ET1" s="536"/>
      <c r="EU1" s="536"/>
      <c r="EV1" s="536"/>
      <c r="EW1" s="536"/>
      <c r="EX1" s="536"/>
      <c r="EY1" s="536"/>
      <c r="EZ1" s="536"/>
      <c r="FA1" s="536"/>
      <c r="FB1" s="536"/>
      <c r="FC1" s="536"/>
      <c r="FD1" s="536"/>
      <c r="FE1" s="536" t="s">
        <v>354</v>
      </c>
      <c r="FF1" s="536"/>
      <c r="FG1" s="536"/>
      <c r="FH1" s="536"/>
      <c r="FI1" s="536"/>
      <c r="FJ1" s="536"/>
      <c r="FK1" s="536"/>
      <c r="FL1" s="536"/>
      <c r="FM1" s="536"/>
      <c r="FN1" s="536"/>
      <c r="FO1" s="536"/>
      <c r="FP1" s="536"/>
      <c r="FQ1" s="536"/>
      <c r="FR1" s="536"/>
      <c r="FS1" s="536"/>
      <c r="FT1" s="536"/>
      <c r="FU1" s="536"/>
      <c r="FV1" s="536"/>
      <c r="FW1" s="536"/>
      <c r="FX1" s="536"/>
      <c r="FY1" s="536"/>
      <c r="FZ1" s="536"/>
      <c r="GA1" s="536"/>
      <c r="GB1" s="536"/>
      <c r="GC1" s="536"/>
      <c r="GD1" s="536"/>
      <c r="GE1" s="536"/>
      <c r="GF1" s="536"/>
      <c r="GG1" s="536"/>
      <c r="GH1" s="536"/>
      <c r="GI1" s="536"/>
      <c r="GJ1" s="536"/>
      <c r="GK1" s="536" t="s">
        <v>354</v>
      </c>
      <c r="GL1" s="536"/>
      <c r="GM1" s="536"/>
      <c r="GN1" s="536"/>
      <c r="GO1" s="536"/>
      <c r="GP1" s="536"/>
      <c r="GQ1" s="536"/>
      <c r="GR1" s="536"/>
      <c r="GS1" s="536"/>
      <c r="GT1" s="536"/>
      <c r="GU1" s="536"/>
      <c r="GV1" s="536"/>
      <c r="GW1" s="536"/>
      <c r="GX1" s="536"/>
      <c r="GY1" s="536"/>
      <c r="GZ1" s="536"/>
      <c r="HA1" s="536"/>
      <c r="HB1" s="536"/>
      <c r="HC1" s="536"/>
      <c r="HD1" s="536"/>
      <c r="HE1" s="536"/>
      <c r="HF1" s="536"/>
      <c r="HG1" s="536"/>
      <c r="HH1" s="536"/>
      <c r="HI1" s="536"/>
      <c r="HJ1" s="536"/>
      <c r="HK1" s="536"/>
      <c r="HL1" s="536"/>
      <c r="HM1" s="536"/>
      <c r="HN1" s="536"/>
      <c r="HO1" s="536"/>
      <c r="HP1" s="536"/>
      <c r="HQ1" s="536" t="s">
        <v>354</v>
      </c>
      <c r="HR1" s="536"/>
      <c r="HS1" s="536"/>
      <c r="HT1" s="536"/>
      <c r="HU1" s="536"/>
      <c r="HV1" s="536"/>
      <c r="HW1" s="536"/>
      <c r="HX1" s="536"/>
      <c r="HY1" s="536"/>
      <c r="HZ1" s="536"/>
      <c r="IA1" s="536"/>
      <c r="IB1" s="536"/>
      <c r="IC1" s="536"/>
      <c r="ID1" s="536"/>
      <c r="IE1" s="536"/>
      <c r="IF1" s="536"/>
      <c r="IG1" s="536"/>
      <c r="IH1" s="536"/>
      <c r="II1" s="536"/>
      <c r="IJ1" s="536"/>
      <c r="IK1" s="536"/>
      <c r="IL1" s="536"/>
      <c r="IM1" s="536"/>
      <c r="IN1" s="536"/>
      <c r="IO1" s="536"/>
      <c r="IP1" s="536"/>
      <c r="IQ1" s="536"/>
      <c r="IR1" s="536"/>
      <c r="IS1" s="536"/>
      <c r="IT1" s="536"/>
      <c r="IU1" s="536"/>
      <c r="IV1" s="536"/>
      <c r="IW1" s="536" t="s">
        <v>354</v>
      </c>
      <c r="IX1" s="536"/>
      <c r="IY1" s="536"/>
      <c r="IZ1" s="536"/>
      <c r="JA1" s="536"/>
      <c r="JB1" s="536"/>
      <c r="JC1" s="536"/>
      <c r="JD1" s="536"/>
      <c r="JE1" s="536"/>
      <c r="JF1" s="536"/>
      <c r="JG1" s="536"/>
      <c r="JH1" s="536"/>
      <c r="JI1" s="536"/>
      <c r="JJ1" s="536"/>
      <c r="JK1" s="536"/>
      <c r="JL1" s="536"/>
      <c r="JM1" s="536"/>
      <c r="JN1" s="536"/>
      <c r="JO1" s="536"/>
      <c r="JP1" s="536"/>
      <c r="JQ1" s="536"/>
      <c r="JR1" s="536"/>
      <c r="JS1" s="536"/>
      <c r="JT1" s="536"/>
      <c r="JU1" s="536"/>
      <c r="JV1" s="536"/>
      <c r="JW1" s="536"/>
      <c r="JX1" s="536"/>
      <c r="JY1" s="536"/>
      <c r="JZ1" s="536"/>
      <c r="KA1" s="536"/>
      <c r="KB1" s="536"/>
      <c r="KC1" s="536" t="s">
        <v>354</v>
      </c>
      <c r="KD1" s="536"/>
      <c r="KE1" s="536"/>
      <c r="KF1" s="536"/>
      <c r="KG1" s="536"/>
      <c r="KH1" s="536"/>
      <c r="KI1" s="536"/>
      <c r="KJ1" s="536"/>
      <c r="KK1" s="536"/>
      <c r="KL1" s="536"/>
      <c r="KM1" s="536"/>
      <c r="KN1" s="536"/>
      <c r="KO1" s="536"/>
      <c r="KP1" s="536"/>
      <c r="KQ1" s="536"/>
      <c r="KR1" s="536"/>
      <c r="KS1" s="536"/>
      <c r="KT1" s="536"/>
      <c r="KU1" s="536"/>
      <c r="KV1" s="536"/>
      <c r="KW1" s="536"/>
      <c r="KX1" s="536"/>
      <c r="KY1" s="536"/>
      <c r="KZ1" s="536"/>
      <c r="LA1" s="536"/>
      <c r="LB1" s="536"/>
      <c r="LC1" s="536"/>
      <c r="LD1" s="536"/>
      <c r="LE1" s="536"/>
      <c r="LF1" s="536"/>
      <c r="LG1" s="536"/>
      <c r="LH1" s="536"/>
      <c r="LI1" s="536" t="s">
        <v>354</v>
      </c>
      <c r="LJ1" s="536"/>
      <c r="LK1" s="536"/>
      <c r="LL1" s="536"/>
      <c r="LM1" s="536"/>
      <c r="LN1" s="536"/>
      <c r="LO1" s="536"/>
      <c r="LP1" s="536"/>
      <c r="LQ1" s="536"/>
      <c r="LR1" s="536"/>
      <c r="LS1" s="536"/>
      <c r="LT1" s="536"/>
      <c r="LU1" s="536"/>
      <c r="LV1" s="536"/>
      <c r="LW1" s="536"/>
      <c r="LX1" s="536"/>
      <c r="LY1" s="536"/>
      <c r="LZ1" s="536"/>
      <c r="MA1" s="536"/>
      <c r="MB1" s="536"/>
      <c r="MC1" s="536"/>
      <c r="MD1" s="536"/>
      <c r="ME1" s="536"/>
      <c r="MF1" s="536"/>
      <c r="MG1" s="536"/>
      <c r="MH1" s="536"/>
      <c r="MI1" s="536"/>
      <c r="MJ1" s="536"/>
      <c r="MK1" s="536"/>
      <c r="ML1" s="536"/>
      <c r="MM1" s="536"/>
      <c r="MN1" s="536"/>
      <c r="MO1" s="536" t="s">
        <v>354</v>
      </c>
      <c r="MP1" s="536"/>
      <c r="MQ1" s="536"/>
      <c r="MR1" s="536"/>
      <c r="MS1" s="536"/>
      <c r="MT1" s="536"/>
      <c r="MU1" s="536"/>
      <c r="MV1" s="536"/>
      <c r="MW1" s="536"/>
      <c r="MX1" s="536"/>
      <c r="MY1" s="536"/>
      <c r="MZ1" s="536"/>
      <c r="NA1" s="536"/>
      <c r="NB1" s="536"/>
      <c r="NC1" s="536"/>
      <c r="ND1" s="536"/>
      <c r="NE1" s="536"/>
      <c r="NF1" s="536"/>
      <c r="NG1" s="536"/>
      <c r="NH1" s="536"/>
      <c r="NI1" s="536"/>
      <c r="NJ1" s="536"/>
      <c r="NK1" s="536"/>
      <c r="NL1" s="536"/>
      <c r="NM1" s="536"/>
      <c r="NN1" s="536"/>
      <c r="NO1" s="536"/>
      <c r="NP1" s="536"/>
      <c r="NQ1" s="536"/>
      <c r="NR1" s="536"/>
      <c r="NS1" s="536"/>
      <c r="NT1" s="536"/>
      <c r="NU1" s="536" t="s">
        <v>354</v>
      </c>
      <c r="NV1" s="536"/>
      <c r="NW1" s="536"/>
      <c r="NX1" s="536"/>
      <c r="NY1" s="536"/>
      <c r="NZ1" s="536"/>
      <c r="OA1" s="536"/>
      <c r="OB1" s="536"/>
      <c r="OC1" s="536"/>
      <c r="OD1" s="536"/>
      <c r="OE1" s="536"/>
      <c r="OF1" s="536"/>
      <c r="OG1" s="536"/>
      <c r="OH1" s="536"/>
      <c r="OI1" s="536"/>
      <c r="OJ1" s="536"/>
      <c r="OK1" s="536"/>
      <c r="OL1" s="536"/>
      <c r="OM1" s="536"/>
      <c r="ON1" s="536"/>
      <c r="OO1" s="536"/>
      <c r="OP1" s="536"/>
      <c r="OQ1" s="536"/>
      <c r="OR1" s="536"/>
      <c r="OS1" s="536"/>
      <c r="OT1" s="536"/>
      <c r="OU1" s="536"/>
      <c r="OV1" s="536"/>
      <c r="OW1" s="536"/>
      <c r="OX1" s="536"/>
      <c r="OY1" s="536"/>
      <c r="OZ1" s="536"/>
      <c r="PA1" s="536" t="s">
        <v>354</v>
      </c>
      <c r="PB1" s="536"/>
      <c r="PC1" s="536"/>
      <c r="PD1" s="536"/>
      <c r="PE1" s="536"/>
      <c r="PF1" s="536"/>
      <c r="PG1" s="536"/>
      <c r="PH1" s="536"/>
      <c r="PI1" s="536"/>
      <c r="PJ1" s="536"/>
      <c r="PK1" s="536"/>
      <c r="PL1" s="536"/>
      <c r="PM1" s="536"/>
      <c r="PN1" s="536"/>
      <c r="PO1" s="536"/>
      <c r="PP1" s="536"/>
      <c r="PQ1" s="536"/>
      <c r="PR1" s="536"/>
      <c r="PS1" s="536"/>
      <c r="PT1" s="536"/>
      <c r="PU1" s="536"/>
      <c r="PV1" s="536"/>
      <c r="PW1" s="536"/>
      <c r="PX1" s="536"/>
      <c r="PY1" s="536"/>
      <c r="PZ1" s="536"/>
      <c r="QA1" s="536"/>
      <c r="QB1" s="536"/>
      <c r="QC1" s="536"/>
      <c r="QD1" s="536"/>
      <c r="QE1" s="536"/>
      <c r="QF1" s="536"/>
      <c r="QG1" s="536" t="s">
        <v>354</v>
      </c>
      <c r="QH1" s="536"/>
      <c r="QI1" s="536"/>
      <c r="QJ1" s="536"/>
      <c r="QK1" s="536"/>
      <c r="QL1" s="536"/>
      <c r="QM1" s="536"/>
      <c r="QN1" s="536"/>
      <c r="QO1" s="536"/>
      <c r="QP1" s="536"/>
      <c r="QQ1" s="536"/>
      <c r="QR1" s="536"/>
      <c r="QS1" s="536"/>
      <c r="QT1" s="536"/>
      <c r="QU1" s="536"/>
      <c r="QV1" s="536"/>
      <c r="QW1" s="536"/>
      <c r="QX1" s="536"/>
      <c r="QY1" s="536"/>
      <c r="QZ1" s="536"/>
      <c r="RA1" s="536"/>
      <c r="RB1" s="536"/>
      <c r="RC1" s="536"/>
      <c r="RD1" s="536"/>
      <c r="RE1" s="536"/>
      <c r="RF1" s="536"/>
      <c r="RG1" s="536"/>
      <c r="RH1" s="536"/>
      <c r="RI1" s="536"/>
      <c r="RJ1" s="536"/>
      <c r="RK1" s="536"/>
      <c r="RL1" s="536"/>
      <c r="RM1" s="536" t="s">
        <v>354</v>
      </c>
      <c r="RN1" s="536"/>
      <c r="RO1" s="536"/>
      <c r="RP1" s="536"/>
      <c r="RQ1" s="536"/>
      <c r="RR1" s="536"/>
      <c r="RS1" s="536"/>
      <c r="RT1" s="536"/>
      <c r="RU1" s="536"/>
      <c r="RV1" s="536"/>
      <c r="RW1" s="536"/>
      <c r="RX1" s="536"/>
      <c r="RY1" s="536"/>
      <c r="RZ1" s="536"/>
      <c r="SA1" s="536"/>
      <c r="SB1" s="536"/>
      <c r="SC1" s="536"/>
      <c r="SD1" s="536"/>
      <c r="SE1" s="536"/>
      <c r="SF1" s="536"/>
      <c r="SG1" s="536"/>
      <c r="SH1" s="536"/>
      <c r="SI1" s="536"/>
      <c r="SJ1" s="536"/>
      <c r="SK1" s="536"/>
      <c r="SL1" s="536"/>
      <c r="SM1" s="536"/>
      <c r="SN1" s="536"/>
      <c r="SO1" s="536"/>
      <c r="SP1" s="536"/>
      <c r="SQ1" s="536"/>
      <c r="SR1" s="536"/>
      <c r="SS1" s="536" t="s">
        <v>354</v>
      </c>
      <c r="ST1" s="536"/>
      <c r="SU1" s="536"/>
      <c r="SV1" s="536"/>
      <c r="SW1" s="536"/>
      <c r="SX1" s="536"/>
      <c r="SY1" s="536"/>
      <c r="SZ1" s="536"/>
      <c r="TA1" s="536"/>
      <c r="TB1" s="536"/>
      <c r="TC1" s="536"/>
      <c r="TD1" s="536"/>
      <c r="TE1" s="536"/>
      <c r="TF1" s="536"/>
      <c r="TG1" s="536"/>
      <c r="TH1" s="536"/>
      <c r="TI1" s="536"/>
      <c r="TJ1" s="536"/>
      <c r="TK1" s="536"/>
      <c r="TL1" s="536"/>
      <c r="TM1" s="536"/>
      <c r="TN1" s="536"/>
      <c r="TO1" s="536"/>
      <c r="TP1" s="536"/>
      <c r="TQ1" s="536"/>
      <c r="TR1" s="536"/>
      <c r="TS1" s="536"/>
      <c r="TT1" s="536"/>
      <c r="TU1" s="536"/>
      <c r="TV1" s="536"/>
      <c r="TW1" s="536"/>
      <c r="TX1" s="536"/>
      <c r="TY1" s="536" t="s">
        <v>354</v>
      </c>
      <c r="TZ1" s="536"/>
      <c r="UA1" s="536"/>
      <c r="UB1" s="536"/>
      <c r="UC1" s="536"/>
      <c r="UD1" s="536"/>
      <c r="UE1" s="536"/>
      <c r="UF1" s="536"/>
      <c r="UG1" s="536"/>
      <c r="UH1" s="536"/>
      <c r="UI1" s="536"/>
      <c r="UJ1" s="536"/>
      <c r="UK1" s="536"/>
      <c r="UL1" s="536"/>
      <c r="UM1" s="536"/>
      <c r="UN1" s="536"/>
      <c r="UO1" s="536"/>
      <c r="UP1" s="536"/>
      <c r="UQ1" s="536"/>
      <c r="UR1" s="536"/>
      <c r="US1" s="536"/>
      <c r="UT1" s="536"/>
      <c r="UU1" s="536"/>
      <c r="UV1" s="536"/>
      <c r="UW1" s="536"/>
      <c r="UX1" s="536"/>
      <c r="UY1" s="536"/>
      <c r="UZ1" s="536"/>
      <c r="VA1" s="536"/>
      <c r="VB1" s="536"/>
      <c r="VC1" s="536"/>
      <c r="VD1" s="536"/>
      <c r="VE1" s="536" t="s">
        <v>354</v>
      </c>
      <c r="VF1" s="536"/>
      <c r="VG1" s="536"/>
      <c r="VH1" s="536"/>
      <c r="VI1" s="536"/>
      <c r="VJ1" s="536"/>
      <c r="VK1" s="536"/>
      <c r="VL1" s="536"/>
      <c r="VM1" s="536"/>
      <c r="VN1" s="536"/>
      <c r="VO1" s="536"/>
      <c r="VP1" s="536"/>
      <c r="VQ1" s="536"/>
      <c r="VR1" s="536"/>
      <c r="VS1" s="536"/>
      <c r="VT1" s="536"/>
      <c r="VU1" s="536"/>
      <c r="VV1" s="536"/>
      <c r="VW1" s="536"/>
      <c r="VX1" s="536"/>
      <c r="VY1" s="536"/>
      <c r="VZ1" s="536"/>
      <c r="WA1" s="536"/>
      <c r="WB1" s="536"/>
      <c r="WC1" s="536"/>
      <c r="WD1" s="536"/>
      <c r="WE1" s="536"/>
      <c r="WF1" s="536"/>
      <c r="WG1" s="536"/>
      <c r="WH1" s="536"/>
      <c r="WI1" s="536"/>
      <c r="WJ1" s="536"/>
      <c r="WK1" s="536" t="s">
        <v>354</v>
      </c>
      <c r="WL1" s="536"/>
      <c r="WM1" s="536"/>
      <c r="WN1" s="536"/>
      <c r="WO1" s="536"/>
      <c r="WP1" s="536"/>
      <c r="WQ1" s="536"/>
      <c r="WR1" s="536"/>
      <c r="WS1" s="536"/>
      <c r="WT1" s="536"/>
      <c r="WU1" s="536"/>
      <c r="WV1" s="536"/>
      <c r="WW1" s="536"/>
      <c r="WX1" s="536"/>
      <c r="WY1" s="536"/>
      <c r="WZ1" s="536"/>
      <c r="XA1" s="536"/>
      <c r="XB1" s="536"/>
      <c r="XC1" s="536"/>
      <c r="XD1" s="536"/>
      <c r="XE1" s="536"/>
      <c r="XF1" s="536"/>
      <c r="XG1" s="536"/>
      <c r="XH1" s="536"/>
      <c r="XI1" s="536"/>
      <c r="XJ1" s="536"/>
      <c r="XK1" s="536"/>
      <c r="XL1" s="536"/>
      <c r="XM1" s="536"/>
      <c r="XN1" s="536"/>
      <c r="XO1" s="536"/>
      <c r="XP1" s="536"/>
      <c r="XQ1" s="536" t="s">
        <v>354</v>
      </c>
      <c r="XR1" s="536"/>
      <c r="XS1" s="536"/>
      <c r="XT1" s="536"/>
      <c r="XU1" s="536"/>
      <c r="XV1" s="536"/>
      <c r="XW1" s="536"/>
      <c r="XX1" s="536"/>
      <c r="XY1" s="536"/>
      <c r="XZ1" s="536"/>
      <c r="YA1" s="536"/>
      <c r="YB1" s="536"/>
      <c r="YC1" s="536"/>
      <c r="YD1" s="536"/>
      <c r="YE1" s="536"/>
      <c r="YF1" s="536"/>
      <c r="YG1" s="536"/>
      <c r="YH1" s="536"/>
      <c r="YI1" s="536"/>
      <c r="YJ1" s="536"/>
      <c r="YK1" s="536"/>
      <c r="YL1" s="536"/>
      <c r="YM1" s="536"/>
      <c r="YN1" s="536"/>
      <c r="YO1" s="536"/>
      <c r="YP1" s="536"/>
      <c r="YQ1" s="536"/>
      <c r="YR1" s="536"/>
      <c r="YS1" s="536"/>
      <c r="YT1" s="536"/>
      <c r="YU1" s="536"/>
      <c r="YV1" s="536"/>
      <c r="YW1" s="536" t="s">
        <v>354</v>
      </c>
      <c r="YX1" s="536"/>
      <c r="YY1" s="536"/>
      <c r="YZ1" s="536"/>
      <c r="ZA1" s="536"/>
      <c r="ZB1" s="536"/>
      <c r="ZC1" s="536"/>
      <c r="ZD1" s="536"/>
      <c r="ZE1" s="536"/>
      <c r="ZF1" s="536"/>
      <c r="ZG1" s="536"/>
      <c r="ZH1" s="536"/>
      <c r="ZI1" s="536"/>
      <c r="ZJ1" s="536"/>
      <c r="ZK1" s="536"/>
      <c r="ZL1" s="536"/>
      <c r="ZM1" s="536"/>
      <c r="ZN1" s="536"/>
      <c r="ZO1" s="536"/>
      <c r="ZP1" s="536"/>
      <c r="ZQ1" s="536"/>
      <c r="ZR1" s="536"/>
      <c r="ZS1" s="536"/>
      <c r="ZT1" s="536"/>
      <c r="ZU1" s="536"/>
      <c r="ZV1" s="536"/>
      <c r="ZW1" s="536"/>
      <c r="ZX1" s="536"/>
      <c r="ZY1" s="536"/>
      <c r="ZZ1" s="536"/>
      <c r="AAA1" s="536"/>
      <c r="AAB1" s="536"/>
      <c r="AAC1" s="536" t="s">
        <v>354</v>
      </c>
      <c r="AAD1" s="536"/>
      <c r="AAE1" s="536"/>
      <c r="AAF1" s="536"/>
      <c r="AAG1" s="536"/>
      <c r="AAH1" s="536"/>
      <c r="AAI1" s="536"/>
      <c r="AAJ1" s="536"/>
      <c r="AAK1" s="536"/>
      <c r="AAL1" s="536"/>
      <c r="AAM1" s="536"/>
      <c r="AAN1" s="536"/>
      <c r="AAO1" s="536"/>
      <c r="AAP1" s="536"/>
      <c r="AAQ1" s="536"/>
      <c r="AAR1" s="536"/>
      <c r="AAS1" s="536"/>
      <c r="AAT1" s="536"/>
      <c r="AAU1" s="536"/>
      <c r="AAV1" s="536"/>
      <c r="AAW1" s="536"/>
      <c r="AAX1" s="536"/>
      <c r="AAY1" s="536"/>
      <c r="AAZ1" s="536"/>
      <c r="ABA1" s="536"/>
      <c r="ABB1" s="536"/>
      <c r="ABC1" s="536"/>
      <c r="ABD1" s="536"/>
      <c r="ABE1" s="536"/>
      <c r="ABF1" s="536"/>
      <c r="ABG1" s="536"/>
      <c r="ABH1" s="536"/>
      <c r="ABI1" s="536" t="s">
        <v>354</v>
      </c>
      <c r="ABJ1" s="536"/>
      <c r="ABK1" s="536"/>
      <c r="ABL1" s="536"/>
      <c r="ABM1" s="536"/>
      <c r="ABN1" s="536"/>
      <c r="ABO1" s="536"/>
      <c r="ABP1" s="536"/>
      <c r="ABQ1" s="536"/>
      <c r="ABR1" s="536"/>
      <c r="ABS1" s="536"/>
      <c r="ABT1" s="536"/>
      <c r="ABU1" s="536"/>
      <c r="ABV1" s="536"/>
      <c r="ABW1" s="536"/>
      <c r="ABX1" s="536"/>
      <c r="ABY1" s="536"/>
      <c r="ABZ1" s="536"/>
      <c r="ACA1" s="536"/>
      <c r="ACB1" s="536"/>
      <c r="ACC1" s="536"/>
      <c r="ACD1" s="536"/>
      <c r="ACE1" s="536"/>
      <c r="ACF1" s="536"/>
      <c r="ACG1" s="536"/>
      <c r="ACH1" s="536"/>
      <c r="ACI1" s="536"/>
      <c r="ACJ1" s="536"/>
      <c r="ACK1" s="536"/>
      <c r="ACL1" s="536"/>
      <c r="ACM1" s="536"/>
      <c r="ACN1" s="536"/>
      <c r="ACO1" s="536" t="s">
        <v>354</v>
      </c>
      <c r="ACP1" s="536"/>
      <c r="ACQ1" s="536"/>
      <c r="ACR1" s="536"/>
      <c r="ACS1" s="536"/>
      <c r="ACT1" s="536"/>
      <c r="ACU1" s="536"/>
      <c r="ACV1" s="536"/>
      <c r="ACW1" s="536"/>
      <c r="ACX1" s="536"/>
      <c r="ACY1" s="536"/>
      <c r="ACZ1" s="536"/>
      <c r="ADA1" s="536"/>
      <c r="ADB1" s="536"/>
      <c r="ADC1" s="536"/>
      <c r="ADD1" s="536"/>
      <c r="ADE1" s="536"/>
      <c r="ADF1" s="536"/>
      <c r="ADG1" s="536"/>
      <c r="ADH1" s="536"/>
      <c r="ADI1" s="536"/>
      <c r="ADJ1" s="536"/>
      <c r="ADK1" s="536"/>
      <c r="ADL1" s="536"/>
      <c r="ADM1" s="536"/>
      <c r="ADN1" s="536"/>
      <c r="ADO1" s="536"/>
      <c r="ADP1" s="536"/>
      <c r="ADQ1" s="536"/>
      <c r="ADR1" s="536"/>
      <c r="ADS1" s="536"/>
      <c r="ADT1" s="536"/>
      <c r="ADU1" s="536" t="s">
        <v>354</v>
      </c>
      <c r="ADV1" s="536"/>
      <c r="ADW1" s="536"/>
      <c r="ADX1" s="536"/>
      <c r="ADY1" s="536"/>
      <c r="ADZ1" s="536"/>
      <c r="AEA1" s="536"/>
      <c r="AEB1" s="536"/>
      <c r="AEC1" s="536"/>
      <c r="AED1" s="536"/>
      <c r="AEE1" s="536"/>
      <c r="AEF1" s="536"/>
      <c r="AEG1" s="536"/>
      <c r="AEH1" s="536"/>
      <c r="AEI1" s="536"/>
      <c r="AEJ1" s="536"/>
      <c r="AEK1" s="536"/>
      <c r="AEL1" s="536"/>
      <c r="AEM1" s="536"/>
      <c r="AEN1" s="536"/>
      <c r="AEO1" s="536"/>
      <c r="AEP1" s="536"/>
      <c r="AEQ1" s="536"/>
      <c r="AER1" s="536"/>
      <c r="AES1" s="536"/>
      <c r="AET1" s="536"/>
      <c r="AEU1" s="536"/>
      <c r="AEV1" s="536"/>
      <c r="AEW1" s="536"/>
      <c r="AEX1" s="536"/>
      <c r="AEY1" s="536"/>
      <c r="AEZ1" s="536"/>
      <c r="AFA1" s="536" t="s">
        <v>354</v>
      </c>
      <c r="AFB1" s="536"/>
      <c r="AFC1" s="536"/>
      <c r="AFD1" s="536"/>
      <c r="AFE1" s="536"/>
      <c r="AFF1" s="536"/>
      <c r="AFG1" s="536"/>
      <c r="AFH1" s="536"/>
      <c r="AFI1" s="536"/>
      <c r="AFJ1" s="536"/>
      <c r="AFK1" s="536"/>
      <c r="AFL1" s="536"/>
      <c r="AFM1" s="536"/>
      <c r="AFN1" s="536"/>
      <c r="AFO1" s="536"/>
      <c r="AFP1" s="536"/>
      <c r="AFQ1" s="536"/>
      <c r="AFR1" s="536"/>
      <c r="AFS1" s="536"/>
      <c r="AFT1" s="536"/>
      <c r="AFU1" s="536"/>
      <c r="AFV1" s="536"/>
      <c r="AFW1" s="536"/>
      <c r="AFX1" s="536"/>
      <c r="AFY1" s="536"/>
      <c r="AFZ1" s="536"/>
      <c r="AGA1" s="536"/>
      <c r="AGB1" s="536"/>
      <c r="AGC1" s="536"/>
      <c r="AGD1" s="536"/>
      <c r="AGE1" s="536"/>
      <c r="AGF1" s="536"/>
      <c r="AGG1" s="536" t="s">
        <v>354</v>
      </c>
      <c r="AGH1" s="536"/>
      <c r="AGI1" s="536"/>
      <c r="AGJ1" s="536"/>
      <c r="AGK1" s="536"/>
      <c r="AGL1" s="536"/>
      <c r="AGM1" s="536"/>
      <c r="AGN1" s="536"/>
      <c r="AGO1" s="536"/>
      <c r="AGP1" s="536"/>
      <c r="AGQ1" s="536"/>
      <c r="AGR1" s="536"/>
      <c r="AGS1" s="536"/>
      <c r="AGT1" s="536"/>
      <c r="AGU1" s="536"/>
      <c r="AGV1" s="536"/>
      <c r="AGW1" s="536"/>
      <c r="AGX1" s="536"/>
      <c r="AGY1" s="536"/>
      <c r="AGZ1" s="536"/>
      <c r="AHA1" s="536"/>
      <c r="AHB1" s="536"/>
      <c r="AHC1" s="536"/>
      <c r="AHD1" s="536"/>
      <c r="AHE1" s="536"/>
      <c r="AHF1" s="536"/>
      <c r="AHG1" s="536"/>
      <c r="AHH1" s="536"/>
      <c r="AHI1" s="536"/>
      <c r="AHJ1" s="536"/>
      <c r="AHK1" s="536"/>
      <c r="AHL1" s="536"/>
      <c r="AHM1" s="536" t="s">
        <v>354</v>
      </c>
      <c r="AHN1" s="536"/>
      <c r="AHO1" s="536"/>
      <c r="AHP1" s="536"/>
      <c r="AHQ1" s="536"/>
      <c r="AHR1" s="536"/>
      <c r="AHS1" s="536"/>
      <c r="AHT1" s="536"/>
      <c r="AHU1" s="536"/>
      <c r="AHV1" s="536"/>
      <c r="AHW1" s="536"/>
      <c r="AHX1" s="536"/>
      <c r="AHY1" s="536"/>
      <c r="AHZ1" s="536"/>
      <c r="AIA1" s="536"/>
      <c r="AIB1" s="536"/>
      <c r="AIC1" s="536"/>
      <c r="AID1" s="536"/>
      <c r="AIE1" s="536"/>
      <c r="AIF1" s="536"/>
      <c r="AIG1" s="536"/>
      <c r="AIH1" s="536"/>
      <c r="AII1" s="536"/>
      <c r="AIJ1" s="536"/>
      <c r="AIK1" s="536"/>
      <c r="AIL1" s="536"/>
      <c r="AIM1" s="536"/>
      <c r="AIN1" s="536"/>
      <c r="AIO1" s="536"/>
      <c r="AIP1" s="536"/>
      <c r="AIQ1" s="536"/>
      <c r="AIR1" s="536"/>
      <c r="AIS1" s="536" t="s">
        <v>354</v>
      </c>
      <c r="AIT1" s="536"/>
      <c r="AIU1" s="536"/>
      <c r="AIV1" s="536"/>
      <c r="AIW1" s="536"/>
      <c r="AIX1" s="536"/>
      <c r="AIY1" s="536"/>
      <c r="AIZ1" s="536"/>
      <c r="AJA1" s="536"/>
      <c r="AJB1" s="536"/>
      <c r="AJC1" s="536"/>
      <c r="AJD1" s="536"/>
      <c r="AJE1" s="536"/>
      <c r="AJF1" s="536"/>
      <c r="AJG1" s="536"/>
      <c r="AJH1" s="536"/>
      <c r="AJI1" s="536"/>
      <c r="AJJ1" s="536"/>
      <c r="AJK1" s="536"/>
      <c r="AJL1" s="536"/>
      <c r="AJM1" s="536"/>
      <c r="AJN1" s="536"/>
      <c r="AJO1" s="536"/>
      <c r="AJP1" s="536"/>
      <c r="AJQ1" s="536"/>
      <c r="AJR1" s="536"/>
      <c r="AJS1" s="536"/>
      <c r="AJT1" s="536"/>
      <c r="AJU1" s="536"/>
      <c r="AJV1" s="536"/>
      <c r="AJW1" s="536"/>
      <c r="AJX1" s="536"/>
      <c r="AJY1" s="536" t="s">
        <v>354</v>
      </c>
      <c r="AJZ1" s="536"/>
      <c r="AKA1" s="536"/>
      <c r="AKB1" s="536"/>
      <c r="AKC1" s="536"/>
      <c r="AKD1" s="536"/>
      <c r="AKE1" s="536"/>
      <c r="AKF1" s="536"/>
      <c r="AKG1" s="536"/>
      <c r="AKH1" s="536"/>
      <c r="AKI1" s="536"/>
      <c r="AKJ1" s="536"/>
      <c r="AKK1" s="536"/>
      <c r="AKL1" s="536"/>
      <c r="AKM1" s="536"/>
      <c r="AKN1" s="536"/>
      <c r="AKO1" s="536"/>
      <c r="AKP1" s="536"/>
      <c r="AKQ1" s="536"/>
      <c r="AKR1" s="536"/>
      <c r="AKS1" s="536"/>
      <c r="AKT1" s="536"/>
      <c r="AKU1" s="536"/>
      <c r="AKV1" s="536"/>
      <c r="AKW1" s="536"/>
      <c r="AKX1" s="536"/>
      <c r="AKY1" s="536"/>
      <c r="AKZ1" s="536"/>
      <c r="ALA1" s="536"/>
      <c r="ALB1" s="536"/>
      <c r="ALC1" s="536"/>
      <c r="ALD1" s="536"/>
      <c r="ALE1" s="536" t="s">
        <v>354</v>
      </c>
      <c r="ALF1" s="536"/>
      <c r="ALG1" s="536"/>
      <c r="ALH1" s="536"/>
      <c r="ALI1" s="536"/>
      <c r="ALJ1" s="536"/>
      <c r="ALK1" s="536"/>
      <c r="ALL1" s="536"/>
      <c r="ALM1" s="536"/>
      <c r="ALN1" s="536"/>
      <c r="ALO1" s="536"/>
      <c r="ALP1" s="536"/>
      <c r="ALQ1" s="536"/>
      <c r="ALR1" s="536"/>
      <c r="ALS1" s="536"/>
      <c r="ALT1" s="536"/>
      <c r="ALU1" s="536"/>
      <c r="ALV1" s="536"/>
      <c r="ALW1" s="536"/>
      <c r="ALX1" s="536"/>
      <c r="ALY1" s="536"/>
      <c r="ALZ1" s="536"/>
      <c r="AMA1" s="536"/>
      <c r="AMB1" s="536"/>
      <c r="AMC1" s="536"/>
      <c r="AMD1" s="536"/>
      <c r="AME1" s="536"/>
      <c r="AMF1" s="536"/>
      <c r="AMG1" s="536"/>
      <c r="AMH1" s="536"/>
      <c r="AMI1" s="536"/>
      <c r="AMJ1" s="536"/>
      <c r="AMK1" s="536" t="s">
        <v>354</v>
      </c>
      <c r="AML1" s="536"/>
      <c r="AMM1" s="536"/>
      <c r="AMN1" s="536"/>
      <c r="AMO1" s="536"/>
      <c r="AMP1" s="536"/>
      <c r="AMQ1" s="536"/>
      <c r="AMR1" s="536"/>
      <c r="AMS1" s="536"/>
      <c r="AMT1" s="536"/>
      <c r="AMU1" s="536"/>
      <c r="AMV1" s="536"/>
      <c r="AMW1" s="536"/>
      <c r="AMX1" s="536"/>
      <c r="AMY1" s="536"/>
      <c r="AMZ1" s="536"/>
      <c r="ANA1" s="536"/>
      <c r="ANB1" s="536"/>
      <c r="ANC1" s="536"/>
      <c r="AND1" s="536"/>
      <c r="ANE1" s="536"/>
      <c r="ANF1" s="536"/>
      <c r="ANG1" s="536"/>
      <c r="ANH1" s="536"/>
      <c r="ANI1" s="536"/>
      <c r="ANJ1" s="536"/>
      <c r="ANK1" s="536"/>
      <c r="ANL1" s="536"/>
      <c r="ANM1" s="536"/>
      <c r="ANN1" s="536"/>
      <c r="ANO1" s="536"/>
      <c r="ANP1" s="536"/>
      <c r="ANQ1" s="536" t="s">
        <v>354</v>
      </c>
      <c r="ANR1" s="536"/>
      <c r="ANS1" s="536"/>
      <c r="ANT1" s="536"/>
      <c r="ANU1" s="536"/>
      <c r="ANV1" s="536"/>
      <c r="ANW1" s="536"/>
      <c r="ANX1" s="536"/>
      <c r="ANY1" s="536"/>
      <c r="ANZ1" s="536"/>
      <c r="AOA1" s="536"/>
      <c r="AOB1" s="536"/>
      <c r="AOC1" s="536"/>
      <c r="AOD1" s="536"/>
      <c r="AOE1" s="536"/>
      <c r="AOF1" s="536"/>
      <c r="AOG1" s="536"/>
      <c r="AOH1" s="536"/>
      <c r="AOI1" s="536"/>
      <c r="AOJ1" s="536"/>
      <c r="AOK1" s="536"/>
      <c r="AOL1" s="536"/>
      <c r="AOM1" s="536"/>
      <c r="AON1" s="536"/>
      <c r="AOO1" s="536"/>
      <c r="AOP1" s="536"/>
      <c r="AOQ1" s="536"/>
      <c r="AOR1" s="536"/>
      <c r="AOS1" s="536"/>
      <c r="AOT1" s="536"/>
      <c r="AOU1" s="536"/>
      <c r="AOV1" s="536"/>
      <c r="AOW1" s="536" t="s">
        <v>354</v>
      </c>
      <c r="AOX1" s="536"/>
      <c r="AOY1" s="536"/>
      <c r="AOZ1" s="536"/>
      <c r="APA1" s="536"/>
      <c r="APB1" s="536"/>
      <c r="APC1" s="536"/>
      <c r="APD1" s="536"/>
      <c r="APE1" s="536"/>
      <c r="APF1" s="536"/>
      <c r="APG1" s="536"/>
      <c r="APH1" s="536"/>
      <c r="API1" s="536"/>
      <c r="APJ1" s="536"/>
      <c r="APK1" s="536"/>
      <c r="APL1" s="536"/>
      <c r="APM1" s="536"/>
      <c r="APN1" s="536"/>
      <c r="APO1" s="536"/>
      <c r="APP1" s="536"/>
      <c r="APQ1" s="536"/>
      <c r="APR1" s="536"/>
      <c r="APS1" s="536"/>
      <c r="APT1" s="536"/>
      <c r="APU1" s="536"/>
      <c r="APV1" s="536"/>
      <c r="APW1" s="536"/>
      <c r="APX1" s="536"/>
      <c r="APY1" s="536"/>
      <c r="APZ1" s="536"/>
      <c r="AQA1" s="536"/>
      <c r="AQB1" s="536"/>
      <c r="AQC1" s="536" t="s">
        <v>354</v>
      </c>
      <c r="AQD1" s="536"/>
      <c r="AQE1" s="536"/>
      <c r="AQF1" s="536"/>
      <c r="AQG1" s="536"/>
      <c r="AQH1" s="536"/>
      <c r="AQI1" s="536"/>
      <c r="AQJ1" s="536"/>
      <c r="AQK1" s="536"/>
      <c r="AQL1" s="536"/>
      <c r="AQM1" s="536"/>
      <c r="AQN1" s="536"/>
      <c r="AQO1" s="536"/>
      <c r="AQP1" s="536"/>
      <c r="AQQ1" s="536"/>
      <c r="AQR1" s="536"/>
      <c r="AQS1" s="536"/>
      <c r="AQT1" s="536"/>
      <c r="AQU1" s="536"/>
      <c r="AQV1" s="536"/>
      <c r="AQW1" s="536"/>
      <c r="AQX1" s="536"/>
      <c r="AQY1" s="536"/>
      <c r="AQZ1" s="536"/>
      <c r="ARA1" s="536"/>
      <c r="ARB1" s="536"/>
      <c r="ARC1" s="536"/>
      <c r="ARD1" s="536"/>
      <c r="ARE1" s="536"/>
      <c r="ARF1" s="536"/>
      <c r="ARG1" s="536"/>
      <c r="ARH1" s="536"/>
      <c r="ARI1" s="536" t="s">
        <v>354</v>
      </c>
      <c r="ARJ1" s="536"/>
      <c r="ARK1" s="536"/>
      <c r="ARL1" s="536"/>
      <c r="ARM1" s="536"/>
      <c r="ARN1" s="536"/>
      <c r="ARO1" s="536"/>
      <c r="ARP1" s="536"/>
      <c r="ARQ1" s="536"/>
      <c r="ARR1" s="536"/>
      <c r="ARS1" s="536"/>
      <c r="ART1" s="536"/>
      <c r="ARU1" s="536"/>
      <c r="ARV1" s="536"/>
      <c r="ARW1" s="536"/>
      <c r="ARX1" s="536"/>
      <c r="ARY1" s="536"/>
      <c r="ARZ1" s="536"/>
      <c r="ASA1" s="536"/>
      <c r="ASB1" s="536"/>
      <c r="ASC1" s="536"/>
      <c r="ASD1" s="536"/>
      <c r="ASE1" s="536"/>
      <c r="ASF1" s="536"/>
      <c r="ASG1" s="536"/>
      <c r="ASH1" s="536"/>
      <c r="ASI1" s="536"/>
      <c r="ASJ1" s="536"/>
      <c r="ASK1" s="536"/>
      <c r="ASL1" s="536"/>
      <c r="ASM1" s="536"/>
      <c r="ASN1" s="536"/>
      <c r="ASO1" s="536" t="s">
        <v>354</v>
      </c>
      <c r="ASP1" s="536"/>
      <c r="ASQ1" s="536"/>
      <c r="ASR1" s="536"/>
      <c r="ASS1" s="536"/>
      <c r="AST1" s="536"/>
      <c r="ASU1" s="536"/>
      <c r="ASV1" s="536"/>
      <c r="ASW1" s="536"/>
      <c r="ASX1" s="536"/>
      <c r="ASY1" s="536"/>
      <c r="ASZ1" s="536"/>
      <c r="ATA1" s="536"/>
      <c r="ATB1" s="536"/>
      <c r="ATC1" s="536"/>
      <c r="ATD1" s="536"/>
      <c r="ATE1" s="536"/>
      <c r="ATF1" s="536"/>
      <c r="ATG1" s="536"/>
      <c r="ATH1" s="536"/>
      <c r="ATI1" s="536"/>
      <c r="ATJ1" s="536"/>
      <c r="ATK1" s="536"/>
      <c r="ATL1" s="536"/>
      <c r="ATM1" s="536"/>
      <c r="ATN1" s="536"/>
      <c r="ATO1" s="536"/>
      <c r="ATP1" s="536"/>
      <c r="ATQ1" s="536"/>
      <c r="ATR1" s="536"/>
      <c r="ATS1" s="536"/>
      <c r="ATT1" s="536"/>
      <c r="ATU1" s="536" t="s">
        <v>354</v>
      </c>
      <c r="ATV1" s="536"/>
      <c r="ATW1" s="536"/>
      <c r="ATX1" s="536"/>
      <c r="ATY1" s="536"/>
      <c r="ATZ1" s="536"/>
      <c r="AUA1" s="536"/>
      <c r="AUB1" s="536"/>
      <c r="AUC1" s="536"/>
      <c r="AUD1" s="536"/>
      <c r="AUE1" s="536"/>
      <c r="AUF1" s="536"/>
      <c r="AUG1" s="536"/>
      <c r="AUH1" s="536"/>
      <c r="AUI1" s="536"/>
      <c r="AUJ1" s="536"/>
      <c r="AUK1" s="536"/>
      <c r="AUL1" s="536"/>
      <c r="AUM1" s="536"/>
      <c r="AUN1" s="536"/>
      <c r="AUO1" s="536"/>
      <c r="AUP1" s="536"/>
      <c r="AUQ1" s="536"/>
      <c r="AUR1" s="536"/>
      <c r="AUS1" s="536"/>
      <c r="AUT1" s="536"/>
      <c r="AUU1" s="536"/>
      <c r="AUV1" s="536"/>
      <c r="AUW1" s="536"/>
      <c r="AUX1" s="536"/>
      <c r="AUY1" s="536"/>
      <c r="AUZ1" s="536"/>
      <c r="AVA1" s="536" t="s">
        <v>354</v>
      </c>
      <c r="AVB1" s="536"/>
      <c r="AVC1" s="536"/>
      <c r="AVD1" s="536"/>
      <c r="AVE1" s="536"/>
      <c r="AVF1" s="536"/>
      <c r="AVG1" s="536"/>
      <c r="AVH1" s="536"/>
      <c r="AVI1" s="536"/>
      <c r="AVJ1" s="536"/>
      <c r="AVK1" s="536"/>
      <c r="AVL1" s="536"/>
      <c r="AVM1" s="536"/>
      <c r="AVN1" s="536"/>
      <c r="AVO1" s="536"/>
      <c r="AVP1" s="536"/>
      <c r="AVQ1" s="536"/>
      <c r="AVR1" s="536"/>
      <c r="AVS1" s="536"/>
      <c r="AVT1" s="536"/>
      <c r="AVU1" s="536"/>
      <c r="AVV1" s="536"/>
      <c r="AVW1" s="536"/>
      <c r="AVX1" s="536"/>
      <c r="AVY1" s="536"/>
      <c r="AVZ1" s="536"/>
      <c r="AWA1" s="536"/>
      <c r="AWB1" s="536"/>
      <c r="AWC1" s="536"/>
      <c r="AWD1" s="536"/>
      <c r="AWE1" s="536"/>
      <c r="AWF1" s="536"/>
      <c r="AWG1" s="536" t="s">
        <v>354</v>
      </c>
      <c r="AWH1" s="536"/>
      <c r="AWI1" s="536"/>
      <c r="AWJ1" s="536"/>
      <c r="AWK1" s="536"/>
      <c r="AWL1" s="536"/>
      <c r="AWM1" s="536"/>
      <c r="AWN1" s="536"/>
      <c r="AWO1" s="536"/>
      <c r="AWP1" s="536"/>
      <c r="AWQ1" s="536"/>
      <c r="AWR1" s="536"/>
      <c r="AWS1" s="536"/>
      <c r="AWT1" s="536"/>
      <c r="AWU1" s="536"/>
      <c r="AWV1" s="536"/>
      <c r="AWW1" s="536"/>
      <c r="AWX1" s="536"/>
      <c r="AWY1" s="536"/>
      <c r="AWZ1" s="536"/>
      <c r="AXA1" s="536"/>
      <c r="AXB1" s="536"/>
      <c r="AXC1" s="536"/>
      <c r="AXD1" s="536"/>
      <c r="AXE1" s="536"/>
      <c r="AXF1" s="536"/>
      <c r="AXG1" s="536"/>
      <c r="AXH1" s="536"/>
      <c r="AXI1" s="536"/>
      <c r="AXJ1" s="536"/>
      <c r="AXK1" s="536"/>
      <c r="AXL1" s="536"/>
      <c r="AXM1" s="536" t="s">
        <v>354</v>
      </c>
      <c r="AXN1" s="536"/>
      <c r="AXO1" s="536"/>
      <c r="AXP1" s="536"/>
      <c r="AXQ1" s="536"/>
      <c r="AXR1" s="536"/>
      <c r="AXS1" s="536"/>
      <c r="AXT1" s="536"/>
      <c r="AXU1" s="536"/>
      <c r="AXV1" s="536"/>
      <c r="AXW1" s="536"/>
      <c r="AXX1" s="536"/>
      <c r="AXY1" s="536"/>
      <c r="AXZ1" s="536"/>
      <c r="AYA1" s="536"/>
      <c r="AYB1" s="536"/>
      <c r="AYC1" s="536"/>
      <c r="AYD1" s="536"/>
      <c r="AYE1" s="536"/>
      <c r="AYF1" s="536"/>
      <c r="AYG1" s="536"/>
      <c r="AYH1" s="536"/>
      <c r="AYI1" s="536"/>
      <c r="AYJ1" s="536"/>
      <c r="AYK1" s="536"/>
      <c r="AYL1" s="536"/>
      <c r="AYM1" s="536"/>
      <c r="AYN1" s="536"/>
      <c r="AYO1" s="536"/>
      <c r="AYP1" s="536"/>
      <c r="AYQ1" s="536"/>
      <c r="AYR1" s="536"/>
      <c r="AYS1" s="536" t="s">
        <v>354</v>
      </c>
      <c r="AYT1" s="536"/>
      <c r="AYU1" s="536"/>
      <c r="AYV1" s="536"/>
      <c r="AYW1" s="536"/>
      <c r="AYX1" s="536"/>
      <c r="AYY1" s="536"/>
      <c r="AYZ1" s="536"/>
      <c r="AZA1" s="536"/>
      <c r="AZB1" s="536"/>
      <c r="AZC1" s="536"/>
      <c r="AZD1" s="536"/>
      <c r="AZE1" s="536"/>
      <c r="AZF1" s="536"/>
      <c r="AZG1" s="536"/>
      <c r="AZH1" s="536"/>
      <c r="AZI1" s="536"/>
      <c r="AZJ1" s="536"/>
      <c r="AZK1" s="536"/>
      <c r="AZL1" s="536"/>
      <c r="AZM1" s="536"/>
      <c r="AZN1" s="536"/>
      <c r="AZO1" s="536"/>
      <c r="AZP1" s="536"/>
      <c r="AZQ1" s="536"/>
      <c r="AZR1" s="536"/>
      <c r="AZS1" s="536"/>
      <c r="AZT1" s="536"/>
      <c r="AZU1" s="536"/>
      <c r="AZV1" s="536"/>
      <c r="AZW1" s="536"/>
      <c r="AZX1" s="536"/>
      <c r="AZY1" s="536" t="s">
        <v>354</v>
      </c>
      <c r="AZZ1" s="536"/>
      <c r="BAA1" s="536"/>
      <c r="BAB1" s="536"/>
      <c r="BAC1" s="536"/>
      <c r="BAD1" s="536"/>
      <c r="BAE1" s="536"/>
      <c r="BAF1" s="536"/>
      <c r="BAG1" s="536"/>
      <c r="BAH1" s="536"/>
      <c r="BAI1" s="536"/>
      <c r="BAJ1" s="536"/>
      <c r="BAK1" s="536"/>
      <c r="BAL1" s="536"/>
      <c r="BAM1" s="536"/>
      <c r="BAN1" s="536"/>
      <c r="BAO1" s="536"/>
      <c r="BAP1" s="536"/>
      <c r="BAQ1" s="536"/>
      <c r="BAR1" s="536"/>
      <c r="BAS1" s="536"/>
      <c r="BAT1" s="536"/>
      <c r="BAU1" s="536"/>
      <c r="BAV1" s="536"/>
      <c r="BAW1" s="536"/>
      <c r="BAX1" s="536"/>
      <c r="BAY1" s="536"/>
      <c r="BAZ1" s="536"/>
      <c r="BBA1" s="536"/>
      <c r="BBB1" s="536"/>
      <c r="BBC1" s="536"/>
      <c r="BBD1" s="536"/>
      <c r="BBE1" s="536" t="s">
        <v>354</v>
      </c>
      <c r="BBF1" s="536"/>
      <c r="BBG1" s="536"/>
      <c r="BBH1" s="536"/>
      <c r="BBI1" s="536"/>
      <c r="BBJ1" s="536"/>
      <c r="BBK1" s="536"/>
      <c r="BBL1" s="536"/>
      <c r="BBM1" s="536"/>
      <c r="BBN1" s="536"/>
      <c r="BBO1" s="536"/>
      <c r="BBP1" s="536"/>
      <c r="BBQ1" s="536"/>
      <c r="BBR1" s="536"/>
      <c r="BBS1" s="536"/>
      <c r="BBT1" s="536"/>
      <c r="BBU1" s="536"/>
      <c r="BBV1" s="536"/>
      <c r="BBW1" s="536"/>
      <c r="BBX1" s="536"/>
      <c r="BBY1" s="536"/>
      <c r="BBZ1" s="536"/>
      <c r="BCA1" s="536"/>
      <c r="BCB1" s="536"/>
      <c r="BCC1" s="536"/>
      <c r="BCD1" s="536"/>
      <c r="BCE1" s="536"/>
      <c r="BCF1" s="536"/>
      <c r="BCG1" s="536"/>
      <c r="BCH1" s="536"/>
      <c r="BCI1" s="536"/>
      <c r="BCJ1" s="536"/>
      <c r="BCK1" s="536" t="s">
        <v>354</v>
      </c>
      <c r="BCL1" s="536"/>
      <c r="BCM1" s="536"/>
      <c r="BCN1" s="536"/>
      <c r="BCO1" s="536"/>
      <c r="BCP1" s="536"/>
      <c r="BCQ1" s="536"/>
      <c r="BCR1" s="536"/>
      <c r="BCS1" s="536"/>
      <c r="BCT1" s="536"/>
      <c r="BCU1" s="536"/>
      <c r="BCV1" s="536"/>
      <c r="BCW1" s="536"/>
      <c r="BCX1" s="536"/>
      <c r="BCY1" s="536"/>
      <c r="BCZ1" s="536"/>
      <c r="BDA1" s="536"/>
      <c r="BDB1" s="536"/>
      <c r="BDC1" s="536"/>
      <c r="BDD1" s="536"/>
      <c r="BDE1" s="536"/>
      <c r="BDF1" s="536"/>
      <c r="BDG1" s="536"/>
      <c r="BDH1" s="536"/>
      <c r="BDI1" s="536"/>
      <c r="BDJ1" s="536"/>
      <c r="BDK1" s="536"/>
      <c r="BDL1" s="536"/>
      <c r="BDM1" s="536"/>
      <c r="BDN1" s="536"/>
      <c r="BDO1" s="536"/>
      <c r="BDP1" s="536"/>
      <c r="BDQ1" s="536" t="s">
        <v>354</v>
      </c>
      <c r="BDR1" s="536"/>
      <c r="BDS1" s="536"/>
      <c r="BDT1" s="536"/>
      <c r="BDU1" s="536"/>
      <c r="BDV1" s="536"/>
      <c r="BDW1" s="536"/>
      <c r="BDX1" s="536"/>
      <c r="BDY1" s="536"/>
      <c r="BDZ1" s="536"/>
      <c r="BEA1" s="536"/>
      <c r="BEB1" s="536"/>
      <c r="BEC1" s="536"/>
      <c r="BED1" s="536"/>
      <c r="BEE1" s="536"/>
      <c r="BEF1" s="536"/>
      <c r="BEG1" s="536"/>
      <c r="BEH1" s="536"/>
      <c r="BEI1" s="536"/>
      <c r="BEJ1" s="536"/>
      <c r="BEK1" s="536"/>
      <c r="BEL1" s="536"/>
      <c r="BEM1" s="536"/>
      <c r="BEN1" s="536"/>
      <c r="BEO1" s="536"/>
      <c r="BEP1" s="536"/>
      <c r="BEQ1" s="536"/>
      <c r="BER1" s="536"/>
      <c r="BES1" s="536"/>
      <c r="BET1" s="536"/>
      <c r="BEU1" s="536"/>
      <c r="BEV1" s="536"/>
      <c r="BEW1" s="536" t="s">
        <v>354</v>
      </c>
      <c r="BEX1" s="536"/>
      <c r="BEY1" s="536"/>
      <c r="BEZ1" s="536"/>
      <c r="BFA1" s="536"/>
      <c r="BFB1" s="536"/>
      <c r="BFC1" s="536"/>
      <c r="BFD1" s="536"/>
      <c r="BFE1" s="536"/>
      <c r="BFF1" s="536"/>
      <c r="BFG1" s="536"/>
      <c r="BFH1" s="536"/>
      <c r="BFI1" s="536"/>
      <c r="BFJ1" s="536"/>
      <c r="BFK1" s="536"/>
      <c r="BFL1" s="536"/>
      <c r="BFM1" s="536"/>
      <c r="BFN1" s="536"/>
      <c r="BFO1" s="536"/>
      <c r="BFP1" s="536"/>
      <c r="BFQ1" s="536"/>
      <c r="BFR1" s="536"/>
      <c r="BFS1" s="536"/>
      <c r="BFT1" s="536"/>
      <c r="BFU1" s="536"/>
      <c r="BFV1" s="536"/>
      <c r="BFW1" s="536"/>
      <c r="BFX1" s="536"/>
      <c r="BFY1" s="536"/>
      <c r="BFZ1" s="536"/>
      <c r="BGA1" s="536"/>
      <c r="BGB1" s="536"/>
      <c r="BGC1" s="536" t="s">
        <v>354</v>
      </c>
      <c r="BGD1" s="536"/>
      <c r="BGE1" s="536"/>
      <c r="BGF1" s="536"/>
      <c r="BGG1" s="536"/>
      <c r="BGH1" s="536"/>
      <c r="BGI1" s="536"/>
      <c r="BGJ1" s="536"/>
      <c r="BGK1" s="536"/>
      <c r="BGL1" s="536"/>
      <c r="BGM1" s="536"/>
      <c r="BGN1" s="536"/>
      <c r="BGO1" s="536"/>
      <c r="BGP1" s="536"/>
      <c r="BGQ1" s="536"/>
      <c r="BGR1" s="536"/>
      <c r="BGS1" s="536"/>
      <c r="BGT1" s="536"/>
      <c r="BGU1" s="536"/>
      <c r="BGV1" s="536"/>
      <c r="BGW1" s="536"/>
      <c r="BGX1" s="536"/>
      <c r="BGY1" s="536"/>
      <c r="BGZ1" s="536"/>
      <c r="BHA1" s="536"/>
      <c r="BHB1" s="536"/>
      <c r="BHC1" s="536"/>
      <c r="BHD1" s="536"/>
      <c r="BHE1" s="536"/>
      <c r="BHF1" s="536"/>
      <c r="BHG1" s="536"/>
      <c r="BHH1" s="536"/>
      <c r="BHI1" s="536" t="s">
        <v>354</v>
      </c>
      <c r="BHJ1" s="536"/>
      <c r="BHK1" s="536"/>
      <c r="BHL1" s="536"/>
      <c r="BHM1" s="536"/>
      <c r="BHN1" s="536"/>
      <c r="BHO1" s="536"/>
      <c r="BHP1" s="536"/>
      <c r="BHQ1" s="536"/>
      <c r="BHR1" s="536"/>
      <c r="BHS1" s="536"/>
      <c r="BHT1" s="536"/>
      <c r="BHU1" s="536"/>
      <c r="BHV1" s="536"/>
      <c r="BHW1" s="536"/>
      <c r="BHX1" s="536"/>
      <c r="BHY1" s="536"/>
      <c r="BHZ1" s="536"/>
      <c r="BIA1" s="536"/>
      <c r="BIB1" s="536"/>
      <c r="BIC1" s="536"/>
      <c r="BID1" s="536"/>
      <c r="BIE1" s="536"/>
      <c r="BIF1" s="536"/>
      <c r="BIG1" s="536"/>
      <c r="BIH1" s="536"/>
      <c r="BII1" s="536"/>
      <c r="BIJ1" s="536"/>
      <c r="BIK1" s="536"/>
      <c r="BIL1" s="536"/>
      <c r="BIM1" s="536"/>
      <c r="BIN1" s="536"/>
      <c r="BIO1" s="536" t="s">
        <v>354</v>
      </c>
      <c r="BIP1" s="536"/>
      <c r="BIQ1" s="536"/>
      <c r="BIR1" s="536"/>
      <c r="BIS1" s="536"/>
      <c r="BIT1" s="536"/>
      <c r="BIU1" s="536"/>
      <c r="BIV1" s="536"/>
      <c r="BIW1" s="536"/>
      <c r="BIX1" s="536"/>
      <c r="BIY1" s="536"/>
      <c r="BIZ1" s="536"/>
      <c r="BJA1" s="536"/>
      <c r="BJB1" s="536"/>
      <c r="BJC1" s="536"/>
      <c r="BJD1" s="536"/>
      <c r="BJE1" s="536"/>
      <c r="BJF1" s="536"/>
      <c r="BJG1" s="536"/>
      <c r="BJH1" s="536"/>
      <c r="BJI1" s="536"/>
      <c r="BJJ1" s="536"/>
      <c r="BJK1" s="536"/>
      <c r="BJL1" s="536"/>
      <c r="BJM1" s="536"/>
      <c r="BJN1" s="536"/>
      <c r="BJO1" s="536"/>
      <c r="BJP1" s="536"/>
      <c r="BJQ1" s="536"/>
      <c r="BJR1" s="536"/>
      <c r="BJS1" s="536"/>
      <c r="BJT1" s="536"/>
      <c r="BJU1" s="536" t="s">
        <v>354</v>
      </c>
      <c r="BJV1" s="536"/>
      <c r="BJW1" s="536"/>
      <c r="BJX1" s="536"/>
      <c r="BJY1" s="536"/>
      <c r="BJZ1" s="536"/>
      <c r="BKA1" s="536"/>
      <c r="BKB1" s="536"/>
      <c r="BKC1" s="536"/>
      <c r="BKD1" s="536"/>
      <c r="BKE1" s="536"/>
      <c r="BKF1" s="536"/>
      <c r="BKG1" s="536"/>
      <c r="BKH1" s="536"/>
      <c r="BKI1" s="536"/>
      <c r="BKJ1" s="536"/>
      <c r="BKK1" s="536"/>
      <c r="BKL1" s="536"/>
      <c r="BKM1" s="536"/>
      <c r="BKN1" s="536"/>
      <c r="BKO1" s="536"/>
      <c r="BKP1" s="536"/>
      <c r="BKQ1" s="536"/>
      <c r="BKR1" s="536"/>
      <c r="BKS1" s="536"/>
      <c r="BKT1" s="536"/>
      <c r="BKU1" s="536"/>
      <c r="BKV1" s="536"/>
      <c r="BKW1" s="536"/>
      <c r="BKX1" s="536"/>
      <c r="BKY1" s="536"/>
      <c r="BKZ1" s="536"/>
      <c r="BLA1" s="536" t="s">
        <v>354</v>
      </c>
      <c r="BLB1" s="536"/>
      <c r="BLC1" s="536"/>
      <c r="BLD1" s="536"/>
      <c r="BLE1" s="536"/>
      <c r="BLF1" s="536"/>
      <c r="BLG1" s="536"/>
      <c r="BLH1" s="536"/>
      <c r="BLI1" s="536"/>
      <c r="BLJ1" s="536"/>
      <c r="BLK1" s="536"/>
      <c r="BLL1" s="536"/>
      <c r="BLM1" s="536"/>
      <c r="BLN1" s="536"/>
      <c r="BLO1" s="536"/>
      <c r="BLP1" s="536"/>
      <c r="BLQ1" s="536"/>
      <c r="BLR1" s="536"/>
      <c r="BLS1" s="536"/>
      <c r="BLT1" s="536"/>
      <c r="BLU1" s="536"/>
      <c r="BLV1" s="536"/>
      <c r="BLW1" s="536"/>
      <c r="BLX1" s="536"/>
      <c r="BLY1" s="536"/>
      <c r="BLZ1" s="536"/>
      <c r="BMA1" s="536"/>
      <c r="BMB1" s="536"/>
      <c r="BMC1" s="536"/>
      <c r="BMD1" s="536"/>
      <c r="BME1" s="536"/>
      <c r="BMF1" s="536"/>
      <c r="BMG1" s="536" t="s">
        <v>354</v>
      </c>
      <c r="BMH1" s="536"/>
      <c r="BMI1" s="536"/>
      <c r="BMJ1" s="536"/>
      <c r="BMK1" s="536"/>
      <c r="BML1" s="536"/>
      <c r="BMM1" s="536"/>
      <c r="BMN1" s="536"/>
      <c r="BMO1" s="536"/>
      <c r="BMP1" s="536"/>
      <c r="BMQ1" s="536"/>
      <c r="BMR1" s="536"/>
      <c r="BMS1" s="536"/>
      <c r="BMT1" s="536"/>
      <c r="BMU1" s="536"/>
      <c r="BMV1" s="536"/>
      <c r="BMW1" s="536"/>
      <c r="BMX1" s="536"/>
      <c r="BMY1" s="536"/>
      <c r="BMZ1" s="536"/>
      <c r="BNA1" s="536"/>
      <c r="BNB1" s="536"/>
      <c r="BNC1" s="536"/>
      <c r="BND1" s="536"/>
      <c r="BNE1" s="536"/>
      <c r="BNF1" s="536"/>
      <c r="BNG1" s="536"/>
      <c r="BNH1" s="536"/>
      <c r="BNI1" s="536"/>
      <c r="BNJ1" s="536"/>
      <c r="BNK1" s="536"/>
      <c r="BNL1" s="536"/>
      <c r="BNM1" s="536" t="s">
        <v>354</v>
      </c>
      <c r="BNN1" s="536"/>
      <c r="BNO1" s="536"/>
      <c r="BNP1" s="536"/>
      <c r="BNQ1" s="536"/>
      <c r="BNR1" s="536"/>
      <c r="BNS1" s="536"/>
      <c r="BNT1" s="536"/>
      <c r="BNU1" s="536"/>
      <c r="BNV1" s="536"/>
      <c r="BNW1" s="536"/>
      <c r="BNX1" s="536"/>
      <c r="BNY1" s="536"/>
      <c r="BNZ1" s="536"/>
      <c r="BOA1" s="536"/>
      <c r="BOB1" s="536"/>
      <c r="BOC1" s="536"/>
      <c r="BOD1" s="536"/>
      <c r="BOE1" s="536"/>
      <c r="BOF1" s="536"/>
      <c r="BOG1" s="536"/>
      <c r="BOH1" s="536"/>
      <c r="BOI1" s="536"/>
      <c r="BOJ1" s="536"/>
      <c r="BOK1" s="536"/>
      <c r="BOL1" s="536"/>
      <c r="BOM1" s="536"/>
      <c r="BON1" s="536"/>
      <c r="BOO1" s="536"/>
      <c r="BOP1" s="536"/>
      <c r="BOQ1" s="536"/>
      <c r="BOR1" s="536"/>
      <c r="BOS1" s="536" t="s">
        <v>354</v>
      </c>
      <c r="BOT1" s="536"/>
      <c r="BOU1" s="536"/>
      <c r="BOV1" s="536"/>
      <c r="BOW1" s="536"/>
      <c r="BOX1" s="536"/>
      <c r="BOY1" s="536"/>
      <c r="BOZ1" s="536"/>
      <c r="BPA1" s="536"/>
      <c r="BPB1" s="536"/>
      <c r="BPC1" s="536"/>
      <c r="BPD1" s="536"/>
      <c r="BPE1" s="536"/>
      <c r="BPF1" s="536"/>
      <c r="BPG1" s="536"/>
      <c r="BPH1" s="536"/>
      <c r="BPI1" s="536"/>
      <c r="BPJ1" s="536"/>
      <c r="BPK1" s="536"/>
      <c r="BPL1" s="536"/>
      <c r="BPM1" s="536"/>
      <c r="BPN1" s="536"/>
      <c r="BPO1" s="536"/>
      <c r="BPP1" s="536"/>
      <c r="BPQ1" s="536"/>
      <c r="BPR1" s="536"/>
      <c r="BPS1" s="536"/>
      <c r="BPT1" s="536"/>
      <c r="BPU1" s="536"/>
      <c r="BPV1" s="536"/>
      <c r="BPW1" s="536"/>
      <c r="BPX1" s="536"/>
      <c r="BPY1" s="536" t="s">
        <v>354</v>
      </c>
      <c r="BPZ1" s="536"/>
      <c r="BQA1" s="536"/>
      <c r="BQB1" s="536"/>
      <c r="BQC1" s="536"/>
      <c r="BQD1" s="536"/>
      <c r="BQE1" s="536"/>
      <c r="BQF1" s="536"/>
      <c r="BQG1" s="536"/>
      <c r="BQH1" s="536"/>
      <c r="BQI1" s="536"/>
      <c r="BQJ1" s="536"/>
      <c r="BQK1" s="536"/>
      <c r="BQL1" s="536"/>
      <c r="BQM1" s="536"/>
      <c r="BQN1" s="536"/>
      <c r="BQO1" s="536"/>
      <c r="BQP1" s="536"/>
      <c r="BQQ1" s="536"/>
      <c r="BQR1" s="536"/>
      <c r="BQS1" s="536"/>
      <c r="BQT1" s="536"/>
      <c r="BQU1" s="536"/>
      <c r="BQV1" s="536"/>
      <c r="BQW1" s="536"/>
      <c r="BQX1" s="536"/>
      <c r="BQY1" s="536"/>
      <c r="BQZ1" s="536"/>
      <c r="BRA1" s="536"/>
      <c r="BRB1" s="536"/>
      <c r="BRC1" s="536"/>
      <c r="BRD1" s="536"/>
      <c r="BRE1" s="536" t="s">
        <v>354</v>
      </c>
      <c r="BRF1" s="536"/>
      <c r="BRG1" s="536"/>
      <c r="BRH1" s="536"/>
      <c r="BRI1" s="536"/>
      <c r="BRJ1" s="536"/>
      <c r="BRK1" s="536"/>
      <c r="BRL1" s="536"/>
      <c r="BRM1" s="536"/>
      <c r="BRN1" s="536"/>
      <c r="BRO1" s="536"/>
      <c r="BRP1" s="536"/>
      <c r="BRQ1" s="536"/>
      <c r="BRR1" s="536"/>
      <c r="BRS1" s="536"/>
      <c r="BRT1" s="536"/>
      <c r="BRU1" s="536"/>
      <c r="BRV1" s="536"/>
      <c r="BRW1" s="536"/>
      <c r="BRX1" s="536"/>
      <c r="BRY1" s="536"/>
      <c r="BRZ1" s="536"/>
      <c r="BSA1" s="536"/>
      <c r="BSB1" s="536"/>
      <c r="BSC1" s="536"/>
      <c r="BSD1" s="536"/>
      <c r="BSE1" s="536"/>
      <c r="BSF1" s="536"/>
      <c r="BSG1" s="536"/>
      <c r="BSH1" s="536"/>
      <c r="BSI1" s="536"/>
      <c r="BSJ1" s="536"/>
      <c r="BSK1" s="536" t="s">
        <v>354</v>
      </c>
      <c r="BSL1" s="536"/>
      <c r="BSM1" s="536"/>
      <c r="BSN1" s="536"/>
      <c r="BSO1" s="536"/>
      <c r="BSP1" s="536"/>
      <c r="BSQ1" s="536"/>
      <c r="BSR1" s="536"/>
      <c r="BSS1" s="536"/>
      <c r="BST1" s="536"/>
      <c r="BSU1" s="536"/>
      <c r="BSV1" s="536"/>
      <c r="BSW1" s="536"/>
      <c r="BSX1" s="536"/>
      <c r="BSY1" s="536"/>
      <c r="BSZ1" s="536"/>
      <c r="BTA1" s="536"/>
      <c r="BTB1" s="536"/>
      <c r="BTC1" s="536"/>
      <c r="BTD1" s="536"/>
      <c r="BTE1" s="536"/>
      <c r="BTF1" s="536"/>
      <c r="BTG1" s="536"/>
      <c r="BTH1" s="536"/>
      <c r="BTI1" s="536"/>
      <c r="BTJ1" s="536"/>
      <c r="BTK1" s="536"/>
      <c r="BTL1" s="536"/>
      <c r="BTM1" s="536"/>
      <c r="BTN1" s="536"/>
      <c r="BTO1" s="536"/>
      <c r="BTP1" s="536"/>
      <c r="BTQ1" s="536" t="s">
        <v>354</v>
      </c>
      <c r="BTR1" s="536"/>
      <c r="BTS1" s="536"/>
      <c r="BTT1" s="536"/>
      <c r="BTU1" s="536"/>
      <c r="BTV1" s="536"/>
      <c r="BTW1" s="536"/>
      <c r="BTX1" s="536"/>
      <c r="BTY1" s="536"/>
      <c r="BTZ1" s="536"/>
      <c r="BUA1" s="536"/>
      <c r="BUB1" s="536"/>
      <c r="BUC1" s="536"/>
      <c r="BUD1" s="536"/>
      <c r="BUE1" s="536"/>
      <c r="BUF1" s="536"/>
      <c r="BUG1" s="536"/>
      <c r="BUH1" s="536"/>
      <c r="BUI1" s="536"/>
      <c r="BUJ1" s="536"/>
      <c r="BUK1" s="536"/>
      <c r="BUL1" s="536"/>
      <c r="BUM1" s="536"/>
      <c r="BUN1" s="536"/>
      <c r="BUO1" s="536"/>
      <c r="BUP1" s="536"/>
      <c r="BUQ1" s="536"/>
      <c r="BUR1" s="536"/>
      <c r="BUS1" s="536"/>
      <c r="BUT1" s="536"/>
      <c r="BUU1" s="536"/>
      <c r="BUV1" s="536"/>
      <c r="BUW1" s="536" t="s">
        <v>354</v>
      </c>
      <c r="BUX1" s="536"/>
      <c r="BUY1" s="536"/>
      <c r="BUZ1" s="536"/>
      <c r="BVA1" s="536"/>
      <c r="BVB1" s="536"/>
      <c r="BVC1" s="536"/>
      <c r="BVD1" s="536"/>
      <c r="BVE1" s="536"/>
      <c r="BVF1" s="536"/>
      <c r="BVG1" s="536"/>
      <c r="BVH1" s="536"/>
      <c r="BVI1" s="536"/>
      <c r="BVJ1" s="536"/>
      <c r="BVK1" s="536"/>
      <c r="BVL1" s="536"/>
      <c r="BVM1" s="536"/>
      <c r="BVN1" s="536"/>
      <c r="BVO1" s="536"/>
      <c r="BVP1" s="536"/>
      <c r="BVQ1" s="536"/>
      <c r="BVR1" s="536"/>
      <c r="BVS1" s="536"/>
      <c r="BVT1" s="536"/>
      <c r="BVU1" s="536"/>
      <c r="BVV1" s="536"/>
      <c r="BVW1" s="536"/>
      <c r="BVX1" s="536"/>
      <c r="BVY1" s="536"/>
      <c r="BVZ1" s="536"/>
      <c r="BWA1" s="536"/>
      <c r="BWB1" s="536"/>
      <c r="BWC1" s="536" t="s">
        <v>354</v>
      </c>
      <c r="BWD1" s="536"/>
      <c r="BWE1" s="536"/>
      <c r="BWF1" s="536"/>
      <c r="BWG1" s="536"/>
      <c r="BWH1" s="536"/>
      <c r="BWI1" s="536"/>
      <c r="BWJ1" s="536"/>
      <c r="BWK1" s="536"/>
      <c r="BWL1" s="536"/>
      <c r="BWM1" s="536"/>
      <c r="BWN1" s="536"/>
      <c r="BWO1" s="536"/>
      <c r="BWP1" s="536"/>
      <c r="BWQ1" s="536"/>
      <c r="BWR1" s="536"/>
      <c r="BWS1" s="536"/>
      <c r="BWT1" s="536"/>
      <c r="BWU1" s="536"/>
      <c r="BWV1" s="536"/>
      <c r="BWW1" s="536"/>
      <c r="BWX1" s="536"/>
      <c r="BWY1" s="536"/>
      <c r="BWZ1" s="536"/>
      <c r="BXA1" s="536"/>
      <c r="BXB1" s="536"/>
      <c r="BXC1" s="536"/>
      <c r="BXD1" s="536"/>
      <c r="BXE1" s="536"/>
      <c r="BXF1" s="536"/>
      <c r="BXG1" s="536"/>
      <c r="BXH1" s="536"/>
      <c r="BXI1" s="536" t="s">
        <v>354</v>
      </c>
      <c r="BXJ1" s="536"/>
      <c r="BXK1" s="536"/>
      <c r="BXL1" s="536"/>
      <c r="BXM1" s="536"/>
      <c r="BXN1" s="536"/>
      <c r="BXO1" s="536"/>
      <c r="BXP1" s="536"/>
      <c r="BXQ1" s="536"/>
      <c r="BXR1" s="536"/>
      <c r="BXS1" s="536"/>
      <c r="BXT1" s="536"/>
      <c r="BXU1" s="536"/>
      <c r="BXV1" s="536"/>
      <c r="BXW1" s="536"/>
      <c r="BXX1" s="536"/>
      <c r="BXY1" s="536"/>
      <c r="BXZ1" s="536"/>
      <c r="BYA1" s="536"/>
      <c r="BYB1" s="536"/>
      <c r="BYC1" s="536"/>
      <c r="BYD1" s="536"/>
      <c r="BYE1" s="536"/>
      <c r="BYF1" s="536"/>
      <c r="BYG1" s="536"/>
      <c r="BYH1" s="536"/>
      <c r="BYI1" s="536"/>
      <c r="BYJ1" s="536"/>
      <c r="BYK1" s="536"/>
      <c r="BYL1" s="536"/>
      <c r="BYM1" s="536"/>
      <c r="BYN1" s="536"/>
      <c r="BYO1" s="536" t="s">
        <v>354</v>
      </c>
      <c r="BYP1" s="536"/>
      <c r="BYQ1" s="536"/>
      <c r="BYR1" s="536"/>
      <c r="BYS1" s="536"/>
      <c r="BYT1" s="536"/>
      <c r="BYU1" s="536"/>
      <c r="BYV1" s="536"/>
      <c r="BYW1" s="536"/>
      <c r="BYX1" s="536"/>
      <c r="BYY1" s="536"/>
      <c r="BYZ1" s="536"/>
      <c r="BZA1" s="536"/>
      <c r="BZB1" s="536"/>
      <c r="BZC1" s="536"/>
      <c r="BZD1" s="536"/>
      <c r="BZE1" s="536"/>
      <c r="BZF1" s="536"/>
      <c r="BZG1" s="536"/>
      <c r="BZH1" s="536"/>
      <c r="BZI1" s="536"/>
      <c r="BZJ1" s="536"/>
      <c r="BZK1" s="536"/>
      <c r="BZL1" s="536"/>
      <c r="BZM1" s="536"/>
      <c r="BZN1" s="536"/>
      <c r="BZO1" s="536"/>
      <c r="BZP1" s="536"/>
      <c r="BZQ1" s="536"/>
      <c r="BZR1" s="536"/>
      <c r="BZS1" s="536"/>
      <c r="BZT1" s="536"/>
      <c r="BZU1" s="536" t="s">
        <v>354</v>
      </c>
      <c r="BZV1" s="536"/>
      <c r="BZW1" s="536"/>
      <c r="BZX1" s="536"/>
      <c r="BZY1" s="536"/>
      <c r="BZZ1" s="536"/>
      <c r="CAA1" s="536"/>
      <c r="CAB1" s="536"/>
      <c r="CAC1" s="536"/>
      <c r="CAD1" s="536"/>
      <c r="CAE1" s="536"/>
      <c r="CAF1" s="536"/>
      <c r="CAG1" s="536"/>
      <c r="CAH1" s="536"/>
      <c r="CAI1" s="536"/>
      <c r="CAJ1" s="536"/>
      <c r="CAK1" s="536"/>
      <c r="CAL1" s="536"/>
      <c r="CAM1" s="536"/>
      <c r="CAN1" s="536"/>
      <c r="CAO1" s="536"/>
      <c r="CAP1" s="536"/>
      <c r="CAQ1" s="536"/>
      <c r="CAR1" s="536"/>
      <c r="CAS1" s="536"/>
      <c r="CAT1" s="536"/>
      <c r="CAU1" s="536"/>
      <c r="CAV1" s="536"/>
      <c r="CAW1" s="536"/>
      <c r="CAX1" s="536"/>
      <c r="CAY1" s="536"/>
      <c r="CAZ1" s="536"/>
      <c r="CBA1" s="536" t="s">
        <v>354</v>
      </c>
      <c r="CBB1" s="536"/>
      <c r="CBC1" s="536"/>
      <c r="CBD1" s="536"/>
      <c r="CBE1" s="536"/>
      <c r="CBF1" s="536"/>
      <c r="CBG1" s="536"/>
      <c r="CBH1" s="536"/>
      <c r="CBI1" s="536"/>
      <c r="CBJ1" s="536"/>
      <c r="CBK1" s="536"/>
      <c r="CBL1" s="536"/>
      <c r="CBM1" s="536"/>
      <c r="CBN1" s="536"/>
      <c r="CBO1" s="536"/>
      <c r="CBP1" s="536"/>
      <c r="CBQ1" s="536"/>
      <c r="CBR1" s="536"/>
      <c r="CBS1" s="536"/>
      <c r="CBT1" s="536"/>
      <c r="CBU1" s="536"/>
      <c r="CBV1" s="536"/>
      <c r="CBW1" s="536"/>
      <c r="CBX1" s="536"/>
      <c r="CBY1" s="536"/>
      <c r="CBZ1" s="536"/>
      <c r="CCA1" s="536"/>
      <c r="CCB1" s="536"/>
      <c r="CCC1" s="536"/>
      <c r="CCD1" s="536"/>
      <c r="CCE1" s="536"/>
      <c r="CCF1" s="536"/>
      <c r="CCG1" s="536" t="s">
        <v>354</v>
      </c>
      <c r="CCH1" s="536"/>
      <c r="CCI1" s="536"/>
      <c r="CCJ1" s="536"/>
      <c r="CCK1" s="536"/>
      <c r="CCL1" s="536"/>
      <c r="CCM1" s="536"/>
      <c r="CCN1" s="536"/>
      <c r="CCO1" s="536"/>
      <c r="CCP1" s="536"/>
      <c r="CCQ1" s="536"/>
      <c r="CCR1" s="536"/>
      <c r="CCS1" s="536"/>
      <c r="CCT1" s="536"/>
      <c r="CCU1" s="536"/>
      <c r="CCV1" s="536"/>
      <c r="CCW1" s="536"/>
      <c r="CCX1" s="536"/>
      <c r="CCY1" s="536"/>
      <c r="CCZ1" s="536"/>
      <c r="CDA1" s="536"/>
      <c r="CDB1" s="536"/>
      <c r="CDC1" s="536"/>
      <c r="CDD1" s="536"/>
      <c r="CDE1" s="536"/>
      <c r="CDF1" s="536"/>
      <c r="CDG1" s="536"/>
      <c r="CDH1" s="536"/>
      <c r="CDI1" s="536"/>
      <c r="CDJ1" s="536"/>
      <c r="CDK1" s="536"/>
      <c r="CDL1" s="536"/>
      <c r="CDM1" s="536" t="s">
        <v>354</v>
      </c>
      <c r="CDN1" s="536"/>
      <c r="CDO1" s="536"/>
      <c r="CDP1" s="536"/>
      <c r="CDQ1" s="536"/>
      <c r="CDR1" s="536"/>
      <c r="CDS1" s="536"/>
      <c r="CDT1" s="536"/>
      <c r="CDU1" s="536"/>
      <c r="CDV1" s="536"/>
      <c r="CDW1" s="536"/>
      <c r="CDX1" s="536"/>
      <c r="CDY1" s="536"/>
      <c r="CDZ1" s="536"/>
      <c r="CEA1" s="536"/>
      <c r="CEB1" s="536"/>
      <c r="CEC1" s="536"/>
      <c r="CED1" s="536"/>
      <c r="CEE1" s="536"/>
      <c r="CEF1" s="536"/>
      <c r="CEG1" s="536"/>
      <c r="CEH1" s="536"/>
      <c r="CEI1" s="536"/>
      <c r="CEJ1" s="536"/>
      <c r="CEK1" s="536"/>
      <c r="CEL1" s="536"/>
      <c r="CEM1" s="536"/>
      <c r="CEN1" s="536"/>
      <c r="CEO1" s="536"/>
      <c r="CEP1" s="536"/>
      <c r="CEQ1" s="536"/>
      <c r="CER1" s="536"/>
      <c r="CES1" s="536" t="s">
        <v>354</v>
      </c>
      <c r="CET1" s="536"/>
      <c r="CEU1" s="536"/>
      <c r="CEV1" s="536"/>
      <c r="CEW1" s="536"/>
      <c r="CEX1" s="536"/>
      <c r="CEY1" s="536"/>
      <c r="CEZ1" s="536"/>
      <c r="CFA1" s="536"/>
      <c r="CFB1" s="536"/>
      <c r="CFC1" s="536"/>
      <c r="CFD1" s="536"/>
      <c r="CFE1" s="536"/>
      <c r="CFF1" s="536"/>
      <c r="CFG1" s="536"/>
      <c r="CFH1" s="536"/>
      <c r="CFI1" s="536"/>
      <c r="CFJ1" s="536"/>
      <c r="CFK1" s="536"/>
      <c r="CFL1" s="536"/>
      <c r="CFM1" s="536"/>
      <c r="CFN1" s="536"/>
      <c r="CFO1" s="536"/>
      <c r="CFP1" s="536"/>
      <c r="CFQ1" s="536"/>
      <c r="CFR1" s="536"/>
      <c r="CFS1" s="536"/>
      <c r="CFT1" s="536"/>
      <c r="CFU1" s="536"/>
      <c r="CFV1" s="536"/>
      <c r="CFW1" s="536"/>
      <c r="CFX1" s="536"/>
      <c r="CFY1" s="536" t="s">
        <v>354</v>
      </c>
      <c r="CFZ1" s="536"/>
      <c r="CGA1" s="536"/>
      <c r="CGB1" s="536"/>
      <c r="CGC1" s="536"/>
      <c r="CGD1" s="536"/>
      <c r="CGE1" s="536"/>
      <c r="CGF1" s="536"/>
      <c r="CGG1" s="536"/>
      <c r="CGH1" s="536"/>
      <c r="CGI1" s="536"/>
      <c r="CGJ1" s="536"/>
      <c r="CGK1" s="536"/>
      <c r="CGL1" s="536"/>
      <c r="CGM1" s="536"/>
      <c r="CGN1" s="536"/>
      <c r="CGO1" s="536"/>
      <c r="CGP1" s="536"/>
      <c r="CGQ1" s="536"/>
      <c r="CGR1" s="536"/>
      <c r="CGS1" s="536"/>
      <c r="CGT1" s="536"/>
      <c r="CGU1" s="536"/>
      <c r="CGV1" s="536"/>
      <c r="CGW1" s="536"/>
      <c r="CGX1" s="536"/>
      <c r="CGY1" s="536"/>
      <c r="CGZ1" s="536"/>
      <c r="CHA1" s="536"/>
      <c r="CHB1" s="536"/>
      <c r="CHC1" s="536"/>
      <c r="CHD1" s="536"/>
      <c r="CHE1" s="536" t="s">
        <v>354</v>
      </c>
      <c r="CHF1" s="536"/>
      <c r="CHG1" s="536"/>
      <c r="CHH1" s="536"/>
      <c r="CHI1" s="536"/>
      <c r="CHJ1" s="536"/>
      <c r="CHK1" s="536"/>
      <c r="CHL1" s="536"/>
      <c r="CHM1" s="536"/>
      <c r="CHN1" s="536"/>
      <c r="CHO1" s="536"/>
      <c r="CHP1" s="536"/>
      <c r="CHQ1" s="536"/>
      <c r="CHR1" s="536"/>
      <c r="CHS1" s="536"/>
      <c r="CHT1" s="536"/>
      <c r="CHU1" s="536"/>
      <c r="CHV1" s="536"/>
      <c r="CHW1" s="536"/>
      <c r="CHX1" s="536"/>
      <c r="CHY1" s="536"/>
      <c r="CHZ1" s="536"/>
      <c r="CIA1" s="536"/>
      <c r="CIB1" s="536"/>
      <c r="CIC1" s="536"/>
      <c r="CID1" s="536"/>
      <c r="CIE1" s="536"/>
      <c r="CIF1" s="536"/>
      <c r="CIG1" s="536"/>
      <c r="CIH1" s="536"/>
      <c r="CII1" s="536"/>
      <c r="CIJ1" s="536"/>
      <c r="CIK1" s="536" t="s">
        <v>354</v>
      </c>
      <c r="CIL1" s="536"/>
      <c r="CIM1" s="536"/>
      <c r="CIN1" s="536"/>
      <c r="CIO1" s="536"/>
      <c r="CIP1" s="536"/>
      <c r="CIQ1" s="536"/>
      <c r="CIR1" s="536"/>
      <c r="CIS1" s="536"/>
      <c r="CIT1" s="536"/>
      <c r="CIU1" s="536"/>
      <c r="CIV1" s="536"/>
      <c r="CIW1" s="536"/>
      <c r="CIX1" s="536"/>
      <c r="CIY1" s="536"/>
      <c r="CIZ1" s="536"/>
      <c r="CJA1" s="536"/>
      <c r="CJB1" s="536"/>
      <c r="CJC1" s="536"/>
      <c r="CJD1" s="536"/>
      <c r="CJE1" s="536"/>
      <c r="CJF1" s="536"/>
      <c r="CJG1" s="536"/>
      <c r="CJH1" s="536"/>
      <c r="CJI1" s="536"/>
      <c r="CJJ1" s="536"/>
      <c r="CJK1" s="536"/>
      <c r="CJL1" s="536"/>
      <c r="CJM1" s="536"/>
      <c r="CJN1" s="536"/>
      <c r="CJO1" s="536"/>
      <c r="CJP1" s="536"/>
      <c r="CJQ1" s="536" t="s">
        <v>354</v>
      </c>
      <c r="CJR1" s="536"/>
      <c r="CJS1" s="536"/>
      <c r="CJT1" s="536"/>
      <c r="CJU1" s="536"/>
      <c r="CJV1" s="536"/>
      <c r="CJW1" s="536"/>
      <c r="CJX1" s="536"/>
      <c r="CJY1" s="536"/>
      <c r="CJZ1" s="536"/>
      <c r="CKA1" s="536"/>
      <c r="CKB1" s="536"/>
      <c r="CKC1" s="536"/>
      <c r="CKD1" s="536"/>
      <c r="CKE1" s="536"/>
      <c r="CKF1" s="536"/>
      <c r="CKG1" s="536"/>
      <c r="CKH1" s="536"/>
      <c r="CKI1" s="536"/>
      <c r="CKJ1" s="536"/>
      <c r="CKK1" s="536"/>
      <c r="CKL1" s="536"/>
      <c r="CKM1" s="536"/>
      <c r="CKN1" s="536"/>
      <c r="CKO1" s="536"/>
      <c r="CKP1" s="536"/>
      <c r="CKQ1" s="536"/>
      <c r="CKR1" s="536"/>
      <c r="CKS1" s="536"/>
      <c r="CKT1" s="536"/>
      <c r="CKU1" s="536"/>
      <c r="CKV1" s="536"/>
      <c r="CKW1" s="536" t="s">
        <v>354</v>
      </c>
      <c r="CKX1" s="536"/>
      <c r="CKY1" s="536"/>
      <c r="CKZ1" s="536"/>
      <c r="CLA1" s="536"/>
      <c r="CLB1" s="536"/>
      <c r="CLC1" s="536"/>
      <c r="CLD1" s="536"/>
      <c r="CLE1" s="536"/>
      <c r="CLF1" s="536"/>
      <c r="CLG1" s="536"/>
      <c r="CLH1" s="536"/>
      <c r="CLI1" s="536"/>
      <c r="CLJ1" s="536"/>
      <c r="CLK1" s="536"/>
      <c r="CLL1" s="536"/>
      <c r="CLM1" s="536"/>
      <c r="CLN1" s="536"/>
      <c r="CLO1" s="536"/>
      <c r="CLP1" s="536"/>
      <c r="CLQ1" s="536"/>
      <c r="CLR1" s="536"/>
      <c r="CLS1" s="536"/>
      <c r="CLT1" s="536"/>
      <c r="CLU1" s="536"/>
      <c r="CLV1" s="536"/>
      <c r="CLW1" s="536"/>
      <c r="CLX1" s="536"/>
      <c r="CLY1" s="536"/>
      <c r="CLZ1" s="536"/>
      <c r="CMA1" s="536"/>
      <c r="CMB1" s="536"/>
      <c r="CMC1" s="536" t="s">
        <v>354</v>
      </c>
      <c r="CMD1" s="536"/>
      <c r="CME1" s="536"/>
      <c r="CMF1" s="536"/>
      <c r="CMG1" s="536"/>
      <c r="CMH1" s="536"/>
      <c r="CMI1" s="536"/>
      <c r="CMJ1" s="536"/>
      <c r="CMK1" s="536"/>
      <c r="CML1" s="536"/>
      <c r="CMM1" s="536"/>
      <c r="CMN1" s="536"/>
      <c r="CMO1" s="536"/>
      <c r="CMP1" s="536"/>
      <c r="CMQ1" s="536"/>
      <c r="CMR1" s="536"/>
      <c r="CMS1" s="536"/>
      <c r="CMT1" s="536"/>
      <c r="CMU1" s="536"/>
      <c r="CMV1" s="536"/>
      <c r="CMW1" s="536"/>
      <c r="CMX1" s="536"/>
      <c r="CMY1" s="536"/>
      <c r="CMZ1" s="536"/>
      <c r="CNA1" s="536"/>
      <c r="CNB1" s="536"/>
      <c r="CNC1" s="536"/>
      <c r="CND1" s="536"/>
      <c r="CNE1" s="536"/>
      <c r="CNF1" s="536"/>
      <c r="CNG1" s="536"/>
      <c r="CNH1" s="536"/>
      <c r="CNI1" s="536" t="s">
        <v>354</v>
      </c>
      <c r="CNJ1" s="536"/>
      <c r="CNK1" s="536"/>
      <c r="CNL1" s="536"/>
      <c r="CNM1" s="536"/>
      <c r="CNN1" s="536"/>
      <c r="CNO1" s="536"/>
      <c r="CNP1" s="536"/>
      <c r="CNQ1" s="536"/>
      <c r="CNR1" s="536"/>
      <c r="CNS1" s="536"/>
      <c r="CNT1" s="536"/>
      <c r="CNU1" s="536"/>
      <c r="CNV1" s="536"/>
      <c r="CNW1" s="536"/>
      <c r="CNX1" s="536"/>
      <c r="CNY1" s="536"/>
      <c r="CNZ1" s="536"/>
      <c r="COA1" s="536"/>
      <c r="COB1" s="536"/>
      <c r="COC1" s="536"/>
      <c r="COD1" s="536"/>
      <c r="COE1" s="536"/>
      <c r="COF1" s="536"/>
      <c r="COG1" s="536"/>
      <c r="COH1" s="536"/>
      <c r="COI1" s="536"/>
      <c r="COJ1" s="536"/>
      <c r="COK1" s="536"/>
      <c r="COL1" s="536"/>
      <c r="COM1" s="536"/>
      <c r="CON1" s="536"/>
      <c r="COO1" s="536" t="s">
        <v>354</v>
      </c>
      <c r="COP1" s="536"/>
      <c r="COQ1" s="536"/>
      <c r="COR1" s="536"/>
      <c r="COS1" s="536"/>
      <c r="COT1" s="536"/>
      <c r="COU1" s="536"/>
      <c r="COV1" s="536"/>
      <c r="COW1" s="536"/>
      <c r="COX1" s="536"/>
      <c r="COY1" s="536"/>
      <c r="COZ1" s="536"/>
      <c r="CPA1" s="536"/>
      <c r="CPB1" s="536"/>
      <c r="CPC1" s="536"/>
      <c r="CPD1" s="536"/>
      <c r="CPE1" s="536"/>
      <c r="CPF1" s="536"/>
      <c r="CPG1" s="536"/>
      <c r="CPH1" s="536"/>
      <c r="CPI1" s="536"/>
      <c r="CPJ1" s="536"/>
      <c r="CPK1" s="536"/>
      <c r="CPL1" s="536"/>
      <c r="CPM1" s="536"/>
      <c r="CPN1" s="536"/>
      <c r="CPO1" s="536"/>
      <c r="CPP1" s="536"/>
      <c r="CPQ1" s="536"/>
      <c r="CPR1" s="536"/>
      <c r="CPS1" s="536"/>
      <c r="CPT1" s="536"/>
      <c r="CPU1" s="536" t="s">
        <v>354</v>
      </c>
      <c r="CPV1" s="536"/>
      <c r="CPW1" s="536"/>
      <c r="CPX1" s="536"/>
      <c r="CPY1" s="536"/>
      <c r="CPZ1" s="536"/>
      <c r="CQA1" s="536"/>
      <c r="CQB1" s="536"/>
      <c r="CQC1" s="536"/>
      <c r="CQD1" s="536"/>
      <c r="CQE1" s="536"/>
      <c r="CQF1" s="536"/>
      <c r="CQG1" s="536"/>
      <c r="CQH1" s="536"/>
      <c r="CQI1" s="536"/>
      <c r="CQJ1" s="536"/>
      <c r="CQK1" s="536"/>
      <c r="CQL1" s="536"/>
      <c r="CQM1" s="536"/>
      <c r="CQN1" s="536"/>
      <c r="CQO1" s="536"/>
      <c r="CQP1" s="536"/>
      <c r="CQQ1" s="536"/>
      <c r="CQR1" s="536"/>
      <c r="CQS1" s="536"/>
      <c r="CQT1" s="536"/>
      <c r="CQU1" s="536"/>
      <c r="CQV1" s="536"/>
      <c r="CQW1" s="536"/>
      <c r="CQX1" s="536"/>
      <c r="CQY1" s="536"/>
      <c r="CQZ1" s="536"/>
      <c r="CRA1" s="536" t="s">
        <v>354</v>
      </c>
      <c r="CRB1" s="536"/>
      <c r="CRC1" s="536"/>
      <c r="CRD1" s="536"/>
      <c r="CRE1" s="536"/>
      <c r="CRF1" s="536"/>
      <c r="CRG1" s="536"/>
      <c r="CRH1" s="536"/>
      <c r="CRI1" s="536"/>
      <c r="CRJ1" s="536"/>
      <c r="CRK1" s="536"/>
      <c r="CRL1" s="536"/>
      <c r="CRM1" s="536"/>
      <c r="CRN1" s="536"/>
      <c r="CRO1" s="536"/>
      <c r="CRP1" s="536"/>
      <c r="CRQ1" s="536"/>
      <c r="CRR1" s="536"/>
      <c r="CRS1" s="536"/>
      <c r="CRT1" s="536"/>
      <c r="CRU1" s="536"/>
      <c r="CRV1" s="536"/>
      <c r="CRW1" s="536"/>
      <c r="CRX1" s="536"/>
      <c r="CRY1" s="536"/>
      <c r="CRZ1" s="536"/>
      <c r="CSA1" s="536"/>
      <c r="CSB1" s="536"/>
      <c r="CSC1" s="536"/>
      <c r="CSD1" s="536"/>
      <c r="CSE1" s="536"/>
      <c r="CSF1" s="536"/>
      <c r="CSG1" s="536" t="s">
        <v>354</v>
      </c>
      <c r="CSH1" s="536"/>
      <c r="CSI1" s="536"/>
      <c r="CSJ1" s="536"/>
      <c r="CSK1" s="536"/>
      <c r="CSL1" s="536"/>
      <c r="CSM1" s="536"/>
      <c r="CSN1" s="536"/>
      <c r="CSO1" s="536"/>
      <c r="CSP1" s="536"/>
      <c r="CSQ1" s="536"/>
      <c r="CSR1" s="536"/>
      <c r="CSS1" s="536"/>
      <c r="CST1" s="536"/>
      <c r="CSU1" s="536"/>
      <c r="CSV1" s="536"/>
      <c r="CSW1" s="536"/>
      <c r="CSX1" s="536"/>
      <c r="CSY1" s="536"/>
      <c r="CSZ1" s="536"/>
      <c r="CTA1" s="536"/>
      <c r="CTB1" s="536"/>
      <c r="CTC1" s="536"/>
      <c r="CTD1" s="536"/>
      <c r="CTE1" s="536"/>
      <c r="CTF1" s="536"/>
      <c r="CTG1" s="536"/>
      <c r="CTH1" s="536"/>
      <c r="CTI1" s="536"/>
      <c r="CTJ1" s="536"/>
      <c r="CTK1" s="536"/>
      <c r="CTL1" s="536"/>
      <c r="CTM1" s="536" t="s">
        <v>354</v>
      </c>
      <c r="CTN1" s="536"/>
      <c r="CTO1" s="536"/>
      <c r="CTP1" s="536"/>
      <c r="CTQ1" s="536"/>
      <c r="CTR1" s="536"/>
      <c r="CTS1" s="536"/>
      <c r="CTT1" s="536"/>
      <c r="CTU1" s="536"/>
      <c r="CTV1" s="536"/>
      <c r="CTW1" s="536"/>
      <c r="CTX1" s="536"/>
      <c r="CTY1" s="536"/>
      <c r="CTZ1" s="536"/>
      <c r="CUA1" s="536"/>
      <c r="CUB1" s="536"/>
      <c r="CUC1" s="536"/>
      <c r="CUD1" s="536"/>
      <c r="CUE1" s="536"/>
      <c r="CUF1" s="536"/>
      <c r="CUG1" s="536"/>
      <c r="CUH1" s="536"/>
      <c r="CUI1" s="536"/>
      <c r="CUJ1" s="536"/>
      <c r="CUK1" s="536"/>
      <c r="CUL1" s="536"/>
      <c r="CUM1" s="536"/>
      <c r="CUN1" s="536"/>
      <c r="CUO1" s="536"/>
      <c r="CUP1" s="536"/>
      <c r="CUQ1" s="536"/>
      <c r="CUR1" s="536"/>
      <c r="CUS1" s="536" t="s">
        <v>354</v>
      </c>
      <c r="CUT1" s="536"/>
      <c r="CUU1" s="536"/>
      <c r="CUV1" s="536"/>
      <c r="CUW1" s="536"/>
      <c r="CUX1" s="536"/>
      <c r="CUY1" s="536"/>
      <c r="CUZ1" s="536"/>
      <c r="CVA1" s="536"/>
      <c r="CVB1" s="536"/>
      <c r="CVC1" s="536"/>
      <c r="CVD1" s="536"/>
      <c r="CVE1" s="536"/>
      <c r="CVF1" s="536"/>
      <c r="CVG1" s="536"/>
      <c r="CVH1" s="536"/>
      <c r="CVI1" s="536"/>
      <c r="CVJ1" s="536"/>
      <c r="CVK1" s="536"/>
      <c r="CVL1" s="536"/>
      <c r="CVM1" s="536"/>
      <c r="CVN1" s="536"/>
      <c r="CVO1" s="536"/>
      <c r="CVP1" s="536"/>
      <c r="CVQ1" s="536"/>
      <c r="CVR1" s="536"/>
      <c r="CVS1" s="536"/>
      <c r="CVT1" s="536"/>
      <c r="CVU1" s="536"/>
      <c r="CVV1" s="536"/>
      <c r="CVW1" s="536"/>
      <c r="CVX1" s="536"/>
      <c r="CVY1" s="536" t="s">
        <v>354</v>
      </c>
      <c r="CVZ1" s="536"/>
      <c r="CWA1" s="536"/>
      <c r="CWB1" s="536"/>
      <c r="CWC1" s="536"/>
      <c r="CWD1" s="536"/>
      <c r="CWE1" s="536"/>
      <c r="CWF1" s="536"/>
      <c r="CWG1" s="536"/>
      <c r="CWH1" s="536"/>
      <c r="CWI1" s="536"/>
      <c r="CWJ1" s="536"/>
      <c r="CWK1" s="536"/>
      <c r="CWL1" s="536"/>
      <c r="CWM1" s="536"/>
      <c r="CWN1" s="536"/>
      <c r="CWO1" s="536"/>
      <c r="CWP1" s="536"/>
      <c r="CWQ1" s="536"/>
      <c r="CWR1" s="536"/>
      <c r="CWS1" s="536"/>
      <c r="CWT1" s="536"/>
      <c r="CWU1" s="536"/>
      <c r="CWV1" s="536"/>
      <c r="CWW1" s="536"/>
      <c r="CWX1" s="536"/>
      <c r="CWY1" s="536"/>
      <c r="CWZ1" s="536"/>
      <c r="CXA1" s="536"/>
      <c r="CXB1" s="536"/>
      <c r="CXC1" s="536"/>
      <c r="CXD1" s="536"/>
      <c r="CXE1" s="536" t="s">
        <v>354</v>
      </c>
      <c r="CXF1" s="536"/>
      <c r="CXG1" s="536"/>
      <c r="CXH1" s="536"/>
      <c r="CXI1" s="536"/>
      <c r="CXJ1" s="536"/>
      <c r="CXK1" s="536"/>
      <c r="CXL1" s="536"/>
      <c r="CXM1" s="536"/>
      <c r="CXN1" s="536"/>
      <c r="CXO1" s="536"/>
      <c r="CXP1" s="536"/>
      <c r="CXQ1" s="536"/>
      <c r="CXR1" s="536"/>
      <c r="CXS1" s="536"/>
      <c r="CXT1" s="536"/>
      <c r="CXU1" s="536"/>
      <c r="CXV1" s="536"/>
      <c r="CXW1" s="536"/>
      <c r="CXX1" s="536"/>
      <c r="CXY1" s="536"/>
      <c r="CXZ1" s="536"/>
      <c r="CYA1" s="536"/>
      <c r="CYB1" s="536"/>
      <c r="CYC1" s="536"/>
      <c r="CYD1" s="536"/>
      <c r="CYE1" s="536"/>
      <c r="CYF1" s="536"/>
      <c r="CYG1" s="536"/>
      <c r="CYH1" s="536"/>
      <c r="CYI1" s="536"/>
      <c r="CYJ1" s="536"/>
      <c r="CYK1" s="536" t="s">
        <v>354</v>
      </c>
      <c r="CYL1" s="536"/>
      <c r="CYM1" s="536"/>
      <c r="CYN1" s="536"/>
      <c r="CYO1" s="536"/>
      <c r="CYP1" s="536"/>
      <c r="CYQ1" s="536"/>
      <c r="CYR1" s="536"/>
      <c r="CYS1" s="536"/>
      <c r="CYT1" s="536"/>
      <c r="CYU1" s="536"/>
      <c r="CYV1" s="536"/>
      <c r="CYW1" s="536"/>
      <c r="CYX1" s="536"/>
      <c r="CYY1" s="536"/>
      <c r="CYZ1" s="536"/>
      <c r="CZA1" s="536"/>
      <c r="CZB1" s="536"/>
      <c r="CZC1" s="536"/>
      <c r="CZD1" s="536"/>
      <c r="CZE1" s="536"/>
      <c r="CZF1" s="536"/>
      <c r="CZG1" s="536"/>
      <c r="CZH1" s="536"/>
      <c r="CZI1" s="536"/>
      <c r="CZJ1" s="536"/>
      <c r="CZK1" s="536"/>
      <c r="CZL1" s="536"/>
      <c r="CZM1" s="536"/>
      <c r="CZN1" s="536"/>
      <c r="CZO1" s="536"/>
      <c r="CZP1" s="536"/>
      <c r="CZQ1" s="536" t="s">
        <v>354</v>
      </c>
      <c r="CZR1" s="536"/>
      <c r="CZS1" s="536"/>
      <c r="CZT1" s="536"/>
      <c r="CZU1" s="536"/>
      <c r="CZV1" s="536"/>
      <c r="CZW1" s="536"/>
      <c r="CZX1" s="536"/>
      <c r="CZY1" s="536"/>
      <c r="CZZ1" s="536"/>
      <c r="DAA1" s="536"/>
      <c r="DAB1" s="536"/>
      <c r="DAC1" s="536"/>
      <c r="DAD1" s="536"/>
      <c r="DAE1" s="536"/>
      <c r="DAF1" s="536"/>
      <c r="DAG1" s="536"/>
      <c r="DAH1" s="536"/>
      <c r="DAI1" s="536"/>
      <c r="DAJ1" s="536"/>
      <c r="DAK1" s="536"/>
      <c r="DAL1" s="536"/>
      <c r="DAM1" s="536"/>
      <c r="DAN1" s="536"/>
      <c r="DAO1" s="536"/>
      <c r="DAP1" s="536"/>
      <c r="DAQ1" s="536"/>
      <c r="DAR1" s="536"/>
      <c r="DAS1" s="536"/>
      <c r="DAT1" s="536"/>
      <c r="DAU1" s="536"/>
      <c r="DAV1" s="536"/>
      <c r="DAW1" s="536" t="s">
        <v>354</v>
      </c>
      <c r="DAX1" s="536"/>
      <c r="DAY1" s="536"/>
      <c r="DAZ1" s="536"/>
      <c r="DBA1" s="536"/>
      <c r="DBB1" s="536"/>
      <c r="DBC1" s="536"/>
      <c r="DBD1" s="536"/>
      <c r="DBE1" s="536"/>
      <c r="DBF1" s="536"/>
      <c r="DBG1" s="536"/>
      <c r="DBH1" s="536"/>
      <c r="DBI1" s="536"/>
      <c r="DBJ1" s="536"/>
      <c r="DBK1" s="536"/>
      <c r="DBL1" s="536"/>
      <c r="DBM1" s="536"/>
      <c r="DBN1" s="536"/>
      <c r="DBO1" s="536"/>
      <c r="DBP1" s="536"/>
      <c r="DBQ1" s="536"/>
      <c r="DBR1" s="536"/>
      <c r="DBS1" s="536"/>
      <c r="DBT1" s="536"/>
      <c r="DBU1" s="536"/>
      <c r="DBV1" s="536"/>
      <c r="DBW1" s="536"/>
      <c r="DBX1" s="536"/>
      <c r="DBY1" s="536"/>
      <c r="DBZ1" s="536"/>
      <c r="DCA1" s="536"/>
      <c r="DCB1" s="536"/>
      <c r="DCC1" s="536" t="s">
        <v>354</v>
      </c>
      <c r="DCD1" s="536"/>
      <c r="DCE1" s="536"/>
      <c r="DCF1" s="536"/>
      <c r="DCG1" s="536"/>
      <c r="DCH1" s="536"/>
      <c r="DCI1" s="536"/>
      <c r="DCJ1" s="536"/>
      <c r="DCK1" s="536"/>
      <c r="DCL1" s="536"/>
      <c r="DCM1" s="536"/>
      <c r="DCN1" s="536"/>
      <c r="DCO1" s="536"/>
      <c r="DCP1" s="536"/>
      <c r="DCQ1" s="536"/>
      <c r="DCR1" s="536"/>
      <c r="DCS1" s="536"/>
      <c r="DCT1" s="536"/>
      <c r="DCU1" s="536"/>
      <c r="DCV1" s="536"/>
      <c r="DCW1" s="536"/>
      <c r="DCX1" s="536"/>
      <c r="DCY1" s="536"/>
      <c r="DCZ1" s="536"/>
      <c r="DDA1" s="536"/>
      <c r="DDB1" s="536"/>
      <c r="DDC1" s="536"/>
      <c r="DDD1" s="536"/>
      <c r="DDE1" s="536"/>
      <c r="DDF1" s="536"/>
      <c r="DDG1" s="536"/>
      <c r="DDH1" s="536"/>
      <c r="DDI1" s="536" t="s">
        <v>354</v>
      </c>
      <c r="DDJ1" s="536"/>
      <c r="DDK1" s="536"/>
      <c r="DDL1" s="536"/>
      <c r="DDM1" s="536"/>
      <c r="DDN1" s="536"/>
      <c r="DDO1" s="536"/>
      <c r="DDP1" s="536"/>
      <c r="DDQ1" s="536"/>
      <c r="DDR1" s="536"/>
      <c r="DDS1" s="536"/>
      <c r="DDT1" s="536"/>
      <c r="DDU1" s="536"/>
      <c r="DDV1" s="536"/>
      <c r="DDW1" s="536"/>
      <c r="DDX1" s="536"/>
      <c r="DDY1" s="536"/>
      <c r="DDZ1" s="536"/>
      <c r="DEA1" s="536"/>
      <c r="DEB1" s="536"/>
      <c r="DEC1" s="536"/>
      <c r="DED1" s="536"/>
      <c r="DEE1" s="536"/>
      <c r="DEF1" s="536"/>
      <c r="DEG1" s="536"/>
      <c r="DEH1" s="536"/>
      <c r="DEI1" s="536"/>
      <c r="DEJ1" s="536"/>
      <c r="DEK1" s="536"/>
      <c r="DEL1" s="536"/>
      <c r="DEM1" s="536"/>
      <c r="DEN1" s="536"/>
      <c r="DEO1" s="536" t="s">
        <v>354</v>
      </c>
      <c r="DEP1" s="536"/>
      <c r="DEQ1" s="536"/>
      <c r="DER1" s="536"/>
      <c r="DES1" s="536"/>
      <c r="DET1" s="536"/>
      <c r="DEU1" s="536"/>
      <c r="DEV1" s="536"/>
      <c r="DEW1" s="536"/>
      <c r="DEX1" s="536"/>
      <c r="DEY1" s="536"/>
      <c r="DEZ1" s="536"/>
      <c r="DFA1" s="536"/>
      <c r="DFB1" s="536"/>
      <c r="DFC1" s="536"/>
      <c r="DFD1" s="536"/>
      <c r="DFE1" s="536"/>
      <c r="DFF1" s="536"/>
      <c r="DFG1" s="536"/>
      <c r="DFH1" s="536"/>
      <c r="DFI1" s="536"/>
      <c r="DFJ1" s="536"/>
      <c r="DFK1" s="536"/>
      <c r="DFL1" s="536"/>
      <c r="DFM1" s="536"/>
      <c r="DFN1" s="536"/>
      <c r="DFO1" s="536"/>
      <c r="DFP1" s="536"/>
      <c r="DFQ1" s="536"/>
      <c r="DFR1" s="536"/>
      <c r="DFS1" s="536"/>
      <c r="DFT1" s="536"/>
      <c r="DFU1" s="536" t="s">
        <v>354</v>
      </c>
      <c r="DFV1" s="536"/>
      <c r="DFW1" s="536"/>
      <c r="DFX1" s="536"/>
      <c r="DFY1" s="536"/>
      <c r="DFZ1" s="536"/>
      <c r="DGA1" s="536"/>
      <c r="DGB1" s="536"/>
      <c r="DGC1" s="536"/>
      <c r="DGD1" s="536"/>
      <c r="DGE1" s="536"/>
      <c r="DGF1" s="536"/>
      <c r="DGG1" s="536"/>
      <c r="DGH1" s="536"/>
      <c r="DGI1" s="536"/>
      <c r="DGJ1" s="536"/>
      <c r="DGK1" s="536"/>
      <c r="DGL1" s="536"/>
      <c r="DGM1" s="536"/>
      <c r="DGN1" s="536"/>
      <c r="DGO1" s="536"/>
      <c r="DGP1" s="536"/>
      <c r="DGQ1" s="536"/>
      <c r="DGR1" s="536"/>
      <c r="DGS1" s="536"/>
      <c r="DGT1" s="536"/>
      <c r="DGU1" s="536"/>
      <c r="DGV1" s="536"/>
      <c r="DGW1" s="536"/>
      <c r="DGX1" s="536"/>
      <c r="DGY1" s="536"/>
      <c r="DGZ1" s="536"/>
      <c r="DHA1" s="536" t="s">
        <v>354</v>
      </c>
      <c r="DHB1" s="536"/>
      <c r="DHC1" s="536"/>
      <c r="DHD1" s="536"/>
      <c r="DHE1" s="536"/>
      <c r="DHF1" s="536"/>
      <c r="DHG1" s="536"/>
      <c r="DHH1" s="536"/>
      <c r="DHI1" s="536"/>
      <c r="DHJ1" s="536"/>
      <c r="DHK1" s="536"/>
      <c r="DHL1" s="536"/>
      <c r="DHM1" s="536"/>
      <c r="DHN1" s="536"/>
      <c r="DHO1" s="536"/>
      <c r="DHP1" s="536"/>
      <c r="DHQ1" s="536"/>
      <c r="DHR1" s="536"/>
      <c r="DHS1" s="536"/>
      <c r="DHT1" s="536"/>
      <c r="DHU1" s="536"/>
      <c r="DHV1" s="536"/>
      <c r="DHW1" s="536"/>
      <c r="DHX1" s="536"/>
      <c r="DHY1" s="536"/>
      <c r="DHZ1" s="536"/>
      <c r="DIA1" s="536"/>
      <c r="DIB1" s="536"/>
      <c r="DIC1" s="536"/>
      <c r="DID1" s="536"/>
      <c r="DIE1" s="536"/>
      <c r="DIF1" s="536"/>
      <c r="DIG1" s="536" t="s">
        <v>354</v>
      </c>
      <c r="DIH1" s="536"/>
      <c r="DII1" s="536"/>
      <c r="DIJ1" s="536"/>
      <c r="DIK1" s="536"/>
      <c r="DIL1" s="536"/>
      <c r="DIM1" s="536"/>
      <c r="DIN1" s="536"/>
      <c r="DIO1" s="536"/>
      <c r="DIP1" s="536"/>
      <c r="DIQ1" s="536"/>
      <c r="DIR1" s="536"/>
      <c r="DIS1" s="536"/>
      <c r="DIT1" s="536"/>
      <c r="DIU1" s="536"/>
      <c r="DIV1" s="536"/>
      <c r="DIW1" s="536"/>
      <c r="DIX1" s="536"/>
      <c r="DIY1" s="536"/>
      <c r="DIZ1" s="536"/>
      <c r="DJA1" s="536"/>
      <c r="DJB1" s="536"/>
      <c r="DJC1" s="536"/>
      <c r="DJD1" s="536"/>
      <c r="DJE1" s="536"/>
      <c r="DJF1" s="536"/>
      <c r="DJG1" s="536"/>
      <c r="DJH1" s="536"/>
      <c r="DJI1" s="536"/>
      <c r="DJJ1" s="536"/>
      <c r="DJK1" s="536"/>
      <c r="DJL1" s="536"/>
      <c r="DJM1" s="536" t="s">
        <v>354</v>
      </c>
      <c r="DJN1" s="536"/>
      <c r="DJO1" s="536"/>
      <c r="DJP1" s="536"/>
      <c r="DJQ1" s="536"/>
      <c r="DJR1" s="536"/>
      <c r="DJS1" s="536"/>
      <c r="DJT1" s="536"/>
      <c r="DJU1" s="536"/>
      <c r="DJV1" s="536"/>
      <c r="DJW1" s="536"/>
      <c r="DJX1" s="536"/>
      <c r="DJY1" s="536"/>
      <c r="DJZ1" s="536"/>
      <c r="DKA1" s="536"/>
      <c r="DKB1" s="536"/>
      <c r="DKC1" s="536"/>
      <c r="DKD1" s="536"/>
      <c r="DKE1" s="536"/>
      <c r="DKF1" s="536"/>
      <c r="DKG1" s="536"/>
      <c r="DKH1" s="536"/>
      <c r="DKI1" s="536"/>
      <c r="DKJ1" s="536"/>
      <c r="DKK1" s="536"/>
      <c r="DKL1" s="536"/>
      <c r="DKM1" s="536"/>
      <c r="DKN1" s="536"/>
      <c r="DKO1" s="536"/>
      <c r="DKP1" s="536"/>
      <c r="DKQ1" s="536"/>
      <c r="DKR1" s="536"/>
      <c r="DKS1" s="536" t="s">
        <v>354</v>
      </c>
      <c r="DKT1" s="536"/>
      <c r="DKU1" s="536"/>
      <c r="DKV1" s="536"/>
      <c r="DKW1" s="536"/>
      <c r="DKX1" s="536"/>
      <c r="DKY1" s="536"/>
      <c r="DKZ1" s="536"/>
      <c r="DLA1" s="536"/>
      <c r="DLB1" s="536"/>
      <c r="DLC1" s="536"/>
      <c r="DLD1" s="536"/>
      <c r="DLE1" s="536"/>
      <c r="DLF1" s="536"/>
      <c r="DLG1" s="536"/>
      <c r="DLH1" s="536"/>
      <c r="DLI1" s="536"/>
      <c r="DLJ1" s="536"/>
      <c r="DLK1" s="536"/>
      <c r="DLL1" s="536"/>
      <c r="DLM1" s="536"/>
      <c r="DLN1" s="536"/>
      <c r="DLO1" s="536"/>
      <c r="DLP1" s="536"/>
      <c r="DLQ1" s="536"/>
      <c r="DLR1" s="536"/>
      <c r="DLS1" s="536"/>
      <c r="DLT1" s="536"/>
      <c r="DLU1" s="536"/>
      <c r="DLV1" s="536"/>
      <c r="DLW1" s="536"/>
      <c r="DLX1" s="536"/>
      <c r="DLY1" s="536" t="s">
        <v>354</v>
      </c>
      <c r="DLZ1" s="536"/>
      <c r="DMA1" s="536"/>
      <c r="DMB1" s="536"/>
      <c r="DMC1" s="536"/>
      <c r="DMD1" s="536"/>
      <c r="DME1" s="536"/>
      <c r="DMF1" s="536"/>
      <c r="DMG1" s="536"/>
      <c r="DMH1" s="536"/>
      <c r="DMI1" s="536"/>
      <c r="DMJ1" s="536"/>
      <c r="DMK1" s="536"/>
      <c r="DML1" s="536"/>
      <c r="DMM1" s="536"/>
      <c r="DMN1" s="536"/>
      <c r="DMO1" s="536"/>
      <c r="DMP1" s="536"/>
      <c r="DMQ1" s="536"/>
      <c r="DMR1" s="536"/>
      <c r="DMS1" s="536"/>
      <c r="DMT1" s="536"/>
      <c r="DMU1" s="536"/>
      <c r="DMV1" s="536"/>
      <c r="DMW1" s="536"/>
      <c r="DMX1" s="536"/>
      <c r="DMY1" s="536"/>
      <c r="DMZ1" s="536"/>
      <c r="DNA1" s="536"/>
      <c r="DNB1" s="536"/>
      <c r="DNC1" s="536"/>
      <c r="DND1" s="536"/>
      <c r="DNE1" s="536" t="s">
        <v>354</v>
      </c>
      <c r="DNF1" s="536"/>
      <c r="DNG1" s="536"/>
      <c r="DNH1" s="536"/>
      <c r="DNI1" s="536"/>
      <c r="DNJ1" s="536"/>
      <c r="DNK1" s="536"/>
      <c r="DNL1" s="536"/>
      <c r="DNM1" s="536"/>
      <c r="DNN1" s="536"/>
      <c r="DNO1" s="536"/>
      <c r="DNP1" s="536"/>
      <c r="DNQ1" s="536"/>
      <c r="DNR1" s="536"/>
      <c r="DNS1" s="536"/>
      <c r="DNT1" s="536"/>
      <c r="DNU1" s="536"/>
      <c r="DNV1" s="536"/>
      <c r="DNW1" s="536"/>
      <c r="DNX1" s="536"/>
      <c r="DNY1" s="536"/>
      <c r="DNZ1" s="536"/>
      <c r="DOA1" s="536"/>
      <c r="DOB1" s="536"/>
      <c r="DOC1" s="536"/>
      <c r="DOD1" s="536"/>
      <c r="DOE1" s="536"/>
      <c r="DOF1" s="536"/>
      <c r="DOG1" s="536"/>
      <c r="DOH1" s="536"/>
      <c r="DOI1" s="536"/>
      <c r="DOJ1" s="536"/>
      <c r="DOK1" s="536" t="s">
        <v>354</v>
      </c>
      <c r="DOL1" s="536"/>
      <c r="DOM1" s="536"/>
      <c r="DON1" s="536"/>
      <c r="DOO1" s="536"/>
      <c r="DOP1" s="536"/>
      <c r="DOQ1" s="536"/>
      <c r="DOR1" s="536"/>
      <c r="DOS1" s="536"/>
      <c r="DOT1" s="536"/>
      <c r="DOU1" s="536"/>
      <c r="DOV1" s="536"/>
      <c r="DOW1" s="536"/>
      <c r="DOX1" s="536"/>
      <c r="DOY1" s="536"/>
      <c r="DOZ1" s="536"/>
      <c r="DPA1" s="536"/>
      <c r="DPB1" s="536"/>
      <c r="DPC1" s="536"/>
      <c r="DPD1" s="536"/>
      <c r="DPE1" s="536"/>
      <c r="DPF1" s="536"/>
      <c r="DPG1" s="536"/>
      <c r="DPH1" s="536"/>
      <c r="DPI1" s="536"/>
      <c r="DPJ1" s="536"/>
      <c r="DPK1" s="536"/>
      <c r="DPL1" s="536"/>
      <c r="DPM1" s="536"/>
      <c r="DPN1" s="536"/>
      <c r="DPO1" s="536"/>
      <c r="DPP1" s="536"/>
      <c r="DPQ1" s="536" t="s">
        <v>354</v>
      </c>
      <c r="DPR1" s="536"/>
      <c r="DPS1" s="536"/>
      <c r="DPT1" s="536"/>
      <c r="DPU1" s="536"/>
      <c r="DPV1" s="536"/>
      <c r="DPW1" s="536"/>
      <c r="DPX1" s="536"/>
      <c r="DPY1" s="536"/>
      <c r="DPZ1" s="536"/>
      <c r="DQA1" s="536"/>
      <c r="DQB1" s="536"/>
      <c r="DQC1" s="536"/>
      <c r="DQD1" s="536"/>
      <c r="DQE1" s="536"/>
      <c r="DQF1" s="536"/>
      <c r="DQG1" s="536"/>
      <c r="DQH1" s="536"/>
      <c r="DQI1" s="536"/>
      <c r="DQJ1" s="536"/>
      <c r="DQK1" s="536"/>
      <c r="DQL1" s="536"/>
      <c r="DQM1" s="536"/>
      <c r="DQN1" s="536"/>
      <c r="DQO1" s="536"/>
      <c r="DQP1" s="536"/>
      <c r="DQQ1" s="536"/>
      <c r="DQR1" s="536"/>
      <c r="DQS1" s="536"/>
      <c r="DQT1" s="536"/>
      <c r="DQU1" s="536"/>
      <c r="DQV1" s="536"/>
      <c r="DQW1" s="536" t="s">
        <v>354</v>
      </c>
      <c r="DQX1" s="536"/>
      <c r="DQY1" s="536"/>
      <c r="DQZ1" s="536"/>
      <c r="DRA1" s="536"/>
      <c r="DRB1" s="536"/>
      <c r="DRC1" s="536"/>
      <c r="DRD1" s="536"/>
      <c r="DRE1" s="536"/>
      <c r="DRF1" s="536"/>
      <c r="DRG1" s="536"/>
      <c r="DRH1" s="536"/>
      <c r="DRI1" s="536"/>
      <c r="DRJ1" s="536"/>
      <c r="DRK1" s="536"/>
      <c r="DRL1" s="536"/>
      <c r="DRM1" s="536"/>
      <c r="DRN1" s="536"/>
      <c r="DRO1" s="536"/>
      <c r="DRP1" s="536"/>
      <c r="DRQ1" s="536"/>
      <c r="DRR1" s="536"/>
      <c r="DRS1" s="536"/>
      <c r="DRT1" s="536"/>
      <c r="DRU1" s="536"/>
      <c r="DRV1" s="536"/>
      <c r="DRW1" s="536"/>
      <c r="DRX1" s="536"/>
      <c r="DRY1" s="536"/>
      <c r="DRZ1" s="536"/>
      <c r="DSA1" s="536"/>
      <c r="DSB1" s="536"/>
      <c r="DSC1" s="536" t="s">
        <v>354</v>
      </c>
      <c r="DSD1" s="536"/>
      <c r="DSE1" s="536"/>
      <c r="DSF1" s="536"/>
      <c r="DSG1" s="536"/>
      <c r="DSH1" s="536"/>
      <c r="DSI1" s="536"/>
      <c r="DSJ1" s="536"/>
      <c r="DSK1" s="536"/>
      <c r="DSL1" s="536"/>
      <c r="DSM1" s="536"/>
      <c r="DSN1" s="536"/>
      <c r="DSO1" s="536"/>
      <c r="DSP1" s="536"/>
      <c r="DSQ1" s="536"/>
      <c r="DSR1" s="536"/>
      <c r="DSS1" s="536"/>
      <c r="DST1" s="536"/>
      <c r="DSU1" s="536"/>
      <c r="DSV1" s="536"/>
      <c r="DSW1" s="536"/>
      <c r="DSX1" s="536"/>
      <c r="DSY1" s="536"/>
      <c r="DSZ1" s="536"/>
      <c r="DTA1" s="536"/>
      <c r="DTB1" s="536"/>
      <c r="DTC1" s="536"/>
      <c r="DTD1" s="536"/>
      <c r="DTE1" s="536"/>
      <c r="DTF1" s="536"/>
      <c r="DTG1" s="536"/>
      <c r="DTH1" s="536"/>
      <c r="DTI1" s="536" t="s">
        <v>354</v>
      </c>
      <c r="DTJ1" s="536"/>
      <c r="DTK1" s="536"/>
      <c r="DTL1" s="536"/>
      <c r="DTM1" s="536"/>
      <c r="DTN1" s="536"/>
      <c r="DTO1" s="536"/>
      <c r="DTP1" s="536"/>
      <c r="DTQ1" s="536"/>
      <c r="DTR1" s="536"/>
      <c r="DTS1" s="536"/>
      <c r="DTT1" s="536"/>
      <c r="DTU1" s="536"/>
      <c r="DTV1" s="536"/>
      <c r="DTW1" s="536"/>
      <c r="DTX1" s="536"/>
      <c r="DTY1" s="536"/>
      <c r="DTZ1" s="536"/>
      <c r="DUA1" s="536"/>
      <c r="DUB1" s="536"/>
      <c r="DUC1" s="536"/>
      <c r="DUD1" s="536"/>
      <c r="DUE1" s="536"/>
      <c r="DUF1" s="536"/>
      <c r="DUG1" s="536"/>
      <c r="DUH1" s="536"/>
      <c r="DUI1" s="536"/>
      <c r="DUJ1" s="536"/>
      <c r="DUK1" s="536"/>
      <c r="DUL1" s="536"/>
      <c r="DUM1" s="536"/>
      <c r="DUN1" s="536"/>
      <c r="DUO1" s="536" t="s">
        <v>354</v>
      </c>
      <c r="DUP1" s="536"/>
      <c r="DUQ1" s="536"/>
      <c r="DUR1" s="536"/>
      <c r="DUS1" s="536"/>
      <c r="DUT1" s="536"/>
      <c r="DUU1" s="536"/>
      <c r="DUV1" s="536"/>
      <c r="DUW1" s="536"/>
      <c r="DUX1" s="536"/>
      <c r="DUY1" s="536"/>
      <c r="DUZ1" s="536"/>
      <c r="DVA1" s="536"/>
      <c r="DVB1" s="536"/>
      <c r="DVC1" s="536"/>
      <c r="DVD1" s="536"/>
      <c r="DVE1" s="536"/>
      <c r="DVF1" s="536"/>
      <c r="DVG1" s="536"/>
      <c r="DVH1" s="536"/>
      <c r="DVI1" s="536"/>
      <c r="DVJ1" s="536"/>
      <c r="DVK1" s="536"/>
      <c r="DVL1" s="536"/>
      <c r="DVM1" s="536"/>
      <c r="DVN1" s="536"/>
      <c r="DVO1" s="536"/>
      <c r="DVP1" s="536"/>
      <c r="DVQ1" s="536"/>
      <c r="DVR1" s="536"/>
      <c r="DVS1" s="536"/>
      <c r="DVT1" s="536"/>
      <c r="DVU1" s="536" t="s">
        <v>354</v>
      </c>
      <c r="DVV1" s="536"/>
      <c r="DVW1" s="536"/>
      <c r="DVX1" s="536"/>
      <c r="DVY1" s="536"/>
      <c r="DVZ1" s="536"/>
      <c r="DWA1" s="536"/>
      <c r="DWB1" s="536"/>
      <c r="DWC1" s="536"/>
      <c r="DWD1" s="536"/>
      <c r="DWE1" s="536"/>
      <c r="DWF1" s="536"/>
      <c r="DWG1" s="536"/>
      <c r="DWH1" s="536"/>
      <c r="DWI1" s="536"/>
      <c r="DWJ1" s="536"/>
      <c r="DWK1" s="536"/>
      <c r="DWL1" s="536"/>
      <c r="DWM1" s="536"/>
      <c r="DWN1" s="536"/>
      <c r="DWO1" s="536"/>
      <c r="DWP1" s="536"/>
      <c r="DWQ1" s="536"/>
      <c r="DWR1" s="536"/>
      <c r="DWS1" s="536"/>
      <c r="DWT1" s="536"/>
      <c r="DWU1" s="536"/>
      <c r="DWV1" s="536"/>
      <c r="DWW1" s="536"/>
      <c r="DWX1" s="536"/>
      <c r="DWY1" s="536"/>
      <c r="DWZ1" s="536"/>
      <c r="DXA1" s="536" t="s">
        <v>354</v>
      </c>
      <c r="DXB1" s="536"/>
      <c r="DXC1" s="536"/>
      <c r="DXD1" s="536"/>
      <c r="DXE1" s="536"/>
      <c r="DXF1" s="536"/>
      <c r="DXG1" s="536"/>
      <c r="DXH1" s="536"/>
      <c r="DXI1" s="536"/>
      <c r="DXJ1" s="536"/>
      <c r="DXK1" s="536"/>
      <c r="DXL1" s="536"/>
      <c r="DXM1" s="536"/>
      <c r="DXN1" s="536"/>
      <c r="DXO1" s="536"/>
      <c r="DXP1" s="536"/>
      <c r="DXQ1" s="536"/>
      <c r="DXR1" s="536"/>
      <c r="DXS1" s="536"/>
      <c r="DXT1" s="536"/>
      <c r="DXU1" s="536"/>
      <c r="DXV1" s="536"/>
      <c r="DXW1" s="536"/>
      <c r="DXX1" s="536"/>
      <c r="DXY1" s="536"/>
      <c r="DXZ1" s="536"/>
      <c r="DYA1" s="536"/>
      <c r="DYB1" s="536"/>
      <c r="DYC1" s="536"/>
      <c r="DYD1" s="536"/>
      <c r="DYE1" s="536"/>
      <c r="DYF1" s="536"/>
      <c r="DYG1" s="536" t="s">
        <v>354</v>
      </c>
      <c r="DYH1" s="536"/>
      <c r="DYI1" s="536"/>
      <c r="DYJ1" s="536"/>
      <c r="DYK1" s="536"/>
      <c r="DYL1" s="536"/>
      <c r="DYM1" s="536"/>
      <c r="DYN1" s="536"/>
      <c r="DYO1" s="536"/>
      <c r="DYP1" s="536"/>
      <c r="DYQ1" s="536"/>
      <c r="DYR1" s="536"/>
      <c r="DYS1" s="536"/>
      <c r="DYT1" s="536"/>
      <c r="DYU1" s="536"/>
      <c r="DYV1" s="536"/>
      <c r="DYW1" s="536"/>
      <c r="DYX1" s="536"/>
      <c r="DYY1" s="536"/>
      <c r="DYZ1" s="536"/>
      <c r="DZA1" s="536"/>
      <c r="DZB1" s="536"/>
      <c r="DZC1" s="536"/>
      <c r="DZD1" s="536"/>
      <c r="DZE1" s="536"/>
      <c r="DZF1" s="536"/>
      <c r="DZG1" s="536"/>
      <c r="DZH1" s="536"/>
      <c r="DZI1" s="536"/>
      <c r="DZJ1" s="536"/>
      <c r="DZK1" s="536"/>
      <c r="DZL1" s="536"/>
      <c r="DZM1" s="536" t="s">
        <v>354</v>
      </c>
      <c r="DZN1" s="536"/>
      <c r="DZO1" s="536"/>
      <c r="DZP1" s="536"/>
      <c r="DZQ1" s="536"/>
      <c r="DZR1" s="536"/>
      <c r="DZS1" s="536"/>
      <c r="DZT1" s="536"/>
      <c r="DZU1" s="536"/>
      <c r="DZV1" s="536"/>
      <c r="DZW1" s="536"/>
      <c r="DZX1" s="536"/>
      <c r="DZY1" s="536"/>
      <c r="DZZ1" s="536"/>
      <c r="EAA1" s="536"/>
      <c r="EAB1" s="536"/>
      <c r="EAC1" s="536"/>
      <c r="EAD1" s="536"/>
      <c r="EAE1" s="536"/>
      <c r="EAF1" s="536"/>
      <c r="EAG1" s="536"/>
      <c r="EAH1" s="536"/>
      <c r="EAI1" s="536"/>
      <c r="EAJ1" s="536"/>
      <c r="EAK1" s="536"/>
      <c r="EAL1" s="536"/>
      <c r="EAM1" s="536"/>
      <c r="EAN1" s="536"/>
      <c r="EAO1" s="536"/>
      <c r="EAP1" s="536"/>
      <c r="EAQ1" s="536"/>
      <c r="EAR1" s="536"/>
      <c r="EAS1" s="536" t="s">
        <v>354</v>
      </c>
      <c r="EAT1" s="536"/>
      <c r="EAU1" s="536"/>
      <c r="EAV1" s="536"/>
      <c r="EAW1" s="536"/>
      <c r="EAX1" s="536"/>
      <c r="EAY1" s="536"/>
      <c r="EAZ1" s="536"/>
      <c r="EBA1" s="536"/>
      <c r="EBB1" s="536"/>
      <c r="EBC1" s="536"/>
      <c r="EBD1" s="536"/>
      <c r="EBE1" s="536"/>
      <c r="EBF1" s="536"/>
      <c r="EBG1" s="536"/>
      <c r="EBH1" s="536"/>
      <c r="EBI1" s="536"/>
      <c r="EBJ1" s="536"/>
      <c r="EBK1" s="536"/>
      <c r="EBL1" s="536"/>
      <c r="EBM1" s="536"/>
      <c r="EBN1" s="536"/>
      <c r="EBO1" s="536"/>
      <c r="EBP1" s="536"/>
      <c r="EBQ1" s="536"/>
      <c r="EBR1" s="536"/>
      <c r="EBS1" s="536"/>
      <c r="EBT1" s="536"/>
      <c r="EBU1" s="536"/>
      <c r="EBV1" s="536"/>
      <c r="EBW1" s="536"/>
      <c r="EBX1" s="536"/>
      <c r="EBY1" s="536" t="s">
        <v>354</v>
      </c>
      <c r="EBZ1" s="536"/>
      <c r="ECA1" s="536"/>
      <c r="ECB1" s="536"/>
      <c r="ECC1" s="536"/>
      <c r="ECD1" s="536"/>
      <c r="ECE1" s="536"/>
      <c r="ECF1" s="536"/>
      <c r="ECG1" s="536"/>
      <c r="ECH1" s="536"/>
      <c r="ECI1" s="536"/>
      <c r="ECJ1" s="536"/>
      <c r="ECK1" s="536"/>
      <c r="ECL1" s="536"/>
      <c r="ECM1" s="536"/>
      <c r="ECN1" s="536"/>
      <c r="ECO1" s="536"/>
      <c r="ECP1" s="536"/>
      <c r="ECQ1" s="536"/>
      <c r="ECR1" s="536"/>
      <c r="ECS1" s="536"/>
      <c r="ECT1" s="536"/>
      <c r="ECU1" s="536"/>
      <c r="ECV1" s="536"/>
      <c r="ECW1" s="536"/>
      <c r="ECX1" s="536"/>
      <c r="ECY1" s="536"/>
      <c r="ECZ1" s="536"/>
      <c r="EDA1" s="536"/>
      <c r="EDB1" s="536"/>
      <c r="EDC1" s="536"/>
      <c r="EDD1" s="536"/>
      <c r="EDE1" s="536" t="s">
        <v>354</v>
      </c>
      <c r="EDF1" s="536"/>
      <c r="EDG1" s="536"/>
      <c r="EDH1" s="536"/>
      <c r="EDI1" s="536"/>
      <c r="EDJ1" s="536"/>
      <c r="EDK1" s="536"/>
      <c r="EDL1" s="536"/>
      <c r="EDM1" s="536"/>
      <c r="EDN1" s="536"/>
      <c r="EDO1" s="536"/>
      <c r="EDP1" s="536"/>
      <c r="EDQ1" s="536"/>
      <c r="EDR1" s="536"/>
      <c r="EDS1" s="536"/>
      <c r="EDT1" s="536"/>
      <c r="EDU1" s="536"/>
      <c r="EDV1" s="536"/>
      <c r="EDW1" s="536"/>
      <c r="EDX1" s="536"/>
      <c r="EDY1" s="536"/>
      <c r="EDZ1" s="536"/>
      <c r="EEA1" s="536"/>
      <c r="EEB1" s="536"/>
      <c r="EEC1" s="536"/>
      <c r="EED1" s="536"/>
      <c r="EEE1" s="536"/>
      <c r="EEF1" s="536"/>
      <c r="EEG1" s="536"/>
      <c r="EEH1" s="536"/>
      <c r="EEI1" s="536"/>
      <c r="EEJ1" s="536"/>
      <c r="EEK1" s="536" t="s">
        <v>354</v>
      </c>
      <c r="EEL1" s="536"/>
      <c r="EEM1" s="536"/>
      <c r="EEN1" s="536"/>
      <c r="EEO1" s="536"/>
      <c r="EEP1" s="536"/>
      <c r="EEQ1" s="536"/>
      <c r="EER1" s="536"/>
      <c r="EES1" s="536"/>
      <c r="EET1" s="536"/>
      <c r="EEU1" s="536"/>
      <c r="EEV1" s="536"/>
      <c r="EEW1" s="536"/>
      <c r="EEX1" s="536"/>
      <c r="EEY1" s="536"/>
      <c r="EEZ1" s="536"/>
      <c r="EFA1" s="536"/>
      <c r="EFB1" s="536"/>
      <c r="EFC1" s="536"/>
      <c r="EFD1" s="536"/>
      <c r="EFE1" s="536"/>
      <c r="EFF1" s="536"/>
      <c r="EFG1" s="536"/>
      <c r="EFH1" s="536"/>
      <c r="EFI1" s="536"/>
      <c r="EFJ1" s="536"/>
      <c r="EFK1" s="536"/>
      <c r="EFL1" s="536"/>
      <c r="EFM1" s="536"/>
      <c r="EFN1" s="536"/>
      <c r="EFO1" s="536"/>
      <c r="EFP1" s="536"/>
      <c r="EFQ1" s="536" t="s">
        <v>354</v>
      </c>
      <c r="EFR1" s="536"/>
      <c r="EFS1" s="536"/>
      <c r="EFT1" s="536"/>
      <c r="EFU1" s="536"/>
      <c r="EFV1" s="536"/>
      <c r="EFW1" s="536"/>
      <c r="EFX1" s="536"/>
      <c r="EFY1" s="536"/>
      <c r="EFZ1" s="536"/>
      <c r="EGA1" s="536"/>
      <c r="EGB1" s="536"/>
      <c r="EGC1" s="536"/>
      <c r="EGD1" s="536"/>
      <c r="EGE1" s="536"/>
      <c r="EGF1" s="536"/>
      <c r="EGG1" s="536"/>
      <c r="EGH1" s="536"/>
      <c r="EGI1" s="536"/>
      <c r="EGJ1" s="536"/>
      <c r="EGK1" s="536"/>
      <c r="EGL1" s="536"/>
      <c r="EGM1" s="536"/>
      <c r="EGN1" s="536"/>
      <c r="EGO1" s="536"/>
      <c r="EGP1" s="536"/>
      <c r="EGQ1" s="536"/>
      <c r="EGR1" s="536"/>
      <c r="EGS1" s="536"/>
      <c r="EGT1" s="536"/>
      <c r="EGU1" s="536"/>
      <c r="EGV1" s="536"/>
      <c r="EGW1" s="536" t="s">
        <v>354</v>
      </c>
      <c r="EGX1" s="536"/>
      <c r="EGY1" s="536"/>
      <c r="EGZ1" s="536"/>
      <c r="EHA1" s="536"/>
      <c r="EHB1" s="536"/>
      <c r="EHC1" s="536"/>
      <c r="EHD1" s="536"/>
      <c r="EHE1" s="536"/>
      <c r="EHF1" s="536"/>
      <c r="EHG1" s="536"/>
      <c r="EHH1" s="536"/>
      <c r="EHI1" s="536"/>
      <c r="EHJ1" s="536"/>
      <c r="EHK1" s="536"/>
      <c r="EHL1" s="536"/>
      <c r="EHM1" s="536"/>
      <c r="EHN1" s="536"/>
      <c r="EHO1" s="536"/>
      <c r="EHP1" s="536"/>
      <c r="EHQ1" s="536"/>
      <c r="EHR1" s="536"/>
      <c r="EHS1" s="536"/>
      <c r="EHT1" s="536"/>
      <c r="EHU1" s="536"/>
      <c r="EHV1" s="536"/>
      <c r="EHW1" s="536"/>
      <c r="EHX1" s="536"/>
      <c r="EHY1" s="536"/>
      <c r="EHZ1" s="536"/>
      <c r="EIA1" s="536"/>
      <c r="EIB1" s="536"/>
      <c r="EIC1" s="536" t="s">
        <v>354</v>
      </c>
      <c r="EID1" s="536"/>
      <c r="EIE1" s="536"/>
      <c r="EIF1" s="536"/>
      <c r="EIG1" s="536"/>
      <c r="EIH1" s="536"/>
      <c r="EII1" s="536"/>
      <c r="EIJ1" s="536"/>
      <c r="EIK1" s="536"/>
      <c r="EIL1" s="536"/>
      <c r="EIM1" s="536"/>
      <c r="EIN1" s="536"/>
      <c r="EIO1" s="536"/>
      <c r="EIP1" s="536"/>
      <c r="EIQ1" s="536"/>
      <c r="EIR1" s="536"/>
      <c r="EIS1" s="536"/>
      <c r="EIT1" s="536"/>
      <c r="EIU1" s="536"/>
      <c r="EIV1" s="536"/>
      <c r="EIW1" s="536"/>
      <c r="EIX1" s="536"/>
      <c r="EIY1" s="536"/>
      <c r="EIZ1" s="536"/>
      <c r="EJA1" s="536"/>
      <c r="EJB1" s="536"/>
      <c r="EJC1" s="536"/>
      <c r="EJD1" s="536"/>
      <c r="EJE1" s="536"/>
      <c r="EJF1" s="536"/>
      <c r="EJG1" s="536"/>
      <c r="EJH1" s="536"/>
      <c r="EJI1" s="536" t="s">
        <v>354</v>
      </c>
      <c r="EJJ1" s="536"/>
      <c r="EJK1" s="536"/>
      <c r="EJL1" s="536"/>
      <c r="EJM1" s="536"/>
      <c r="EJN1" s="536"/>
      <c r="EJO1" s="536"/>
      <c r="EJP1" s="536"/>
      <c r="EJQ1" s="536"/>
      <c r="EJR1" s="536"/>
      <c r="EJS1" s="536"/>
      <c r="EJT1" s="536"/>
      <c r="EJU1" s="536"/>
      <c r="EJV1" s="536"/>
      <c r="EJW1" s="536"/>
      <c r="EJX1" s="536"/>
      <c r="EJY1" s="536"/>
      <c r="EJZ1" s="536"/>
      <c r="EKA1" s="536"/>
      <c r="EKB1" s="536"/>
      <c r="EKC1" s="536"/>
      <c r="EKD1" s="536"/>
      <c r="EKE1" s="536"/>
      <c r="EKF1" s="536"/>
      <c r="EKG1" s="536"/>
      <c r="EKH1" s="536"/>
      <c r="EKI1" s="536"/>
      <c r="EKJ1" s="536"/>
      <c r="EKK1" s="536"/>
      <c r="EKL1" s="536"/>
      <c r="EKM1" s="536"/>
      <c r="EKN1" s="536"/>
      <c r="EKO1" s="536" t="s">
        <v>354</v>
      </c>
      <c r="EKP1" s="536"/>
      <c r="EKQ1" s="536"/>
      <c r="EKR1" s="536"/>
      <c r="EKS1" s="536"/>
      <c r="EKT1" s="536"/>
      <c r="EKU1" s="536"/>
      <c r="EKV1" s="536"/>
      <c r="EKW1" s="536"/>
      <c r="EKX1" s="536"/>
      <c r="EKY1" s="536"/>
      <c r="EKZ1" s="536"/>
      <c r="ELA1" s="536"/>
      <c r="ELB1" s="536"/>
      <c r="ELC1" s="536"/>
      <c r="ELD1" s="536"/>
      <c r="ELE1" s="536"/>
      <c r="ELF1" s="536"/>
      <c r="ELG1" s="536"/>
      <c r="ELH1" s="536"/>
      <c r="ELI1" s="536"/>
      <c r="ELJ1" s="536"/>
      <c r="ELK1" s="536"/>
      <c r="ELL1" s="536"/>
      <c r="ELM1" s="536"/>
      <c r="ELN1" s="536"/>
      <c r="ELO1" s="536"/>
      <c r="ELP1" s="536"/>
      <c r="ELQ1" s="536"/>
      <c r="ELR1" s="536"/>
      <c r="ELS1" s="536"/>
      <c r="ELT1" s="536"/>
      <c r="ELU1" s="536" t="s">
        <v>354</v>
      </c>
      <c r="ELV1" s="536"/>
      <c r="ELW1" s="536"/>
      <c r="ELX1" s="536"/>
      <c r="ELY1" s="536"/>
      <c r="ELZ1" s="536"/>
      <c r="EMA1" s="536"/>
      <c r="EMB1" s="536"/>
      <c r="EMC1" s="536"/>
      <c r="EMD1" s="536"/>
      <c r="EME1" s="536"/>
      <c r="EMF1" s="536"/>
      <c r="EMG1" s="536"/>
      <c r="EMH1" s="536"/>
      <c r="EMI1" s="536"/>
      <c r="EMJ1" s="536"/>
      <c r="EMK1" s="536"/>
      <c r="EML1" s="536"/>
      <c r="EMM1" s="536"/>
      <c r="EMN1" s="536"/>
      <c r="EMO1" s="536"/>
      <c r="EMP1" s="536"/>
      <c r="EMQ1" s="536"/>
      <c r="EMR1" s="536"/>
      <c r="EMS1" s="536"/>
      <c r="EMT1" s="536"/>
      <c r="EMU1" s="536"/>
      <c r="EMV1" s="536"/>
      <c r="EMW1" s="536"/>
      <c r="EMX1" s="536"/>
      <c r="EMY1" s="536"/>
      <c r="EMZ1" s="536"/>
      <c r="ENA1" s="536" t="s">
        <v>354</v>
      </c>
      <c r="ENB1" s="536"/>
      <c r="ENC1" s="536"/>
      <c r="END1" s="536"/>
      <c r="ENE1" s="536"/>
      <c r="ENF1" s="536"/>
      <c r="ENG1" s="536"/>
      <c r="ENH1" s="536"/>
      <c r="ENI1" s="536"/>
      <c r="ENJ1" s="536"/>
      <c r="ENK1" s="536"/>
      <c r="ENL1" s="536"/>
      <c r="ENM1" s="536"/>
      <c r="ENN1" s="536"/>
      <c r="ENO1" s="536"/>
      <c r="ENP1" s="536"/>
      <c r="ENQ1" s="536"/>
      <c r="ENR1" s="536"/>
      <c r="ENS1" s="536"/>
      <c r="ENT1" s="536"/>
      <c r="ENU1" s="536"/>
      <c r="ENV1" s="536"/>
      <c r="ENW1" s="536"/>
      <c r="ENX1" s="536"/>
      <c r="ENY1" s="536"/>
      <c r="ENZ1" s="536"/>
      <c r="EOA1" s="536"/>
      <c r="EOB1" s="536"/>
      <c r="EOC1" s="536"/>
      <c r="EOD1" s="536"/>
      <c r="EOE1" s="536"/>
      <c r="EOF1" s="536"/>
      <c r="EOG1" s="536" t="s">
        <v>354</v>
      </c>
      <c r="EOH1" s="536"/>
      <c r="EOI1" s="536"/>
      <c r="EOJ1" s="536"/>
      <c r="EOK1" s="536"/>
      <c r="EOL1" s="536"/>
      <c r="EOM1" s="536"/>
      <c r="EON1" s="536"/>
      <c r="EOO1" s="536"/>
      <c r="EOP1" s="536"/>
      <c r="EOQ1" s="536"/>
      <c r="EOR1" s="536"/>
      <c r="EOS1" s="536"/>
      <c r="EOT1" s="536"/>
      <c r="EOU1" s="536"/>
      <c r="EOV1" s="536"/>
      <c r="EOW1" s="536"/>
      <c r="EOX1" s="536"/>
      <c r="EOY1" s="536"/>
      <c r="EOZ1" s="536"/>
      <c r="EPA1" s="536"/>
      <c r="EPB1" s="536"/>
      <c r="EPC1" s="536"/>
      <c r="EPD1" s="536"/>
      <c r="EPE1" s="536"/>
      <c r="EPF1" s="536"/>
      <c r="EPG1" s="536"/>
      <c r="EPH1" s="536"/>
      <c r="EPI1" s="536"/>
      <c r="EPJ1" s="536"/>
      <c r="EPK1" s="536"/>
      <c r="EPL1" s="536"/>
      <c r="EPM1" s="536" t="s">
        <v>354</v>
      </c>
      <c r="EPN1" s="536"/>
      <c r="EPO1" s="536"/>
      <c r="EPP1" s="536"/>
      <c r="EPQ1" s="536"/>
      <c r="EPR1" s="536"/>
      <c r="EPS1" s="536"/>
      <c r="EPT1" s="536"/>
      <c r="EPU1" s="536"/>
      <c r="EPV1" s="536"/>
      <c r="EPW1" s="536"/>
      <c r="EPX1" s="536"/>
      <c r="EPY1" s="536"/>
      <c r="EPZ1" s="536"/>
      <c r="EQA1" s="536"/>
      <c r="EQB1" s="536"/>
      <c r="EQC1" s="536"/>
      <c r="EQD1" s="536"/>
      <c r="EQE1" s="536"/>
      <c r="EQF1" s="536"/>
      <c r="EQG1" s="536"/>
      <c r="EQH1" s="536"/>
      <c r="EQI1" s="536"/>
      <c r="EQJ1" s="536"/>
      <c r="EQK1" s="536"/>
      <c r="EQL1" s="536"/>
      <c r="EQM1" s="536"/>
      <c r="EQN1" s="536"/>
      <c r="EQO1" s="536"/>
      <c r="EQP1" s="536"/>
      <c r="EQQ1" s="536"/>
      <c r="EQR1" s="536"/>
      <c r="EQS1" s="536" t="s">
        <v>354</v>
      </c>
      <c r="EQT1" s="536"/>
      <c r="EQU1" s="536"/>
      <c r="EQV1" s="536"/>
      <c r="EQW1" s="536"/>
      <c r="EQX1" s="536"/>
      <c r="EQY1" s="536"/>
      <c r="EQZ1" s="536"/>
      <c r="ERA1" s="536"/>
      <c r="ERB1" s="536"/>
      <c r="ERC1" s="536"/>
      <c r="ERD1" s="536"/>
      <c r="ERE1" s="536"/>
      <c r="ERF1" s="536"/>
      <c r="ERG1" s="536"/>
      <c r="ERH1" s="536"/>
      <c r="ERI1" s="536"/>
      <c r="ERJ1" s="536"/>
      <c r="ERK1" s="536"/>
      <c r="ERL1" s="536"/>
      <c r="ERM1" s="536"/>
      <c r="ERN1" s="536"/>
      <c r="ERO1" s="536"/>
      <c r="ERP1" s="536"/>
      <c r="ERQ1" s="536"/>
      <c r="ERR1" s="536"/>
      <c r="ERS1" s="536"/>
      <c r="ERT1" s="536"/>
      <c r="ERU1" s="536"/>
      <c r="ERV1" s="536"/>
      <c r="ERW1" s="536"/>
      <c r="ERX1" s="536"/>
      <c r="ERY1" s="536" t="s">
        <v>354</v>
      </c>
      <c r="ERZ1" s="536"/>
      <c r="ESA1" s="536"/>
      <c r="ESB1" s="536"/>
      <c r="ESC1" s="536"/>
      <c r="ESD1" s="536"/>
      <c r="ESE1" s="536"/>
      <c r="ESF1" s="536"/>
      <c r="ESG1" s="536"/>
      <c r="ESH1" s="536"/>
      <c r="ESI1" s="536"/>
      <c r="ESJ1" s="536"/>
      <c r="ESK1" s="536"/>
      <c r="ESL1" s="536"/>
      <c r="ESM1" s="536"/>
      <c r="ESN1" s="536"/>
      <c r="ESO1" s="536"/>
      <c r="ESP1" s="536"/>
      <c r="ESQ1" s="536"/>
      <c r="ESR1" s="536"/>
      <c r="ESS1" s="536"/>
      <c r="EST1" s="536"/>
      <c r="ESU1" s="536"/>
      <c r="ESV1" s="536"/>
      <c r="ESW1" s="536"/>
      <c r="ESX1" s="536"/>
      <c r="ESY1" s="536"/>
      <c r="ESZ1" s="536"/>
      <c r="ETA1" s="536"/>
      <c r="ETB1" s="536"/>
      <c r="ETC1" s="536"/>
      <c r="ETD1" s="536"/>
      <c r="ETE1" s="536" t="s">
        <v>354</v>
      </c>
      <c r="ETF1" s="536"/>
      <c r="ETG1" s="536"/>
      <c r="ETH1" s="536"/>
      <c r="ETI1" s="536"/>
      <c r="ETJ1" s="536"/>
      <c r="ETK1" s="536"/>
      <c r="ETL1" s="536"/>
      <c r="ETM1" s="536"/>
      <c r="ETN1" s="536"/>
      <c r="ETO1" s="536"/>
      <c r="ETP1" s="536"/>
      <c r="ETQ1" s="536"/>
      <c r="ETR1" s="536"/>
      <c r="ETS1" s="536"/>
      <c r="ETT1" s="536"/>
      <c r="ETU1" s="536"/>
      <c r="ETV1" s="536"/>
      <c r="ETW1" s="536"/>
      <c r="ETX1" s="536"/>
      <c r="ETY1" s="536"/>
      <c r="ETZ1" s="536"/>
      <c r="EUA1" s="536"/>
      <c r="EUB1" s="536"/>
      <c r="EUC1" s="536"/>
      <c r="EUD1" s="536"/>
      <c r="EUE1" s="536"/>
      <c r="EUF1" s="536"/>
      <c r="EUG1" s="536"/>
      <c r="EUH1" s="536"/>
      <c r="EUI1" s="536"/>
      <c r="EUJ1" s="536"/>
      <c r="EUK1" s="536" t="s">
        <v>354</v>
      </c>
      <c r="EUL1" s="536"/>
      <c r="EUM1" s="536"/>
      <c r="EUN1" s="536"/>
      <c r="EUO1" s="536"/>
      <c r="EUP1" s="536"/>
      <c r="EUQ1" s="536"/>
      <c r="EUR1" s="536"/>
      <c r="EUS1" s="536"/>
      <c r="EUT1" s="536"/>
      <c r="EUU1" s="536"/>
      <c r="EUV1" s="536"/>
      <c r="EUW1" s="536"/>
      <c r="EUX1" s="536"/>
      <c r="EUY1" s="536"/>
      <c r="EUZ1" s="536"/>
      <c r="EVA1" s="536"/>
      <c r="EVB1" s="536"/>
      <c r="EVC1" s="536"/>
      <c r="EVD1" s="536"/>
      <c r="EVE1" s="536"/>
      <c r="EVF1" s="536"/>
      <c r="EVG1" s="536"/>
      <c r="EVH1" s="536"/>
      <c r="EVI1" s="536"/>
      <c r="EVJ1" s="536"/>
      <c r="EVK1" s="536"/>
      <c r="EVL1" s="536"/>
      <c r="EVM1" s="536"/>
      <c r="EVN1" s="536"/>
      <c r="EVO1" s="536"/>
      <c r="EVP1" s="536"/>
      <c r="EVQ1" s="536" t="s">
        <v>354</v>
      </c>
      <c r="EVR1" s="536"/>
      <c r="EVS1" s="536"/>
      <c r="EVT1" s="536"/>
      <c r="EVU1" s="536"/>
      <c r="EVV1" s="536"/>
      <c r="EVW1" s="536"/>
      <c r="EVX1" s="536"/>
      <c r="EVY1" s="536"/>
      <c r="EVZ1" s="536"/>
      <c r="EWA1" s="536"/>
      <c r="EWB1" s="536"/>
      <c r="EWC1" s="536"/>
      <c r="EWD1" s="536"/>
      <c r="EWE1" s="536"/>
      <c r="EWF1" s="536"/>
      <c r="EWG1" s="536"/>
      <c r="EWH1" s="536"/>
      <c r="EWI1" s="536"/>
      <c r="EWJ1" s="536"/>
      <c r="EWK1" s="536"/>
      <c r="EWL1" s="536"/>
      <c r="EWM1" s="536"/>
      <c r="EWN1" s="536"/>
      <c r="EWO1" s="536"/>
      <c r="EWP1" s="536"/>
      <c r="EWQ1" s="536"/>
      <c r="EWR1" s="536"/>
      <c r="EWS1" s="536"/>
      <c r="EWT1" s="536"/>
      <c r="EWU1" s="536"/>
      <c r="EWV1" s="536"/>
      <c r="EWW1" s="536" t="s">
        <v>354</v>
      </c>
      <c r="EWX1" s="536"/>
      <c r="EWY1" s="536"/>
      <c r="EWZ1" s="536"/>
      <c r="EXA1" s="536"/>
      <c r="EXB1" s="536"/>
      <c r="EXC1" s="536"/>
      <c r="EXD1" s="536"/>
      <c r="EXE1" s="536"/>
      <c r="EXF1" s="536"/>
      <c r="EXG1" s="536"/>
      <c r="EXH1" s="536"/>
      <c r="EXI1" s="536"/>
      <c r="EXJ1" s="536"/>
      <c r="EXK1" s="536"/>
      <c r="EXL1" s="536"/>
      <c r="EXM1" s="536"/>
      <c r="EXN1" s="536"/>
      <c r="EXO1" s="536"/>
      <c r="EXP1" s="536"/>
      <c r="EXQ1" s="536"/>
      <c r="EXR1" s="536"/>
      <c r="EXS1" s="536"/>
      <c r="EXT1" s="536"/>
      <c r="EXU1" s="536"/>
      <c r="EXV1" s="536"/>
      <c r="EXW1" s="536"/>
      <c r="EXX1" s="536"/>
      <c r="EXY1" s="536"/>
      <c r="EXZ1" s="536"/>
      <c r="EYA1" s="536"/>
      <c r="EYB1" s="536"/>
      <c r="EYC1" s="536" t="s">
        <v>354</v>
      </c>
      <c r="EYD1" s="536"/>
      <c r="EYE1" s="536"/>
      <c r="EYF1" s="536"/>
      <c r="EYG1" s="536"/>
      <c r="EYH1" s="536"/>
      <c r="EYI1" s="536"/>
      <c r="EYJ1" s="536"/>
      <c r="EYK1" s="536"/>
      <c r="EYL1" s="536"/>
      <c r="EYM1" s="536"/>
      <c r="EYN1" s="536"/>
      <c r="EYO1" s="536"/>
      <c r="EYP1" s="536"/>
      <c r="EYQ1" s="536"/>
      <c r="EYR1" s="536"/>
      <c r="EYS1" s="536"/>
      <c r="EYT1" s="536"/>
      <c r="EYU1" s="536"/>
      <c r="EYV1" s="536"/>
      <c r="EYW1" s="536"/>
      <c r="EYX1" s="536"/>
      <c r="EYY1" s="536"/>
      <c r="EYZ1" s="536"/>
      <c r="EZA1" s="536"/>
      <c r="EZB1" s="536"/>
      <c r="EZC1" s="536"/>
      <c r="EZD1" s="536"/>
      <c r="EZE1" s="536"/>
      <c r="EZF1" s="536"/>
      <c r="EZG1" s="536"/>
      <c r="EZH1" s="536"/>
      <c r="EZI1" s="536" t="s">
        <v>354</v>
      </c>
      <c r="EZJ1" s="536"/>
      <c r="EZK1" s="536"/>
      <c r="EZL1" s="536"/>
      <c r="EZM1" s="536"/>
      <c r="EZN1" s="536"/>
      <c r="EZO1" s="536"/>
      <c r="EZP1" s="536"/>
      <c r="EZQ1" s="536"/>
      <c r="EZR1" s="536"/>
      <c r="EZS1" s="536"/>
      <c r="EZT1" s="536"/>
      <c r="EZU1" s="536"/>
      <c r="EZV1" s="536"/>
      <c r="EZW1" s="536"/>
      <c r="EZX1" s="536"/>
      <c r="EZY1" s="536"/>
      <c r="EZZ1" s="536"/>
      <c r="FAA1" s="536"/>
      <c r="FAB1" s="536"/>
      <c r="FAC1" s="536"/>
      <c r="FAD1" s="536"/>
      <c r="FAE1" s="536"/>
      <c r="FAF1" s="536"/>
      <c r="FAG1" s="536"/>
      <c r="FAH1" s="536"/>
      <c r="FAI1" s="536"/>
      <c r="FAJ1" s="536"/>
      <c r="FAK1" s="536"/>
      <c r="FAL1" s="536"/>
      <c r="FAM1" s="536"/>
      <c r="FAN1" s="536"/>
      <c r="FAO1" s="536" t="s">
        <v>354</v>
      </c>
      <c r="FAP1" s="536"/>
      <c r="FAQ1" s="536"/>
      <c r="FAR1" s="536"/>
      <c r="FAS1" s="536"/>
      <c r="FAT1" s="536"/>
      <c r="FAU1" s="536"/>
      <c r="FAV1" s="536"/>
      <c r="FAW1" s="536"/>
      <c r="FAX1" s="536"/>
      <c r="FAY1" s="536"/>
      <c r="FAZ1" s="536"/>
      <c r="FBA1" s="536"/>
      <c r="FBB1" s="536"/>
      <c r="FBC1" s="536"/>
      <c r="FBD1" s="536"/>
      <c r="FBE1" s="536"/>
      <c r="FBF1" s="536"/>
      <c r="FBG1" s="536"/>
      <c r="FBH1" s="536"/>
      <c r="FBI1" s="536"/>
      <c r="FBJ1" s="536"/>
      <c r="FBK1" s="536"/>
      <c r="FBL1" s="536"/>
      <c r="FBM1" s="536"/>
      <c r="FBN1" s="536"/>
      <c r="FBO1" s="536"/>
      <c r="FBP1" s="536"/>
      <c r="FBQ1" s="536"/>
      <c r="FBR1" s="536"/>
      <c r="FBS1" s="536"/>
      <c r="FBT1" s="536"/>
      <c r="FBU1" s="536" t="s">
        <v>354</v>
      </c>
      <c r="FBV1" s="536"/>
      <c r="FBW1" s="536"/>
      <c r="FBX1" s="536"/>
      <c r="FBY1" s="536"/>
      <c r="FBZ1" s="536"/>
      <c r="FCA1" s="536"/>
      <c r="FCB1" s="536"/>
      <c r="FCC1" s="536"/>
      <c r="FCD1" s="536"/>
      <c r="FCE1" s="536"/>
      <c r="FCF1" s="536"/>
      <c r="FCG1" s="536"/>
      <c r="FCH1" s="536"/>
      <c r="FCI1" s="536"/>
      <c r="FCJ1" s="536"/>
      <c r="FCK1" s="536"/>
      <c r="FCL1" s="536"/>
      <c r="FCM1" s="536"/>
      <c r="FCN1" s="536"/>
      <c r="FCO1" s="536"/>
      <c r="FCP1" s="536"/>
      <c r="FCQ1" s="536"/>
      <c r="FCR1" s="536"/>
      <c r="FCS1" s="536"/>
      <c r="FCT1" s="536"/>
      <c r="FCU1" s="536"/>
      <c r="FCV1" s="536"/>
      <c r="FCW1" s="536"/>
      <c r="FCX1" s="536"/>
      <c r="FCY1" s="536"/>
      <c r="FCZ1" s="536"/>
      <c r="FDA1" s="536" t="s">
        <v>354</v>
      </c>
      <c r="FDB1" s="536"/>
      <c r="FDC1" s="536"/>
      <c r="FDD1" s="536"/>
      <c r="FDE1" s="536"/>
      <c r="FDF1" s="536"/>
      <c r="FDG1" s="536"/>
      <c r="FDH1" s="536"/>
      <c r="FDI1" s="536"/>
      <c r="FDJ1" s="536"/>
      <c r="FDK1" s="536"/>
      <c r="FDL1" s="536"/>
      <c r="FDM1" s="536"/>
      <c r="FDN1" s="536"/>
      <c r="FDO1" s="536"/>
      <c r="FDP1" s="536"/>
      <c r="FDQ1" s="536"/>
      <c r="FDR1" s="536"/>
      <c r="FDS1" s="536"/>
      <c r="FDT1" s="536"/>
      <c r="FDU1" s="536"/>
      <c r="FDV1" s="536"/>
      <c r="FDW1" s="536"/>
      <c r="FDX1" s="536"/>
      <c r="FDY1" s="536"/>
      <c r="FDZ1" s="536"/>
      <c r="FEA1" s="536"/>
      <c r="FEB1" s="536"/>
      <c r="FEC1" s="536"/>
      <c r="FED1" s="536"/>
      <c r="FEE1" s="536"/>
      <c r="FEF1" s="536"/>
      <c r="FEG1" s="536" t="s">
        <v>354</v>
      </c>
      <c r="FEH1" s="536"/>
      <c r="FEI1" s="536"/>
      <c r="FEJ1" s="536"/>
      <c r="FEK1" s="536"/>
      <c r="FEL1" s="536"/>
      <c r="FEM1" s="536"/>
      <c r="FEN1" s="536"/>
      <c r="FEO1" s="536"/>
      <c r="FEP1" s="536"/>
      <c r="FEQ1" s="536"/>
      <c r="FER1" s="536"/>
      <c r="FES1" s="536"/>
      <c r="FET1" s="536"/>
      <c r="FEU1" s="536"/>
      <c r="FEV1" s="536"/>
      <c r="FEW1" s="536"/>
      <c r="FEX1" s="536"/>
      <c r="FEY1" s="536"/>
      <c r="FEZ1" s="536"/>
      <c r="FFA1" s="536"/>
      <c r="FFB1" s="536"/>
      <c r="FFC1" s="536"/>
      <c r="FFD1" s="536"/>
      <c r="FFE1" s="536"/>
      <c r="FFF1" s="536"/>
      <c r="FFG1" s="536"/>
      <c r="FFH1" s="536"/>
      <c r="FFI1" s="536"/>
      <c r="FFJ1" s="536"/>
      <c r="FFK1" s="536"/>
      <c r="FFL1" s="536"/>
      <c r="FFM1" s="536" t="s">
        <v>354</v>
      </c>
      <c r="FFN1" s="536"/>
      <c r="FFO1" s="536"/>
      <c r="FFP1" s="536"/>
      <c r="FFQ1" s="536"/>
      <c r="FFR1" s="536"/>
      <c r="FFS1" s="536"/>
      <c r="FFT1" s="536"/>
      <c r="FFU1" s="536"/>
      <c r="FFV1" s="536"/>
      <c r="FFW1" s="536"/>
      <c r="FFX1" s="536"/>
      <c r="FFY1" s="536"/>
      <c r="FFZ1" s="536"/>
      <c r="FGA1" s="536"/>
      <c r="FGB1" s="536"/>
      <c r="FGC1" s="536"/>
      <c r="FGD1" s="536"/>
      <c r="FGE1" s="536"/>
      <c r="FGF1" s="536"/>
      <c r="FGG1" s="536"/>
      <c r="FGH1" s="536"/>
      <c r="FGI1" s="536"/>
      <c r="FGJ1" s="536"/>
      <c r="FGK1" s="536"/>
      <c r="FGL1" s="536"/>
      <c r="FGM1" s="536"/>
      <c r="FGN1" s="536"/>
      <c r="FGO1" s="536"/>
      <c r="FGP1" s="536"/>
      <c r="FGQ1" s="536"/>
      <c r="FGR1" s="536"/>
      <c r="FGS1" s="536" t="s">
        <v>354</v>
      </c>
      <c r="FGT1" s="536"/>
      <c r="FGU1" s="536"/>
      <c r="FGV1" s="536"/>
      <c r="FGW1" s="536"/>
      <c r="FGX1" s="536"/>
      <c r="FGY1" s="536"/>
      <c r="FGZ1" s="536"/>
      <c r="FHA1" s="536"/>
      <c r="FHB1" s="536"/>
      <c r="FHC1" s="536"/>
      <c r="FHD1" s="536"/>
      <c r="FHE1" s="536"/>
      <c r="FHF1" s="536"/>
      <c r="FHG1" s="536"/>
      <c r="FHH1" s="536"/>
      <c r="FHI1" s="536"/>
      <c r="FHJ1" s="536"/>
      <c r="FHK1" s="536"/>
      <c r="FHL1" s="536"/>
      <c r="FHM1" s="536"/>
      <c r="FHN1" s="536"/>
      <c r="FHO1" s="536"/>
      <c r="FHP1" s="536"/>
      <c r="FHQ1" s="536"/>
      <c r="FHR1" s="536"/>
      <c r="FHS1" s="536"/>
      <c r="FHT1" s="536"/>
      <c r="FHU1" s="536"/>
      <c r="FHV1" s="536"/>
      <c r="FHW1" s="536"/>
      <c r="FHX1" s="536"/>
      <c r="FHY1" s="536" t="s">
        <v>354</v>
      </c>
      <c r="FHZ1" s="536"/>
      <c r="FIA1" s="536"/>
      <c r="FIB1" s="536"/>
      <c r="FIC1" s="536"/>
      <c r="FID1" s="536"/>
      <c r="FIE1" s="536"/>
      <c r="FIF1" s="536"/>
      <c r="FIG1" s="536"/>
      <c r="FIH1" s="536"/>
      <c r="FII1" s="536"/>
      <c r="FIJ1" s="536"/>
      <c r="FIK1" s="536"/>
      <c r="FIL1" s="536"/>
      <c r="FIM1" s="536"/>
      <c r="FIN1" s="536"/>
      <c r="FIO1" s="536"/>
      <c r="FIP1" s="536"/>
      <c r="FIQ1" s="536"/>
      <c r="FIR1" s="536"/>
      <c r="FIS1" s="536"/>
      <c r="FIT1" s="536"/>
      <c r="FIU1" s="536"/>
      <c r="FIV1" s="536"/>
      <c r="FIW1" s="536"/>
      <c r="FIX1" s="536"/>
      <c r="FIY1" s="536"/>
      <c r="FIZ1" s="536"/>
      <c r="FJA1" s="536"/>
      <c r="FJB1" s="536"/>
      <c r="FJC1" s="536"/>
      <c r="FJD1" s="536"/>
      <c r="FJE1" s="536" t="s">
        <v>354</v>
      </c>
      <c r="FJF1" s="536"/>
      <c r="FJG1" s="536"/>
      <c r="FJH1" s="536"/>
      <c r="FJI1" s="536"/>
      <c r="FJJ1" s="536"/>
      <c r="FJK1" s="536"/>
      <c r="FJL1" s="536"/>
      <c r="FJM1" s="536"/>
      <c r="FJN1" s="536"/>
      <c r="FJO1" s="536"/>
      <c r="FJP1" s="536"/>
      <c r="FJQ1" s="536"/>
      <c r="FJR1" s="536"/>
      <c r="FJS1" s="536"/>
      <c r="FJT1" s="536"/>
      <c r="FJU1" s="536"/>
      <c r="FJV1" s="536"/>
      <c r="FJW1" s="536"/>
      <c r="FJX1" s="536"/>
      <c r="FJY1" s="536"/>
      <c r="FJZ1" s="536"/>
      <c r="FKA1" s="536"/>
      <c r="FKB1" s="536"/>
      <c r="FKC1" s="536"/>
      <c r="FKD1" s="536"/>
      <c r="FKE1" s="536"/>
      <c r="FKF1" s="536"/>
      <c r="FKG1" s="536"/>
      <c r="FKH1" s="536"/>
      <c r="FKI1" s="536"/>
      <c r="FKJ1" s="536"/>
      <c r="FKK1" s="536" t="s">
        <v>354</v>
      </c>
      <c r="FKL1" s="536"/>
      <c r="FKM1" s="536"/>
      <c r="FKN1" s="536"/>
      <c r="FKO1" s="536"/>
      <c r="FKP1" s="536"/>
      <c r="FKQ1" s="536"/>
      <c r="FKR1" s="536"/>
      <c r="FKS1" s="536"/>
      <c r="FKT1" s="536"/>
      <c r="FKU1" s="536"/>
      <c r="FKV1" s="536"/>
      <c r="FKW1" s="536"/>
      <c r="FKX1" s="536"/>
      <c r="FKY1" s="536"/>
      <c r="FKZ1" s="536"/>
      <c r="FLA1" s="536"/>
      <c r="FLB1" s="536"/>
      <c r="FLC1" s="536"/>
      <c r="FLD1" s="536"/>
      <c r="FLE1" s="536"/>
      <c r="FLF1" s="536"/>
      <c r="FLG1" s="536"/>
      <c r="FLH1" s="536"/>
      <c r="FLI1" s="536"/>
      <c r="FLJ1" s="536"/>
      <c r="FLK1" s="536"/>
      <c r="FLL1" s="536"/>
      <c r="FLM1" s="536"/>
      <c r="FLN1" s="536"/>
      <c r="FLO1" s="536"/>
      <c r="FLP1" s="536"/>
      <c r="FLQ1" s="536" t="s">
        <v>354</v>
      </c>
      <c r="FLR1" s="536"/>
      <c r="FLS1" s="536"/>
      <c r="FLT1" s="536"/>
      <c r="FLU1" s="536"/>
      <c r="FLV1" s="536"/>
      <c r="FLW1" s="536"/>
      <c r="FLX1" s="536"/>
      <c r="FLY1" s="536"/>
      <c r="FLZ1" s="536"/>
      <c r="FMA1" s="536"/>
      <c r="FMB1" s="536"/>
      <c r="FMC1" s="536"/>
      <c r="FMD1" s="536"/>
      <c r="FME1" s="536"/>
      <c r="FMF1" s="536"/>
      <c r="FMG1" s="536"/>
      <c r="FMH1" s="536"/>
      <c r="FMI1" s="536"/>
      <c r="FMJ1" s="536"/>
      <c r="FMK1" s="536"/>
      <c r="FML1" s="536"/>
      <c r="FMM1" s="536"/>
      <c r="FMN1" s="536"/>
      <c r="FMO1" s="536"/>
      <c r="FMP1" s="536"/>
      <c r="FMQ1" s="536"/>
      <c r="FMR1" s="536"/>
      <c r="FMS1" s="536"/>
      <c r="FMT1" s="536"/>
      <c r="FMU1" s="536"/>
      <c r="FMV1" s="536"/>
      <c r="FMW1" s="536" t="s">
        <v>354</v>
      </c>
      <c r="FMX1" s="536"/>
      <c r="FMY1" s="536"/>
      <c r="FMZ1" s="536"/>
      <c r="FNA1" s="536"/>
      <c r="FNB1" s="536"/>
      <c r="FNC1" s="536"/>
      <c r="FND1" s="536"/>
      <c r="FNE1" s="536"/>
      <c r="FNF1" s="536"/>
      <c r="FNG1" s="536"/>
      <c r="FNH1" s="536"/>
      <c r="FNI1" s="536"/>
      <c r="FNJ1" s="536"/>
      <c r="FNK1" s="536"/>
      <c r="FNL1" s="536"/>
      <c r="FNM1" s="536"/>
      <c r="FNN1" s="536"/>
      <c r="FNO1" s="536"/>
      <c r="FNP1" s="536"/>
      <c r="FNQ1" s="536"/>
      <c r="FNR1" s="536"/>
      <c r="FNS1" s="536"/>
      <c r="FNT1" s="536"/>
      <c r="FNU1" s="536"/>
      <c r="FNV1" s="536"/>
      <c r="FNW1" s="536"/>
      <c r="FNX1" s="536"/>
      <c r="FNY1" s="536"/>
      <c r="FNZ1" s="536"/>
      <c r="FOA1" s="536"/>
      <c r="FOB1" s="536"/>
      <c r="FOC1" s="536" t="s">
        <v>354</v>
      </c>
      <c r="FOD1" s="536"/>
      <c r="FOE1" s="536"/>
      <c r="FOF1" s="536"/>
      <c r="FOG1" s="536"/>
      <c r="FOH1" s="536"/>
      <c r="FOI1" s="536"/>
      <c r="FOJ1" s="536"/>
      <c r="FOK1" s="536"/>
      <c r="FOL1" s="536"/>
      <c r="FOM1" s="536"/>
      <c r="FON1" s="536"/>
      <c r="FOO1" s="536"/>
      <c r="FOP1" s="536"/>
      <c r="FOQ1" s="536"/>
      <c r="FOR1" s="536"/>
      <c r="FOS1" s="536"/>
      <c r="FOT1" s="536"/>
      <c r="FOU1" s="536"/>
      <c r="FOV1" s="536"/>
      <c r="FOW1" s="536"/>
      <c r="FOX1" s="536"/>
      <c r="FOY1" s="536"/>
      <c r="FOZ1" s="536"/>
      <c r="FPA1" s="536"/>
      <c r="FPB1" s="536"/>
      <c r="FPC1" s="536"/>
      <c r="FPD1" s="536"/>
      <c r="FPE1" s="536"/>
      <c r="FPF1" s="536"/>
      <c r="FPG1" s="536"/>
      <c r="FPH1" s="536"/>
      <c r="FPI1" s="536" t="s">
        <v>354</v>
      </c>
      <c r="FPJ1" s="536"/>
      <c r="FPK1" s="536"/>
      <c r="FPL1" s="536"/>
      <c r="FPM1" s="536"/>
      <c r="FPN1" s="536"/>
      <c r="FPO1" s="536"/>
      <c r="FPP1" s="536"/>
      <c r="FPQ1" s="536"/>
      <c r="FPR1" s="536"/>
      <c r="FPS1" s="536"/>
      <c r="FPT1" s="536"/>
      <c r="FPU1" s="536"/>
      <c r="FPV1" s="536"/>
      <c r="FPW1" s="536"/>
      <c r="FPX1" s="536"/>
      <c r="FPY1" s="536"/>
      <c r="FPZ1" s="536"/>
      <c r="FQA1" s="536"/>
      <c r="FQB1" s="536"/>
      <c r="FQC1" s="536"/>
      <c r="FQD1" s="536"/>
      <c r="FQE1" s="536"/>
      <c r="FQF1" s="536"/>
      <c r="FQG1" s="536"/>
      <c r="FQH1" s="536"/>
      <c r="FQI1" s="536"/>
      <c r="FQJ1" s="536"/>
      <c r="FQK1" s="536"/>
      <c r="FQL1" s="536"/>
      <c r="FQM1" s="536"/>
      <c r="FQN1" s="536"/>
      <c r="FQO1" s="536" t="s">
        <v>354</v>
      </c>
      <c r="FQP1" s="536"/>
      <c r="FQQ1" s="536"/>
      <c r="FQR1" s="536"/>
      <c r="FQS1" s="536"/>
      <c r="FQT1" s="536"/>
      <c r="FQU1" s="536"/>
      <c r="FQV1" s="536"/>
      <c r="FQW1" s="536"/>
      <c r="FQX1" s="536"/>
      <c r="FQY1" s="536"/>
      <c r="FQZ1" s="536"/>
      <c r="FRA1" s="536"/>
      <c r="FRB1" s="536"/>
      <c r="FRC1" s="536"/>
      <c r="FRD1" s="536"/>
      <c r="FRE1" s="536"/>
      <c r="FRF1" s="536"/>
      <c r="FRG1" s="536"/>
      <c r="FRH1" s="536"/>
      <c r="FRI1" s="536"/>
      <c r="FRJ1" s="536"/>
      <c r="FRK1" s="536"/>
      <c r="FRL1" s="536"/>
      <c r="FRM1" s="536"/>
      <c r="FRN1" s="536"/>
      <c r="FRO1" s="536"/>
      <c r="FRP1" s="536"/>
      <c r="FRQ1" s="536"/>
      <c r="FRR1" s="536"/>
      <c r="FRS1" s="536"/>
      <c r="FRT1" s="536"/>
      <c r="FRU1" s="536" t="s">
        <v>354</v>
      </c>
      <c r="FRV1" s="536"/>
      <c r="FRW1" s="536"/>
      <c r="FRX1" s="536"/>
      <c r="FRY1" s="536"/>
      <c r="FRZ1" s="536"/>
      <c r="FSA1" s="536"/>
      <c r="FSB1" s="536"/>
      <c r="FSC1" s="536"/>
      <c r="FSD1" s="536"/>
      <c r="FSE1" s="536"/>
      <c r="FSF1" s="536"/>
      <c r="FSG1" s="536"/>
      <c r="FSH1" s="536"/>
      <c r="FSI1" s="536"/>
      <c r="FSJ1" s="536"/>
      <c r="FSK1" s="536"/>
      <c r="FSL1" s="536"/>
      <c r="FSM1" s="536"/>
      <c r="FSN1" s="536"/>
      <c r="FSO1" s="536"/>
      <c r="FSP1" s="536"/>
      <c r="FSQ1" s="536"/>
      <c r="FSR1" s="536"/>
      <c r="FSS1" s="536"/>
      <c r="FST1" s="536"/>
      <c r="FSU1" s="536"/>
      <c r="FSV1" s="536"/>
      <c r="FSW1" s="536"/>
      <c r="FSX1" s="536"/>
      <c r="FSY1" s="536"/>
      <c r="FSZ1" s="536"/>
      <c r="FTA1" s="536" t="s">
        <v>354</v>
      </c>
      <c r="FTB1" s="536"/>
      <c r="FTC1" s="536"/>
      <c r="FTD1" s="536"/>
      <c r="FTE1" s="536"/>
      <c r="FTF1" s="536"/>
      <c r="FTG1" s="536"/>
      <c r="FTH1" s="536"/>
      <c r="FTI1" s="536"/>
      <c r="FTJ1" s="536"/>
      <c r="FTK1" s="536"/>
      <c r="FTL1" s="536"/>
      <c r="FTM1" s="536"/>
      <c r="FTN1" s="536"/>
      <c r="FTO1" s="536"/>
      <c r="FTP1" s="536"/>
      <c r="FTQ1" s="536"/>
      <c r="FTR1" s="536"/>
      <c r="FTS1" s="536"/>
      <c r="FTT1" s="536"/>
      <c r="FTU1" s="536"/>
      <c r="FTV1" s="536"/>
      <c r="FTW1" s="536"/>
      <c r="FTX1" s="536"/>
      <c r="FTY1" s="536"/>
      <c r="FTZ1" s="536"/>
      <c r="FUA1" s="536"/>
      <c r="FUB1" s="536"/>
      <c r="FUC1" s="536"/>
      <c r="FUD1" s="536"/>
      <c r="FUE1" s="536"/>
      <c r="FUF1" s="536"/>
      <c r="FUG1" s="536" t="s">
        <v>354</v>
      </c>
      <c r="FUH1" s="536"/>
      <c r="FUI1" s="536"/>
      <c r="FUJ1" s="536"/>
      <c r="FUK1" s="536"/>
      <c r="FUL1" s="536"/>
      <c r="FUM1" s="536"/>
      <c r="FUN1" s="536"/>
      <c r="FUO1" s="536"/>
      <c r="FUP1" s="536"/>
      <c r="FUQ1" s="536"/>
      <c r="FUR1" s="536"/>
      <c r="FUS1" s="536"/>
      <c r="FUT1" s="536"/>
      <c r="FUU1" s="536"/>
      <c r="FUV1" s="536"/>
      <c r="FUW1" s="536"/>
      <c r="FUX1" s="536"/>
      <c r="FUY1" s="536"/>
      <c r="FUZ1" s="536"/>
      <c r="FVA1" s="536"/>
      <c r="FVB1" s="536"/>
      <c r="FVC1" s="536"/>
      <c r="FVD1" s="536"/>
      <c r="FVE1" s="536"/>
      <c r="FVF1" s="536"/>
      <c r="FVG1" s="536"/>
      <c r="FVH1" s="536"/>
      <c r="FVI1" s="536"/>
      <c r="FVJ1" s="536"/>
      <c r="FVK1" s="536"/>
      <c r="FVL1" s="536"/>
      <c r="FVM1" s="536" t="s">
        <v>354</v>
      </c>
      <c r="FVN1" s="536"/>
      <c r="FVO1" s="536"/>
      <c r="FVP1" s="536"/>
      <c r="FVQ1" s="536"/>
      <c r="FVR1" s="536"/>
      <c r="FVS1" s="536"/>
      <c r="FVT1" s="536"/>
      <c r="FVU1" s="536"/>
      <c r="FVV1" s="536"/>
      <c r="FVW1" s="536"/>
      <c r="FVX1" s="536"/>
      <c r="FVY1" s="536"/>
      <c r="FVZ1" s="536"/>
      <c r="FWA1" s="536"/>
      <c r="FWB1" s="536"/>
      <c r="FWC1" s="536"/>
      <c r="FWD1" s="536"/>
      <c r="FWE1" s="536"/>
      <c r="FWF1" s="536"/>
      <c r="FWG1" s="536"/>
      <c r="FWH1" s="536"/>
      <c r="FWI1" s="536"/>
      <c r="FWJ1" s="536"/>
      <c r="FWK1" s="536"/>
      <c r="FWL1" s="536"/>
      <c r="FWM1" s="536"/>
      <c r="FWN1" s="536"/>
      <c r="FWO1" s="536"/>
      <c r="FWP1" s="536"/>
      <c r="FWQ1" s="536"/>
      <c r="FWR1" s="536"/>
      <c r="FWS1" s="536" t="s">
        <v>354</v>
      </c>
      <c r="FWT1" s="536"/>
      <c r="FWU1" s="536"/>
      <c r="FWV1" s="536"/>
      <c r="FWW1" s="536"/>
      <c r="FWX1" s="536"/>
      <c r="FWY1" s="536"/>
      <c r="FWZ1" s="536"/>
      <c r="FXA1" s="536"/>
      <c r="FXB1" s="536"/>
      <c r="FXC1" s="536"/>
      <c r="FXD1" s="536"/>
      <c r="FXE1" s="536"/>
      <c r="FXF1" s="536"/>
      <c r="FXG1" s="536"/>
      <c r="FXH1" s="536"/>
      <c r="FXI1" s="536"/>
      <c r="FXJ1" s="536"/>
      <c r="FXK1" s="536"/>
      <c r="FXL1" s="536"/>
      <c r="FXM1" s="536"/>
      <c r="FXN1" s="536"/>
      <c r="FXO1" s="536"/>
      <c r="FXP1" s="536"/>
      <c r="FXQ1" s="536"/>
      <c r="FXR1" s="536"/>
      <c r="FXS1" s="536"/>
      <c r="FXT1" s="536"/>
      <c r="FXU1" s="536"/>
      <c r="FXV1" s="536"/>
      <c r="FXW1" s="536"/>
      <c r="FXX1" s="536"/>
      <c r="FXY1" s="536" t="s">
        <v>354</v>
      </c>
      <c r="FXZ1" s="536"/>
      <c r="FYA1" s="536"/>
      <c r="FYB1" s="536"/>
      <c r="FYC1" s="536"/>
      <c r="FYD1" s="536"/>
      <c r="FYE1" s="536"/>
      <c r="FYF1" s="536"/>
      <c r="FYG1" s="536"/>
      <c r="FYH1" s="536"/>
      <c r="FYI1" s="536"/>
      <c r="FYJ1" s="536"/>
      <c r="FYK1" s="536"/>
      <c r="FYL1" s="536"/>
      <c r="FYM1" s="536"/>
      <c r="FYN1" s="536"/>
      <c r="FYO1" s="536"/>
      <c r="FYP1" s="536"/>
      <c r="FYQ1" s="536"/>
      <c r="FYR1" s="536"/>
      <c r="FYS1" s="536"/>
      <c r="FYT1" s="536"/>
      <c r="FYU1" s="536"/>
      <c r="FYV1" s="536"/>
      <c r="FYW1" s="536"/>
      <c r="FYX1" s="536"/>
      <c r="FYY1" s="536"/>
      <c r="FYZ1" s="536"/>
      <c r="FZA1" s="536"/>
      <c r="FZB1" s="536"/>
      <c r="FZC1" s="536"/>
      <c r="FZD1" s="536"/>
      <c r="FZE1" s="536" t="s">
        <v>354</v>
      </c>
      <c r="FZF1" s="536"/>
      <c r="FZG1" s="536"/>
      <c r="FZH1" s="536"/>
      <c r="FZI1" s="536"/>
      <c r="FZJ1" s="536"/>
      <c r="FZK1" s="536"/>
      <c r="FZL1" s="536"/>
      <c r="FZM1" s="536"/>
      <c r="FZN1" s="536"/>
      <c r="FZO1" s="536"/>
      <c r="FZP1" s="536"/>
      <c r="FZQ1" s="536"/>
      <c r="FZR1" s="536"/>
      <c r="FZS1" s="536"/>
      <c r="FZT1" s="536"/>
      <c r="FZU1" s="536"/>
      <c r="FZV1" s="536"/>
      <c r="FZW1" s="536"/>
      <c r="FZX1" s="536"/>
      <c r="FZY1" s="536"/>
      <c r="FZZ1" s="536"/>
      <c r="GAA1" s="536"/>
      <c r="GAB1" s="536"/>
      <c r="GAC1" s="536"/>
      <c r="GAD1" s="536"/>
      <c r="GAE1" s="536"/>
      <c r="GAF1" s="536"/>
      <c r="GAG1" s="536"/>
      <c r="GAH1" s="536"/>
      <c r="GAI1" s="536"/>
      <c r="GAJ1" s="536"/>
      <c r="GAK1" s="536" t="s">
        <v>354</v>
      </c>
      <c r="GAL1" s="536"/>
      <c r="GAM1" s="536"/>
      <c r="GAN1" s="536"/>
      <c r="GAO1" s="536"/>
      <c r="GAP1" s="536"/>
      <c r="GAQ1" s="536"/>
      <c r="GAR1" s="536"/>
      <c r="GAS1" s="536"/>
      <c r="GAT1" s="536"/>
      <c r="GAU1" s="536"/>
      <c r="GAV1" s="536"/>
      <c r="GAW1" s="536"/>
      <c r="GAX1" s="536"/>
      <c r="GAY1" s="536"/>
      <c r="GAZ1" s="536"/>
      <c r="GBA1" s="536"/>
      <c r="GBB1" s="536"/>
      <c r="GBC1" s="536"/>
      <c r="GBD1" s="536"/>
      <c r="GBE1" s="536"/>
      <c r="GBF1" s="536"/>
      <c r="GBG1" s="536"/>
      <c r="GBH1" s="536"/>
      <c r="GBI1" s="536"/>
      <c r="GBJ1" s="536"/>
      <c r="GBK1" s="536"/>
      <c r="GBL1" s="536"/>
      <c r="GBM1" s="536"/>
      <c r="GBN1" s="536"/>
      <c r="GBO1" s="536"/>
      <c r="GBP1" s="536"/>
      <c r="GBQ1" s="536" t="s">
        <v>354</v>
      </c>
      <c r="GBR1" s="536"/>
      <c r="GBS1" s="536"/>
      <c r="GBT1" s="536"/>
      <c r="GBU1" s="536"/>
      <c r="GBV1" s="536"/>
      <c r="GBW1" s="536"/>
      <c r="GBX1" s="536"/>
      <c r="GBY1" s="536"/>
      <c r="GBZ1" s="536"/>
      <c r="GCA1" s="536"/>
      <c r="GCB1" s="536"/>
      <c r="GCC1" s="536"/>
      <c r="GCD1" s="536"/>
      <c r="GCE1" s="536"/>
      <c r="GCF1" s="536"/>
      <c r="GCG1" s="536"/>
      <c r="GCH1" s="536"/>
      <c r="GCI1" s="536"/>
      <c r="GCJ1" s="536"/>
      <c r="GCK1" s="536"/>
      <c r="GCL1" s="536"/>
      <c r="GCM1" s="536"/>
      <c r="GCN1" s="536"/>
      <c r="GCO1" s="536"/>
      <c r="GCP1" s="536"/>
      <c r="GCQ1" s="536"/>
      <c r="GCR1" s="536"/>
      <c r="GCS1" s="536"/>
      <c r="GCT1" s="536"/>
      <c r="GCU1" s="536"/>
      <c r="GCV1" s="536"/>
      <c r="GCW1" s="536" t="s">
        <v>354</v>
      </c>
      <c r="GCX1" s="536"/>
      <c r="GCY1" s="536"/>
      <c r="GCZ1" s="536"/>
      <c r="GDA1" s="536"/>
      <c r="GDB1" s="536"/>
      <c r="GDC1" s="536"/>
      <c r="GDD1" s="536"/>
      <c r="GDE1" s="536"/>
      <c r="GDF1" s="536"/>
      <c r="GDG1" s="536"/>
      <c r="GDH1" s="536"/>
      <c r="GDI1" s="536"/>
      <c r="GDJ1" s="536"/>
      <c r="GDK1" s="536"/>
      <c r="GDL1" s="536"/>
      <c r="GDM1" s="536"/>
      <c r="GDN1" s="536"/>
      <c r="GDO1" s="536"/>
      <c r="GDP1" s="536"/>
      <c r="GDQ1" s="536"/>
      <c r="GDR1" s="536"/>
      <c r="GDS1" s="536"/>
      <c r="GDT1" s="536"/>
      <c r="GDU1" s="536"/>
      <c r="GDV1" s="536"/>
      <c r="GDW1" s="536"/>
      <c r="GDX1" s="536"/>
      <c r="GDY1" s="536"/>
      <c r="GDZ1" s="536"/>
      <c r="GEA1" s="536"/>
      <c r="GEB1" s="536"/>
      <c r="GEC1" s="536" t="s">
        <v>354</v>
      </c>
      <c r="GED1" s="536"/>
      <c r="GEE1" s="536"/>
      <c r="GEF1" s="536"/>
      <c r="GEG1" s="536"/>
      <c r="GEH1" s="536"/>
      <c r="GEI1" s="536"/>
      <c r="GEJ1" s="536"/>
      <c r="GEK1" s="536"/>
      <c r="GEL1" s="536"/>
      <c r="GEM1" s="536"/>
      <c r="GEN1" s="536"/>
      <c r="GEO1" s="536"/>
      <c r="GEP1" s="536"/>
      <c r="GEQ1" s="536"/>
      <c r="GER1" s="536"/>
      <c r="GES1" s="536"/>
      <c r="GET1" s="536"/>
      <c r="GEU1" s="536"/>
      <c r="GEV1" s="536"/>
      <c r="GEW1" s="536"/>
      <c r="GEX1" s="536"/>
      <c r="GEY1" s="536"/>
      <c r="GEZ1" s="536"/>
      <c r="GFA1" s="536"/>
      <c r="GFB1" s="536"/>
      <c r="GFC1" s="536"/>
      <c r="GFD1" s="536"/>
      <c r="GFE1" s="536"/>
      <c r="GFF1" s="536"/>
      <c r="GFG1" s="536"/>
      <c r="GFH1" s="536"/>
      <c r="GFI1" s="536" t="s">
        <v>354</v>
      </c>
      <c r="GFJ1" s="536"/>
      <c r="GFK1" s="536"/>
      <c r="GFL1" s="536"/>
      <c r="GFM1" s="536"/>
      <c r="GFN1" s="536"/>
      <c r="GFO1" s="536"/>
      <c r="GFP1" s="536"/>
      <c r="GFQ1" s="536"/>
      <c r="GFR1" s="536"/>
      <c r="GFS1" s="536"/>
      <c r="GFT1" s="536"/>
      <c r="GFU1" s="536"/>
      <c r="GFV1" s="536"/>
      <c r="GFW1" s="536"/>
      <c r="GFX1" s="536"/>
      <c r="GFY1" s="536"/>
      <c r="GFZ1" s="536"/>
      <c r="GGA1" s="536"/>
      <c r="GGB1" s="536"/>
      <c r="GGC1" s="536"/>
      <c r="GGD1" s="536"/>
      <c r="GGE1" s="536"/>
      <c r="GGF1" s="536"/>
      <c r="GGG1" s="536"/>
      <c r="GGH1" s="536"/>
      <c r="GGI1" s="536"/>
      <c r="GGJ1" s="536"/>
      <c r="GGK1" s="536"/>
      <c r="GGL1" s="536"/>
      <c r="GGM1" s="536"/>
      <c r="GGN1" s="536"/>
      <c r="GGO1" s="536" t="s">
        <v>354</v>
      </c>
      <c r="GGP1" s="536"/>
      <c r="GGQ1" s="536"/>
      <c r="GGR1" s="536"/>
      <c r="GGS1" s="536"/>
      <c r="GGT1" s="536"/>
      <c r="GGU1" s="536"/>
      <c r="GGV1" s="536"/>
      <c r="GGW1" s="536"/>
      <c r="GGX1" s="536"/>
      <c r="GGY1" s="536"/>
      <c r="GGZ1" s="536"/>
      <c r="GHA1" s="536"/>
      <c r="GHB1" s="536"/>
      <c r="GHC1" s="536"/>
      <c r="GHD1" s="536"/>
      <c r="GHE1" s="536"/>
      <c r="GHF1" s="536"/>
      <c r="GHG1" s="536"/>
      <c r="GHH1" s="536"/>
      <c r="GHI1" s="536"/>
      <c r="GHJ1" s="536"/>
      <c r="GHK1" s="536"/>
      <c r="GHL1" s="536"/>
      <c r="GHM1" s="536"/>
      <c r="GHN1" s="536"/>
      <c r="GHO1" s="536"/>
      <c r="GHP1" s="536"/>
      <c r="GHQ1" s="536"/>
      <c r="GHR1" s="536"/>
      <c r="GHS1" s="536"/>
      <c r="GHT1" s="536"/>
      <c r="GHU1" s="536" t="s">
        <v>354</v>
      </c>
      <c r="GHV1" s="536"/>
      <c r="GHW1" s="536"/>
      <c r="GHX1" s="536"/>
      <c r="GHY1" s="536"/>
      <c r="GHZ1" s="536"/>
      <c r="GIA1" s="536"/>
      <c r="GIB1" s="536"/>
      <c r="GIC1" s="536"/>
      <c r="GID1" s="536"/>
      <c r="GIE1" s="536"/>
      <c r="GIF1" s="536"/>
      <c r="GIG1" s="536"/>
      <c r="GIH1" s="536"/>
      <c r="GII1" s="536"/>
      <c r="GIJ1" s="536"/>
      <c r="GIK1" s="536"/>
      <c r="GIL1" s="536"/>
      <c r="GIM1" s="536"/>
      <c r="GIN1" s="536"/>
      <c r="GIO1" s="536"/>
      <c r="GIP1" s="536"/>
      <c r="GIQ1" s="536"/>
      <c r="GIR1" s="536"/>
      <c r="GIS1" s="536"/>
      <c r="GIT1" s="536"/>
      <c r="GIU1" s="536"/>
      <c r="GIV1" s="536"/>
      <c r="GIW1" s="536"/>
      <c r="GIX1" s="536"/>
      <c r="GIY1" s="536"/>
      <c r="GIZ1" s="536"/>
      <c r="GJA1" s="536" t="s">
        <v>354</v>
      </c>
      <c r="GJB1" s="536"/>
      <c r="GJC1" s="536"/>
      <c r="GJD1" s="536"/>
      <c r="GJE1" s="536"/>
      <c r="GJF1" s="536"/>
      <c r="GJG1" s="536"/>
      <c r="GJH1" s="536"/>
      <c r="GJI1" s="536"/>
      <c r="GJJ1" s="536"/>
      <c r="GJK1" s="536"/>
      <c r="GJL1" s="536"/>
      <c r="GJM1" s="536"/>
      <c r="GJN1" s="536"/>
      <c r="GJO1" s="536"/>
      <c r="GJP1" s="536"/>
      <c r="GJQ1" s="536"/>
      <c r="GJR1" s="536"/>
      <c r="GJS1" s="536"/>
      <c r="GJT1" s="536"/>
      <c r="GJU1" s="536"/>
      <c r="GJV1" s="536"/>
      <c r="GJW1" s="536"/>
      <c r="GJX1" s="536"/>
      <c r="GJY1" s="536"/>
      <c r="GJZ1" s="536"/>
      <c r="GKA1" s="536"/>
      <c r="GKB1" s="536"/>
      <c r="GKC1" s="536"/>
      <c r="GKD1" s="536"/>
      <c r="GKE1" s="536"/>
      <c r="GKF1" s="536"/>
      <c r="GKG1" s="536" t="s">
        <v>354</v>
      </c>
      <c r="GKH1" s="536"/>
      <c r="GKI1" s="536"/>
      <c r="GKJ1" s="536"/>
      <c r="GKK1" s="536"/>
      <c r="GKL1" s="536"/>
      <c r="GKM1" s="536"/>
      <c r="GKN1" s="536"/>
      <c r="GKO1" s="536"/>
      <c r="GKP1" s="536"/>
      <c r="GKQ1" s="536"/>
      <c r="GKR1" s="536"/>
      <c r="GKS1" s="536"/>
      <c r="GKT1" s="536"/>
      <c r="GKU1" s="536"/>
      <c r="GKV1" s="536"/>
      <c r="GKW1" s="536"/>
      <c r="GKX1" s="536"/>
      <c r="GKY1" s="536"/>
      <c r="GKZ1" s="536"/>
      <c r="GLA1" s="536"/>
      <c r="GLB1" s="536"/>
      <c r="GLC1" s="536"/>
      <c r="GLD1" s="536"/>
      <c r="GLE1" s="536"/>
      <c r="GLF1" s="536"/>
      <c r="GLG1" s="536"/>
      <c r="GLH1" s="536"/>
      <c r="GLI1" s="536"/>
      <c r="GLJ1" s="536"/>
      <c r="GLK1" s="536"/>
      <c r="GLL1" s="536"/>
      <c r="GLM1" s="536" t="s">
        <v>354</v>
      </c>
      <c r="GLN1" s="536"/>
      <c r="GLO1" s="536"/>
      <c r="GLP1" s="536"/>
      <c r="GLQ1" s="536"/>
      <c r="GLR1" s="536"/>
      <c r="GLS1" s="536"/>
      <c r="GLT1" s="536"/>
      <c r="GLU1" s="536"/>
      <c r="GLV1" s="536"/>
      <c r="GLW1" s="536"/>
      <c r="GLX1" s="536"/>
      <c r="GLY1" s="536"/>
      <c r="GLZ1" s="536"/>
      <c r="GMA1" s="536"/>
      <c r="GMB1" s="536"/>
      <c r="GMC1" s="536"/>
      <c r="GMD1" s="536"/>
      <c r="GME1" s="536"/>
      <c r="GMF1" s="536"/>
      <c r="GMG1" s="536"/>
      <c r="GMH1" s="536"/>
      <c r="GMI1" s="536"/>
      <c r="GMJ1" s="536"/>
      <c r="GMK1" s="536"/>
      <c r="GML1" s="536"/>
      <c r="GMM1" s="536"/>
      <c r="GMN1" s="536"/>
      <c r="GMO1" s="536"/>
      <c r="GMP1" s="536"/>
      <c r="GMQ1" s="536"/>
      <c r="GMR1" s="536"/>
      <c r="GMS1" s="536" t="s">
        <v>354</v>
      </c>
      <c r="GMT1" s="536"/>
      <c r="GMU1" s="536"/>
      <c r="GMV1" s="536"/>
      <c r="GMW1" s="536"/>
      <c r="GMX1" s="536"/>
      <c r="GMY1" s="536"/>
      <c r="GMZ1" s="536"/>
      <c r="GNA1" s="536"/>
      <c r="GNB1" s="536"/>
      <c r="GNC1" s="536"/>
      <c r="GND1" s="536"/>
      <c r="GNE1" s="536"/>
      <c r="GNF1" s="536"/>
      <c r="GNG1" s="536"/>
      <c r="GNH1" s="536"/>
      <c r="GNI1" s="536"/>
      <c r="GNJ1" s="536"/>
      <c r="GNK1" s="536"/>
      <c r="GNL1" s="536"/>
      <c r="GNM1" s="536"/>
      <c r="GNN1" s="536"/>
      <c r="GNO1" s="536"/>
      <c r="GNP1" s="536"/>
      <c r="GNQ1" s="536"/>
      <c r="GNR1" s="536"/>
      <c r="GNS1" s="536"/>
      <c r="GNT1" s="536"/>
      <c r="GNU1" s="536"/>
      <c r="GNV1" s="536"/>
      <c r="GNW1" s="536"/>
      <c r="GNX1" s="536"/>
      <c r="GNY1" s="536" t="s">
        <v>354</v>
      </c>
      <c r="GNZ1" s="536"/>
      <c r="GOA1" s="536"/>
      <c r="GOB1" s="536"/>
      <c r="GOC1" s="536"/>
      <c r="GOD1" s="536"/>
      <c r="GOE1" s="536"/>
      <c r="GOF1" s="536"/>
      <c r="GOG1" s="536"/>
      <c r="GOH1" s="536"/>
      <c r="GOI1" s="536"/>
      <c r="GOJ1" s="536"/>
      <c r="GOK1" s="536"/>
      <c r="GOL1" s="536"/>
      <c r="GOM1" s="536"/>
      <c r="GON1" s="536"/>
      <c r="GOO1" s="536"/>
      <c r="GOP1" s="536"/>
      <c r="GOQ1" s="536"/>
      <c r="GOR1" s="536"/>
      <c r="GOS1" s="536"/>
      <c r="GOT1" s="536"/>
      <c r="GOU1" s="536"/>
      <c r="GOV1" s="536"/>
      <c r="GOW1" s="536"/>
      <c r="GOX1" s="536"/>
      <c r="GOY1" s="536"/>
      <c r="GOZ1" s="536"/>
      <c r="GPA1" s="536"/>
      <c r="GPB1" s="536"/>
      <c r="GPC1" s="536"/>
      <c r="GPD1" s="536"/>
      <c r="GPE1" s="536" t="s">
        <v>354</v>
      </c>
      <c r="GPF1" s="536"/>
      <c r="GPG1" s="536"/>
      <c r="GPH1" s="536"/>
      <c r="GPI1" s="536"/>
      <c r="GPJ1" s="536"/>
      <c r="GPK1" s="536"/>
      <c r="GPL1" s="536"/>
      <c r="GPM1" s="536"/>
      <c r="GPN1" s="536"/>
      <c r="GPO1" s="536"/>
      <c r="GPP1" s="536"/>
      <c r="GPQ1" s="536"/>
      <c r="GPR1" s="536"/>
      <c r="GPS1" s="536"/>
      <c r="GPT1" s="536"/>
      <c r="GPU1" s="536"/>
      <c r="GPV1" s="536"/>
      <c r="GPW1" s="536"/>
      <c r="GPX1" s="536"/>
      <c r="GPY1" s="536"/>
      <c r="GPZ1" s="536"/>
      <c r="GQA1" s="536"/>
      <c r="GQB1" s="536"/>
      <c r="GQC1" s="536"/>
      <c r="GQD1" s="536"/>
      <c r="GQE1" s="536"/>
      <c r="GQF1" s="536"/>
      <c r="GQG1" s="536"/>
      <c r="GQH1" s="536"/>
      <c r="GQI1" s="536"/>
      <c r="GQJ1" s="536"/>
      <c r="GQK1" s="536" t="s">
        <v>354</v>
      </c>
      <c r="GQL1" s="536"/>
      <c r="GQM1" s="536"/>
      <c r="GQN1" s="536"/>
      <c r="GQO1" s="536"/>
      <c r="GQP1" s="536"/>
      <c r="GQQ1" s="536"/>
      <c r="GQR1" s="536"/>
      <c r="GQS1" s="536"/>
      <c r="GQT1" s="536"/>
      <c r="GQU1" s="536"/>
      <c r="GQV1" s="536"/>
      <c r="GQW1" s="536"/>
      <c r="GQX1" s="536"/>
      <c r="GQY1" s="536"/>
      <c r="GQZ1" s="536"/>
      <c r="GRA1" s="536"/>
      <c r="GRB1" s="536"/>
      <c r="GRC1" s="536"/>
      <c r="GRD1" s="536"/>
      <c r="GRE1" s="536"/>
      <c r="GRF1" s="536"/>
      <c r="GRG1" s="536"/>
      <c r="GRH1" s="536"/>
      <c r="GRI1" s="536"/>
      <c r="GRJ1" s="536"/>
      <c r="GRK1" s="536"/>
      <c r="GRL1" s="536"/>
      <c r="GRM1" s="536"/>
      <c r="GRN1" s="536"/>
      <c r="GRO1" s="536"/>
      <c r="GRP1" s="536"/>
      <c r="GRQ1" s="536" t="s">
        <v>354</v>
      </c>
      <c r="GRR1" s="536"/>
      <c r="GRS1" s="536"/>
      <c r="GRT1" s="536"/>
      <c r="GRU1" s="536"/>
      <c r="GRV1" s="536"/>
      <c r="GRW1" s="536"/>
      <c r="GRX1" s="536"/>
      <c r="GRY1" s="536"/>
      <c r="GRZ1" s="536"/>
      <c r="GSA1" s="536"/>
      <c r="GSB1" s="536"/>
      <c r="GSC1" s="536"/>
      <c r="GSD1" s="536"/>
      <c r="GSE1" s="536"/>
      <c r="GSF1" s="536"/>
      <c r="GSG1" s="536"/>
      <c r="GSH1" s="536"/>
      <c r="GSI1" s="536"/>
      <c r="GSJ1" s="536"/>
      <c r="GSK1" s="536"/>
      <c r="GSL1" s="536"/>
      <c r="GSM1" s="536"/>
      <c r="GSN1" s="536"/>
      <c r="GSO1" s="536"/>
      <c r="GSP1" s="536"/>
      <c r="GSQ1" s="536"/>
      <c r="GSR1" s="536"/>
      <c r="GSS1" s="536"/>
      <c r="GST1" s="536"/>
      <c r="GSU1" s="536"/>
      <c r="GSV1" s="536"/>
      <c r="GSW1" s="536" t="s">
        <v>354</v>
      </c>
      <c r="GSX1" s="536"/>
      <c r="GSY1" s="536"/>
      <c r="GSZ1" s="536"/>
      <c r="GTA1" s="536"/>
      <c r="GTB1" s="536"/>
      <c r="GTC1" s="536"/>
      <c r="GTD1" s="536"/>
      <c r="GTE1" s="536"/>
      <c r="GTF1" s="536"/>
      <c r="GTG1" s="536"/>
      <c r="GTH1" s="536"/>
      <c r="GTI1" s="536"/>
      <c r="GTJ1" s="536"/>
      <c r="GTK1" s="536"/>
      <c r="GTL1" s="536"/>
      <c r="GTM1" s="536"/>
      <c r="GTN1" s="536"/>
      <c r="GTO1" s="536"/>
      <c r="GTP1" s="536"/>
      <c r="GTQ1" s="536"/>
      <c r="GTR1" s="536"/>
      <c r="GTS1" s="536"/>
      <c r="GTT1" s="536"/>
      <c r="GTU1" s="536"/>
      <c r="GTV1" s="536"/>
      <c r="GTW1" s="536"/>
      <c r="GTX1" s="536"/>
      <c r="GTY1" s="536"/>
      <c r="GTZ1" s="536"/>
      <c r="GUA1" s="536"/>
      <c r="GUB1" s="536"/>
      <c r="GUC1" s="536" t="s">
        <v>354</v>
      </c>
      <c r="GUD1" s="536"/>
      <c r="GUE1" s="536"/>
      <c r="GUF1" s="536"/>
      <c r="GUG1" s="536"/>
      <c r="GUH1" s="536"/>
      <c r="GUI1" s="536"/>
      <c r="GUJ1" s="536"/>
      <c r="GUK1" s="536"/>
      <c r="GUL1" s="536"/>
      <c r="GUM1" s="536"/>
      <c r="GUN1" s="536"/>
      <c r="GUO1" s="536"/>
      <c r="GUP1" s="536"/>
      <c r="GUQ1" s="536"/>
      <c r="GUR1" s="536"/>
      <c r="GUS1" s="536"/>
      <c r="GUT1" s="536"/>
      <c r="GUU1" s="536"/>
      <c r="GUV1" s="536"/>
      <c r="GUW1" s="536"/>
      <c r="GUX1" s="536"/>
      <c r="GUY1" s="536"/>
      <c r="GUZ1" s="536"/>
      <c r="GVA1" s="536"/>
      <c r="GVB1" s="536"/>
      <c r="GVC1" s="536"/>
      <c r="GVD1" s="536"/>
      <c r="GVE1" s="536"/>
      <c r="GVF1" s="536"/>
      <c r="GVG1" s="536"/>
      <c r="GVH1" s="536"/>
      <c r="GVI1" s="536" t="s">
        <v>354</v>
      </c>
      <c r="GVJ1" s="536"/>
      <c r="GVK1" s="536"/>
      <c r="GVL1" s="536"/>
      <c r="GVM1" s="536"/>
      <c r="GVN1" s="536"/>
      <c r="GVO1" s="536"/>
      <c r="GVP1" s="536"/>
      <c r="GVQ1" s="536"/>
      <c r="GVR1" s="536"/>
      <c r="GVS1" s="536"/>
      <c r="GVT1" s="536"/>
      <c r="GVU1" s="536"/>
      <c r="GVV1" s="536"/>
      <c r="GVW1" s="536"/>
      <c r="GVX1" s="536"/>
      <c r="GVY1" s="536"/>
      <c r="GVZ1" s="536"/>
      <c r="GWA1" s="536"/>
      <c r="GWB1" s="536"/>
      <c r="GWC1" s="536"/>
      <c r="GWD1" s="536"/>
      <c r="GWE1" s="536"/>
      <c r="GWF1" s="536"/>
      <c r="GWG1" s="536"/>
      <c r="GWH1" s="536"/>
      <c r="GWI1" s="536"/>
      <c r="GWJ1" s="536"/>
      <c r="GWK1" s="536"/>
      <c r="GWL1" s="536"/>
      <c r="GWM1" s="536"/>
      <c r="GWN1" s="536"/>
      <c r="GWO1" s="536" t="s">
        <v>354</v>
      </c>
      <c r="GWP1" s="536"/>
      <c r="GWQ1" s="536"/>
      <c r="GWR1" s="536"/>
      <c r="GWS1" s="536"/>
      <c r="GWT1" s="536"/>
      <c r="GWU1" s="536"/>
      <c r="GWV1" s="536"/>
      <c r="GWW1" s="536"/>
      <c r="GWX1" s="536"/>
      <c r="GWY1" s="536"/>
      <c r="GWZ1" s="536"/>
      <c r="GXA1" s="536"/>
      <c r="GXB1" s="536"/>
      <c r="GXC1" s="536"/>
      <c r="GXD1" s="536"/>
      <c r="GXE1" s="536"/>
      <c r="GXF1" s="536"/>
      <c r="GXG1" s="536"/>
      <c r="GXH1" s="536"/>
      <c r="GXI1" s="536"/>
      <c r="GXJ1" s="536"/>
      <c r="GXK1" s="536"/>
      <c r="GXL1" s="536"/>
      <c r="GXM1" s="536"/>
      <c r="GXN1" s="536"/>
      <c r="GXO1" s="536"/>
      <c r="GXP1" s="536"/>
      <c r="GXQ1" s="536"/>
      <c r="GXR1" s="536"/>
      <c r="GXS1" s="536"/>
      <c r="GXT1" s="536"/>
      <c r="GXU1" s="536" t="s">
        <v>354</v>
      </c>
      <c r="GXV1" s="536"/>
      <c r="GXW1" s="536"/>
      <c r="GXX1" s="536"/>
      <c r="GXY1" s="536"/>
      <c r="GXZ1" s="536"/>
      <c r="GYA1" s="536"/>
      <c r="GYB1" s="536"/>
      <c r="GYC1" s="536"/>
      <c r="GYD1" s="536"/>
      <c r="GYE1" s="536"/>
      <c r="GYF1" s="536"/>
      <c r="GYG1" s="536"/>
      <c r="GYH1" s="536"/>
      <c r="GYI1" s="536"/>
      <c r="GYJ1" s="536"/>
      <c r="GYK1" s="536"/>
      <c r="GYL1" s="536"/>
      <c r="GYM1" s="536"/>
      <c r="GYN1" s="536"/>
      <c r="GYO1" s="536"/>
      <c r="GYP1" s="536"/>
      <c r="GYQ1" s="536"/>
      <c r="GYR1" s="536"/>
      <c r="GYS1" s="536"/>
      <c r="GYT1" s="536"/>
      <c r="GYU1" s="536"/>
      <c r="GYV1" s="536"/>
      <c r="GYW1" s="536"/>
      <c r="GYX1" s="536"/>
      <c r="GYY1" s="536"/>
      <c r="GYZ1" s="536"/>
      <c r="GZA1" s="536" t="s">
        <v>354</v>
      </c>
      <c r="GZB1" s="536"/>
      <c r="GZC1" s="536"/>
      <c r="GZD1" s="536"/>
      <c r="GZE1" s="536"/>
      <c r="GZF1" s="536"/>
      <c r="GZG1" s="536"/>
      <c r="GZH1" s="536"/>
      <c r="GZI1" s="536"/>
      <c r="GZJ1" s="536"/>
      <c r="GZK1" s="536"/>
      <c r="GZL1" s="536"/>
      <c r="GZM1" s="536"/>
      <c r="GZN1" s="536"/>
      <c r="GZO1" s="536"/>
      <c r="GZP1" s="536"/>
      <c r="GZQ1" s="536"/>
      <c r="GZR1" s="536"/>
      <c r="GZS1" s="536"/>
      <c r="GZT1" s="536"/>
      <c r="GZU1" s="536"/>
      <c r="GZV1" s="536"/>
      <c r="GZW1" s="536"/>
      <c r="GZX1" s="536"/>
      <c r="GZY1" s="536"/>
      <c r="GZZ1" s="536"/>
      <c r="HAA1" s="536"/>
      <c r="HAB1" s="536"/>
      <c r="HAC1" s="536"/>
      <c r="HAD1" s="536"/>
      <c r="HAE1" s="536"/>
      <c r="HAF1" s="536"/>
      <c r="HAG1" s="536" t="s">
        <v>354</v>
      </c>
      <c r="HAH1" s="536"/>
      <c r="HAI1" s="536"/>
      <c r="HAJ1" s="536"/>
      <c r="HAK1" s="536"/>
      <c r="HAL1" s="536"/>
      <c r="HAM1" s="536"/>
      <c r="HAN1" s="536"/>
      <c r="HAO1" s="536"/>
      <c r="HAP1" s="536"/>
      <c r="HAQ1" s="536"/>
      <c r="HAR1" s="536"/>
      <c r="HAS1" s="536"/>
      <c r="HAT1" s="536"/>
      <c r="HAU1" s="536"/>
      <c r="HAV1" s="536"/>
      <c r="HAW1" s="536"/>
      <c r="HAX1" s="536"/>
      <c r="HAY1" s="536"/>
      <c r="HAZ1" s="536"/>
      <c r="HBA1" s="536"/>
      <c r="HBB1" s="536"/>
      <c r="HBC1" s="536"/>
      <c r="HBD1" s="536"/>
      <c r="HBE1" s="536"/>
      <c r="HBF1" s="536"/>
      <c r="HBG1" s="536"/>
      <c r="HBH1" s="536"/>
      <c r="HBI1" s="536"/>
      <c r="HBJ1" s="536"/>
      <c r="HBK1" s="536"/>
      <c r="HBL1" s="536"/>
      <c r="HBM1" s="536" t="s">
        <v>354</v>
      </c>
      <c r="HBN1" s="536"/>
      <c r="HBO1" s="536"/>
      <c r="HBP1" s="536"/>
      <c r="HBQ1" s="536"/>
      <c r="HBR1" s="536"/>
      <c r="HBS1" s="536"/>
      <c r="HBT1" s="536"/>
      <c r="HBU1" s="536"/>
      <c r="HBV1" s="536"/>
      <c r="HBW1" s="536"/>
      <c r="HBX1" s="536"/>
      <c r="HBY1" s="536"/>
      <c r="HBZ1" s="536"/>
      <c r="HCA1" s="536"/>
      <c r="HCB1" s="536"/>
      <c r="HCC1" s="536"/>
      <c r="HCD1" s="536"/>
      <c r="HCE1" s="536"/>
      <c r="HCF1" s="536"/>
      <c r="HCG1" s="536"/>
      <c r="HCH1" s="536"/>
      <c r="HCI1" s="536"/>
      <c r="HCJ1" s="536"/>
      <c r="HCK1" s="536"/>
      <c r="HCL1" s="536"/>
      <c r="HCM1" s="536"/>
      <c r="HCN1" s="536"/>
      <c r="HCO1" s="536"/>
      <c r="HCP1" s="536"/>
      <c r="HCQ1" s="536"/>
      <c r="HCR1" s="536"/>
      <c r="HCS1" s="536" t="s">
        <v>354</v>
      </c>
      <c r="HCT1" s="536"/>
      <c r="HCU1" s="536"/>
      <c r="HCV1" s="536"/>
      <c r="HCW1" s="536"/>
      <c r="HCX1" s="536"/>
      <c r="HCY1" s="536"/>
      <c r="HCZ1" s="536"/>
      <c r="HDA1" s="536"/>
      <c r="HDB1" s="536"/>
      <c r="HDC1" s="536"/>
      <c r="HDD1" s="536"/>
      <c r="HDE1" s="536"/>
      <c r="HDF1" s="536"/>
      <c r="HDG1" s="536"/>
      <c r="HDH1" s="536"/>
      <c r="HDI1" s="536"/>
      <c r="HDJ1" s="536"/>
      <c r="HDK1" s="536"/>
      <c r="HDL1" s="536"/>
      <c r="HDM1" s="536"/>
      <c r="HDN1" s="536"/>
      <c r="HDO1" s="536"/>
      <c r="HDP1" s="536"/>
      <c r="HDQ1" s="536"/>
      <c r="HDR1" s="536"/>
      <c r="HDS1" s="536"/>
      <c r="HDT1" s="536"/>
      <c r="HDU1" s="536"/>
      <c r="HDV1" s="536"/>
      <c r="HDW1" s="536"/>
      <c r="HDX1" s="536"/>
      <c r="HDY1" s="536" t="s">
        <v>354</v>
      </c>
      <c r="HDZ1" s="536"/>
      <c r="HEA1" s="536"/>
      <c r="HEB1" s="536"/>
      <c r="HEC1" s="536"/>
      <c r="HED1" s="536"/>
      <c r="HEE1" s="536"/>
      <c r="HEF1" s="536"/>
      <c r="HEG1" s="536"/>
      <c r="HEH1" s="536"/>
      <c r="HEI1" s="536"/>
      <c r="HEJ1" s="536"/>
      <c r="HEK1" s="536"/>
      <c r="HEL1" s="536"/>
      <c r="HEM1" s="536"/>
      <c r="HEN1" s="536"/>
      <c r="HEO1" s="536"/>
      <c r="HEP1" s="536"/>
      <c r="HEQ1" s="536"/>
      <c r="HER1" s="536"/>
      <c r="HES1" s="536"/>
      <c r="HET1" s="536"/>
      <c r="HEU1" s="536"/>
      <c r="HEV1" s="536"/>
      <c r="HEW1" s="536"/>
      <c r="HEX1" s="536"/>
      <c r="HEY1" s="536"/>
      <c r="HEZ1" s="536"/>
      <c r="HFA1" s="536"/>
      <c r="HFB1" s="536"/>
      <c r="HFC1" s="536"/>
      <c r="HFD1" s="536"/>
      <c r="HFE1" s="536" t="s">
        <v>354</v>
      </c>
      <c r="HFF1" s="536"/>
      <c r="HFG1" s="536"/>
      <c r="HFH1" s="536"/>
      <c r="HFI1" s="536"/>
      <c r="HFJ1" s="536"/>
      <c r="HFK1" s="536"/>
      <c r="HFL1" s="536"/>
      <c r="HFM1" s="536"/>
      <c r="HFN1" s="536"/>
      <c r="HFO1" s="536"/>
      <c r="HFP1" s="536"/>
      <c r="HFQ1" s="536"/>
      <c r="HFR1" s="536"/>
      <c r="HFS1" s="536"/>
      <c r="HFT1" s="536"/>
      <c r="HFU1" s="536"/>
      <c r="HFV1" s="536"/>
      <c r="HFW1" s="536"/>
      <c r="HFX1" s="536"/>
      <c r="HFY1" s="536"/>
      <c r="HFZ1" s="536"/>
      <c r="HGA1" s="536"/>
      <c r="HGB1" s="536"/>
      <c r="HGC1" s="536"/>
      <c r="HGD1" s="536"/>
      <c r="HGE1" s="536"/>
      <c r="HGF1" s="536"/>
      <c r="HGG1" s="536"/>
      <c r="HGH1" s="536"/>
      <c r="HGI1" s="536"/>
      <c r="HGJ1" s="536"/>
      <c r="HGK1" s="536" t="s">
        <v>354</v>
      </c>
      <c r="HGL1" s="536"/>
      <c r="HGM1" s="536"/>
      <c r="HGN1" s="536"/>
      <c r="HGO1" s="536"/>
      <c r="HGP1" s="536"/>
      <c r="HGQ1" s="536"/>
      <c r="HGR1" s="536"/>
      <c r="HGS1" s="536"/>
      <c r="HGT1" s="536"/>
      <c r="HGU1" s="536"/>
      <c r="HGV1" s="536"/>
      <c r="HGW1" s="536"/>
      <c r="HGX1" s="536"/>
      <c r="HGY1" s="536"/>
      <c r="HGZ1" s="536"/>
      <c r="HHA1" s="536"/>
      <c r="HHB1" s="536"/>
      <c r="HHC1" s="536"/>
      <c r="HHD1" s="536"/>
      <c r="HHE1" s="536"/>
      <c r="HHF1" s="536"/>
      <c r="HHG1" s="536"/>
      <c r="HHH1" s="536"/>
      <c r="HHI1" s="536"/>
      <c r="HHJ1" s="536"/>
      <c r="HHK1" s="536"/>
      <c r="HHL1" s="536"/>
      <c r="HHM1" s="536"/>
      <c r="HHN1" s="536"/>
      <c r="HHO1" s="536"/>
      <c r="HHP1" s="536"/>
      <c r="HHQ1" s="536" t="s">
        <v>354</v>
      </c>
      <c r="HHR1" s="536"/>
      <c r="HHS1" s="536"/>
      <c r="HHT1" s="536"/>
      <c r="HHU1" s="536"/>
      <c r="HHV1" s="536"/>
      <c r="HHW1" s="536"/>
      <c r="HHX1" s="536"/>
      <c r="HHY1" s="536"/>
      <c r="HHZ1" s="536"/>
      <c r="HIA1" s="536"/>
      <c r="HIB1" s="536"/>
      <c r="HIC1" s="536"/>
      <c r="HID1" s="536"/>
      <c r="HIE1" s="536"/>
      <c r="HIF1" s="536"/>
      <c r="HIG1" s="536"/>
      <c r="HIH1" s="536"/>
      <c r="HII1" s="536"/>
      <c r="HIJ1" s="536"/>
      <c r="HIK1" s="536"/>
      <c r="HIL1" s="536"/>
      <c r="HIM1" s="536"/>
      <c r="HIN1" s="536"/>
      <c r="HIO1" s="536"/>
      <c r="HIP1" s="536"/>
      <c r="HIQ1" s="536"/>
      <c r="HIR1" s="536"/>
      <c r="HIS1" s="536"/>
      <c r="HIT1" s="536"/>
      <c r="HIU1" s="536"/>
      <c r="HIV1" s="536"/>
      <c r="HIW1" s="536" t="s">
        <v>354</v>
      </c>
      <c r="HIX1" s="536"/>
      <c r="HIY1" s="536"/>
      <c r="HIZ1" s="536"/>
      <c r="HJA1" s="536"/>
      <c r="HJB1" s="536"/>
      <c r="HJC1" s="536"/>
      <c r="HJD1" s="536"/>
      <c r="HJE1" s="536"/>
      <c r="HJF1" s="536"/>
      <c r="HJG1" s="536"/>
      <c r="HJH1" s="536"/>
      <c r="HJI1" s="536"/>
      <c r="HJJ1" s="536"/>
      <c r="HJK1" s="536"/>
      <c r="HJL1" s="536"/>
      <c r="HJM1" s="536"/>
      <c r="HJN1" s="536"/>
      <c r="HJO1" s="536"/>
      <c r="HJP1" s="536"/>
      <c r="HJQ1" s="536"/>
      <c r="HJR1" s="536"/>
      <c r="HJS1" s="536"/>
      <c r="HJT1" s="536"/>
      <c r="HJU1" s="536"/>
      <c r="HJV1" s="536"/>
      <c r="HJW1" s="536"/>
      <c r="HJX1" s="536"/>
      <c r="HJY1" s="536"/>
      <c r="HJZ1" s="536"/>
      <c r="HKA1" s="536"/>
      <c r="HKB1" s="536"/>
      <c r="HKC1" s="536" t="s">
        <v>354</v>
      </c>
      <c r="HKD1" s="536"/>
      <c r="HKE1" s="536"/>
      <c r="HKF1" s="536"/>
      <c r="HKG1" s="536"/>
      <c r="HKH1" s="536"/>
      <c r="HKI1" s="536"/>
      <c r="HKJ1" s="536"/>
      <c r="HKK1" s="536"/>
      <c r="HKL1" s="536"/>
      <c r="HKM1" s="536"/>
      <c r="HKN1" s="536"/>
      <c r="HKO1" s="536"/>
      <c r="HKP1" s="536"/>
      <c r="HKQ1" s="536"/>
      <c r="HKR1" s="536"/>
      <c r="HKS1" s="536"/>
      <c r="HKT1" s="536"/>
      <c r="HKU1" s="536"/>
      <c r="HKV1" s="536"/>
      <c r="HKW1" s="536"/>
      <c r="HKX1" s="536"/>
      <c r="HKY1" s="536"/>
      <c r="HKZ1" s="536"/>
      <c r="HLA1" s="536"/>
      <c r="HLB1" s="536"/>
      <c r="HLC1" s="536"/>
      <c r="HLD1" s="536"/>
      <c r="HLE1" s="536"/>
      <c r="HLF1" s="536"/>
      <c r="HLG1" s="536"/>
      <c r="HLH1" s="536"/>
      <c r="HLI1" s="536" t="s">
        <v>354</v>
      </c>
      <c r="HLJ1" s="536"/>
      <c r="HLK1" s="536"/>
      <c r="HLL1" s="536"/>
      <c r="HLM1" s="536"/>
      <c r="HLN1" s="536"/>
      <c r="HLO1" s="536"/>
      <c r="HLP1" s="536"/>
      <c r="HLQ1" s="536"/>
      <c r="HLR1" s="536"/>
      <c r="HLS1" s="536"/>
      <c r="HLT1" s="536"/>
      <c r="HLU1" s="536"/>
      <c r="HLV1" s="536"/>
      <c r="HLW1" s="536"/>
      <c r="HLX1" s="536"/>
      <c r="HLY1" s="536"/>
      <c r="HLZ1" s="536"/>
      <c r="HMA1" s="536"/>
      <c r="HMB1" s="536"/>
      <c r="HMC1" s="536"/>
      <c r="HMD1" s="536"/>
      <c r="HME1" s="536"/>
      <c r="HMF1" s="536"/>
      <c r="HMG1" s="536"/>
      <c r="HMH1" s="536"/>
      <c r="HMI1" s="536"/>
      <c r="HMJ1" s="536"/>
      <c r="HMK1" s="536"/>
      <c r="HML1" s="536"/>
      <c r="HMM1" s="536"/>
      <c r="HMN1" s="536"/>
      <c r="HMO1" s="536" t="s">
        <v>354</v>
      </c>
      <c r="HMP1" s="536"/>
      <c r="HMQ1" s="536"/>
      <c r="HMR1" s="536"/>
      <c r="HMS1" s="536"/>
      <c r="HMT1" s="536"/>
      <c r="HMU1" s="536"/>
      <c r="HMV1" s="536"/>
      <c r="HMW1" s="536"/>
      <c r="HMX1" s="536"/>
      <c r="HMY1" s="536"/>
      <c r="HMZ1" s="536"/>
      <c r="HNA1" s="536"/>
      <c r="HNB1" s="536"/>
      <c r="HNC1" s="536"/>
      <c r="HND1" s="536"/>
      <c r="HNE1" s="536"/>
      <c r="HNF1" s="536"/>
      <c r="HNG1" s="536"/>
      <c r="HNH1" s="536"/>
      <c r="HNI1" s="536"/>
      <c r="HNJ1" s="536"/>
      <c r="HNK1" s="536"/>
      <c r="HNL1" s="536"/>
      <c r="HNM1" s="536"/>
      <c r="HNN1" s="536"/>
      <c r="HNO1" s="536"/>
      <c r="HNP1" s="536"/>
      <c r="HNQ1" s="536"/>
      <c r="HNR1" s="536"/>
      <c r="HNS1" s="536"/>
      <c r="HNT1" s="536"/>
      <c r="HNU1" s="536" t="s">
        <v>354</v>
      </c>
      <c r="HNV1" s="536"/>
      <c r="HNW1" s="536"/>
      <c r="HNX1" s="536"/>
      <c r="HNY1" s="536"/>
      <c r="HNZ1" s="536"/>
      <c r="HOA1" s="536"/>
      <c r="HOB1" s="536"/>
      <c r="HOC1" s="536"/>
      <c r="HOD1" s="536"/>
      <c r="HOE1" s="536"/>
      <c r="HOF1" s="536"/>
      <c r="HOG1" s="536"/>
      <c r="HOH1" s="536"/>
      <c r="HOI1" s="536"/>
      <c r="HOJ1" s="536"/>
      <c r="HOK1" s="536"/>
      <c r="HOL1" s="536"/>
      <c r="HOM1" s="536"/>
      <c r="HON1" s="536"/>
      <c r="HOO1" s="536"/>
      <c r="HOP1" s="536"/>
      <c r="HOQ1" s="536"/>
      <c r="HOR1" s="536"/>
      <c r="HOS1" s="536"/>
      <c r="HOT1" s="536"/>
      <c r="HOU1" s="536"/>
      <c r="HOV1" s="536"/>
      <c r="HOW1" s="536"/>
      <c r="HOX1" s="536"/>
      <c r="HOY1" s="536"/>
      <c r="HOZ1" s="536"/>
      <c r="HPA1" s="536" t="s">
        <v>354</v>
      </c>
      <c r="HPB1" s="536"/>
      <c r="HPC1" s="536"/>
      <c r="HPD1" s="536"/>
      <c r="HPE1" s="536"/>
      <c r="HPF1" s="536"/>
      <c r="HPG1" s="536"/>
      <c r="HPH1" s="536"/>
      <c r="HPI1" s="536"/>
      <c r="HPJ1" s="536"/>
      <c r="HPK1" s="536"/>
      <c r="HPL1" s="536"/>
      <c r="HPM1" s="536"/>
      <c r="HPN1" s="536"/>
      <c r="HPO1" s="536"/>
      <c r="HPP1" s="536"/>
      <c r="HPQ1" s="536"/>
      <c r="HPR1" s="536"/>
      <c r="HPS1" s="536"/>
      <c r="HPT1" s="536"/>
      <c r="HPU1" s="536"/>
      <c r="HPV1" s="536"/>
      <c r="HPW1" s="536"/>
      <c r="HPX1" s="536"/>
      <c r="HPY1" s="536"/>
      <c r="HPZ1" s="536"/>
      <c r="HQA1" s="536"/>
      <c r="HQB1" s="536"/>
      <c r="HQC1" s="536"/>
      <c r="HQD1" s="536"/>
      <c r="HQE1" s="536"/>
      <c r="HQF1" s="536"/>
      <c r="HQG1" s="536" t="s">
        <v>354</v>
      </c>
      <c r="HQH1" s="536"/>
      <c r="HQI1" s="536"/>
      <c r="HQJ1" s="536"/>
      <c r="HQK1" s="536"/>
      <c r="HQL1" s="536"/>
      <c r="HQM1" s="536"/>
      <c r="HQN1" s="536"/>
      <c r="HQO1" s="536"/>
      <c r="HQP1" s="536"/>
      <c r="HQQ1" s="536"/>
      <c r="HQR1" s="536"/>
      <c r="HQS1" s="536"/>
      <c r="HQT1" s="536"/>
      <c r="HQU1" s="536"/>
      <c r="HQV1" s="536"/>
      <c r="HQW1" s="536"/>
      <c r="HQX1" s="536"/>
      <c r="HQY1" s="536"/>
      <c r="HQZ1" s="536"/>
      <c r="HRA1" s="536"/>
      <c r="HRB1" s="536"/>
      <c r="HRC1" s="536"/>
      <c r="HRD1" s="536"/>
      <c r="HRE1" s="536"/>
      <c r="HRF1" s="536"/>
      <c r="HRG1" s="536"/>
      <c r="HRH1" s="536"/>
      <c r="HRI1" s="536"/>
      <c r="HRJ1" s="536"/>
      <c r="HRK1" s="536"/>
      <c r="HRL1" s="536"/>
      <c r="HRM1" s="536" t="s">
        <v>354</v>
      </c>
      <c r="HRN1" s="536"/>
      <c r="HRO1" s="536"/>
      <c r="HRP1" s="536"/>
      <c r="HRQ1" s="536"/>
      <c r="HRR1" s="536"/>
      <c r="HRS1" s="536"/>
      <c r="HRT1" s="536"/>
      <c r="HRU1" s="536"/>
      <c r="HRV1" s="536"/>
      <c r="HRW1" s="536"/>
      <c r="HRX1" s="536"/>
      <c r="HRY1" s="536"/>
      <c r="HRZ1" s="536"/>
      <c r="HSA1" s="536"/>
      <c r="HSB1" s="536"/>
      <c r="HSC1" s="536"/>
      <c r="HSD1" s="536"/>
      <c r="HSE1" s="536"/>
      <c r="HSF1" s="536"/>
      <c r="HSG1" s="536"/>
      <c r="HSH1" s="536"/>
      <c r="HSI1" s="536"/>
      <c r="HSJ1" s="536"/>
      <c r="HSK1" s="536"/>
      <c r="HSL1" s="536"/>
      <c r="HSM1" s="536"/>
      <c r="HSN1" s="536"/>
      <c r="HSO1" s="536"/>
      <c r="HSP1" s="536"/>
      <c r="HSQ1" s="536"/>
      <c r="HSR1" s="536"/>
      <c r="HSS1" s="536" t="s">
        <v>354</v>
      </c>
      <c r="HST1" s="536"/>
      <c r="HSU1" s="536"/>
      <c r="HSV1" s="536"/>
      <c r="HSW1" s="536"/>
      <c r="HSX1" s="536"/>
      <c r="HSY1" s="536"/>
      <c r="HSZ1" s="536"/>
      <c r="HTA1" s="536"/>
      <c r="HTB1" s="536"/>
      <c r="HTC1" s="536"/>
      <c r="HTD1" s="536"/>
      <c r="HTE1" s="536"/>
      <c r="HTF1" s="536"/>
      <c r="HTG1" s="536"/>
      <c r="HTH1" s="536"/>
      <c r="HTI1" s="536"/>
      <c r="HTJ1" s="536"/>
      <c r="HTK1" s="536"/>
      <c r="HTL1" s="536"/>
      <c r="HTM1" s="536"/>
      <c r="HTN1" s="536"/>
      <c r="HTO1" s="536"/>
      <c r="HTP1" s="536"/>
      <c r="HTQ1" s="536"/>
      <c r="HTR1" s="536"/>
      <c r="HTS1" s="536"/>
      <c r="HTT1" s="536"/>
      <c r="HTU1" s="536"/>
      <c r="HTV1" s="536"/>
      <c r="HTW1" s="536"/>
      <c r="HTX1" s="536"/>
      <c r="HTY1" s="536" t="s">
        <v>354</v>
      </c>
      <c r="HTZ1" s="536"/>
      <c r="HUA1" s="536"/>
      <c r="HUB1" s="536"/>
      <c r="HUC1" s="536"/>
      <c r="HUD1" s="536"/>
      <c r="HUE1" s="536"/>
      <c r="HUF1" s="536"/>
      <c r="HUG1" s="536"/>
      <c r="HUH1" s="536"/>
      <c r="HUI1" s="536"/>
      <c r="HUJ1" s="536"/>
      <c r="HUK1" s="536"/>
      <c r="HUL1" s="536"/>
      <c r="HUM1" s="536"/>
      <c r="HUN1" s="536"/>
      <c r="HUO1" s="536"/>
      <c r="HUP1" s="536"/>
      <c r="HUQ1" s="536"/>
      <c r="HUR1" s="536"/>
      <c r="HUS1" s="536"/>
      <c r="HUT1" s="536"/>
      <c r="HUU1" s="536"/>
      <c r="HUV1" s="536"/>
      <c r="HUW1" s="536"/>
      <c r="HUX1" s="536"/>
      <c r="HUY1" s="536"/>
      <c r="HUZ1" s="536"/>
      <c r="HVA1" s="536"/>
      <c r="HVB1" s="536"/>
      <c r="HVC1" s="536"/>
      <c r="HVD1" s="536"/>
      <c r="HVE1" s="536" t="s">
        <v>354</v>
      </c>
      <c r="HVF1" s="536"/>
      <c r="HVG1" s="536"/>
      <c r="HVH1" s="536"/>
      <c r="HVI1" s="536"/>
      <c r="HVJ1" s="536"/>
      <c r="HVK1" s="536"/>
      <c r="HVL1" s="536"/>
      <c r="HVM1" s="536"/>
      <c r="HVN1" s="536"/>
      <c r="HVO1" s="536"/>
      <c r="HVP1" s="536"/>
      <c r="HVQ1" s="536"/>
      <c r="HVR1" s="536"/>
      <c r="HVS1" s="536"/>
      <c r="HVT1" s="536"/>
      <c r="HVU1" s="536"/>
      <c r="HVV1" s="536"/>
      <c r="HVW1" s="536"/>
      <c r="HVX1" s="536"/>
      <c r="HVY1" s="536"/>
      <c r="HVZ1" s="536"/>
      <c r="HWA1" s="536"/>
      <c r="HWB1" s="536"/>
      <c r="HWC1" s="536"/>
      <c r="HWD1" s="536"/>
      <c r="HWE1" s="536"/>
      <c r="HWF1" s="536"/>
      <c r="HWG1" s="536"/>
      <c r="HWH1" s="536"/>
      <c r="HWI1" s="536"/>
      <c r="HWJ1" s="536"/>
      <c r="HWK1" s="536" t="s">
        <v>354</v>
      </c>
      <c r="HWL1" s="536"/>
      <c r="HWM1" s="536"/>
      <c r="HWN1" s="536"/>
      <c r="HWO1" s="536"/>
      <c r="HWP1" s="536"/>
      <c r="HWQ1" s="536"/>
      <c r="HWR1" s="536"/>
      <c r="HWS1" s="536"/>
      <c r="HWT1" s="536"/>
      <c r="HWU1" s="536"/>
      <c r="HWV1" s="536"/>
      <c r="HWW1" s="536"/>
      <c r="HWX1" s="536"/>
      <c r="HWY1" s="536"/>
      <c r="HWZ1" s="536"/>
      <c r="HXA1" s="536"/>
      <c r="HXB1" s="536"/>
      <c r="HXC1" s="536"/>
      <c r="HXD1" s="536"/>
      <c r="HXE1" s="536"/>
      <c r="HXF1" s="536"/>
      <c r="HXG1" s="536"/>
      <c r="HXH1" s="536"/>
      <c r="HXI1" s="536"/>
      <c r="HXJ1" s="536"/>
      <c r="HXK1" s="536"/>
      <c r="HXL1" s="536"/>
      <c r="HXM1" s="536"/>
      <c r="HXN1" s="536"/>
      <c r="HXO1" s="536"/>
      <c r="HXP1" s="536"/>
      <c r="HXQ1" s="536" t="s">
        <v>354</v>
      </c>
      <c r="HXR1" s="536"/>
      <c r="HXS1" s="536"/>
      <c r="HXT1" s="536"/>
      <c r="HXU1" s="536"/>
      <c r="HXV1" s="536"/>
      <c r="HXW1" s="536"/>
      <c r="HXX1" s="536"/>
      <c r="HXY1" s="536"/>
      <c r="HXZ1" s="536"/>
      <c r="HYA1" s="536"/>
      <c r="HYB1" s="536"/>
      <c r="HYC1" s="536"/>
      <c r="HYD1" s="536"/>
      <c r="HYE1" s="536"/>
      <c r="HYF1" s="536"/>
      <c r="HYG1" s="536"/>
      <c r="HYH1" s="536"/>
      <c r="HYI1" s="536"/>
      <c r="HYJ1" s="536"/>
      <c r="HYK1" s="536"/>
      <c r="HYL1" s="536"/>
      <c r="HYM1" s="536"/>
      <c r="HYN1" s="536"/>
      <c r="HYO1" s="536"/>
      <c r="HYP1" s="536"/>
      <c r="HYQ1" s="536"/>
      <c r="HYR1" s="536"/>
      <c r="HYS1" s="536"/>
      <c r="HYT1" s="536"/>
      <c r="HYU1" s="536"/>
      <c r="HYV1" s="536"/>
      <c r="HYW1" s="536" t="s">
        <v>354</v>
      </c>
      <c r="HYX1" s="536"/>
      <c r="HYY1" s="536"/>
      <c r="HYZ1" s="536"/>
      <c r="HZA1" s="536"/>
      <c r="HZB1" s="536"/>
      <c r="HZC1" s="536"/>
      <c r="HZD1" s="536"/>
      <c r="HZE1" s="536"/>
      <c r="HZF1" s="536"/>
      <c r="HZG1" s="536"/>
      <c r="HZH1" s="536"/>
      <c r="HZI1" s="536"/>
      <c r="HZJ1" s="536"/>
      <c r="HZK1" s="536"/>
      <c r="HZL1" s="536"/>
      <c r="HZM1" s="536"/>
      <c r="HZN1" s="536"/>
      <c r="HZO1" s="536"/>
      <c r="HZP1" s="536"/>
      <c r="HZQ1" s="536"/>
      <c r="HZR1" s="536"/>
      <c r="HZS1" s="536"/>
      <c r="HZT1" s="536"/>
      <c r="HZU1" s="536"/>
      <c r="HZV1" s="536"/>
      <c r="HZW1" s="536"/>
      <c r="HZX1" s="536"/>
      <c r="HZY1" s="536"/>
      <c r="HZZ1" s="536"/>
      <c r="IAA1" s="536"/>
      <c r="IAB1" s="536"/>
      <c r="IAC1" s="536" t="s">
        <v>354</v>
      </c>
      <c r="IAD1" s="536"/>
      <c r="IAE1" s="536"/>
      <c r="IAF1" s="536"/>
      <c r="IAG1" s="536"/>
      <c r="IAH1" s="536"/>
      <c r="IAI1" s="536"/>
      <c r="IAJ1" s="536"/>
      <c r="IAK1" s="536"/>
      <c r="IAL1" s="536"/>
      <c r="IAM1" s="536"/>
      <c r="IAN1" s="536"/>
      <c r="IAO1" s="536"/>
      <c r="IAP1" s="536"/>
      <c r="IAQ1" s="536"/>
      <c r="IAR1" s="536"/>
      <c r="IAS1" s="536"/>
      <c r="IAT1" s="536"/>
      <c r="IAU1" s="536"/>
      <c r="IAV1" s="536"/>
      <c r="IAW1" s="536"/>
      <c r="IAX1" s="536"/>
      <c r="IAY1" s="536"/>
      <c r="IAZ1" s="536"/>
      <c r="IBA1" s="536"/>
      <c r="IBB1" s="536"/>
      <c r="IBC1" s="536"/>
      <c r="IBD1" s="536"/>
      <c r="IBE1" s="536"/>
      <c r="IBF1" s="536"/>
      <c r="IBG1" s="536"/>
      <c r="IBH1" s="536"/>
      <c r="IBI1" s="536" t="s">
        <v>354</v>
      </c>
      <c r="IBJ1" s="536"/>
      <c r="IBK1" s="536"/>
      <c r="IBL1" s="536"/>
      <c r="IBM1" s="536"/>
      <c r="IBN1" s="536"/>
      <c r="IBO1" s="536"/>
      <c r="IBP1" s="536"/>
      <c r="IBQ1" s="536"/>
      <c r="IBR1" s="536"/>
      <c r="IBS1" s="536"/>
      <c r="IBT1" s="536"/>
      <c r="IBU1" s="536"/>
      <c r="IBV1" s="536"/>
      <c r="IBW1" s="536"/>
      <c r="IBX1" s="536"/>
      <c r="IBY1" s="536"/>
      <c r="IBZ1" s="536"/>
      <c r="ICA1" s="536"/>
      <c r="ICB1" s="536"/>
      <c r="ICC1" s="536"/>
      <c r="ICD1" s="536"/>
      <c r="ICE1" s="536"/>
      <c r="ICF1" s="536"/>
      <c r="ICG1" s="536"/>
      <c r="ICH1" s="536"/>
      <c r="ICI1" s="536"/>
      <c r="ICJ1" s="536"/>
      <c r="ICK1" s="536"/>
      <c r="ICL1" s="536"/>
      <c r="ICM1" s="536"/>
      <c r="ICN1" s="536"/>
      <c r="ICO1" s="536" t="s">
        <v>354</v>
      </c>
      <c r="ICP1" s="536"/>
      <c r="ICQ1" s="536"/>
      <c r="ICR1" s="536"/>
      <c r="ICS1" s="536"/>
      <c r="ICT1" s="536"/>
      <c r="ICU1" s="536"/>
      <c r="ICV1" s="536"/>
      <c r="ICW1" s="536"/>
      <c r="ICX1" s="536"/>
      <c r="ICY1" s="536"/>
      <c r="ICZ1" s="536"/>
      <c r="IDA1" s="536"/>
      <c r="IDB1" s="536"/>
      <c r="IDC1" s="536"/>
      <c r="IDD1" s="536"/>
      <c r="IDE1" s="536"/>
      <c r="IDF1" s="536"/>
      <c r="IDG1" s="536"/>
      <c r="IDH1" s="536"/>
      <c r="IDI1" s="536"/>
      <c r="IDJ1" s="536"/>
      <c r="IDK1" s="536"/>
      <c r="IDL1" s="536"/>
      <c r="IDM1" s="536"/>
      <c r="IDN1" s="536"/>
      <c r="IDO1" s="536"/>
      <c r="IDP1" s="536"/>
      <c r="IDQ1" s="536"/>
      <c r="IDR1" s="536"/>
      <c r="IDS1" s="536"/>
      <c r="IDT1" s="536"/>
      <c r="IDU1" s="536" t="s">
        <v>354</v>
      </c>
      <c r="IDV1" s="536"/>
      <c r="IDW1" s="536"/>
      <c r="IDX1" s="536"/>
      <c r="IDY1" s="536"/>
      <c r="IDZ1" s="536"/>
      <c r="IEA1" s="536"/>
      <c r="IEB1" s="536"/>
      <c r="IEC1" s="536"/>
      <c r="IED1" s="536"/>
      <c r="IEE1" s="536"/>
      <c r="IEF1" s="536"/>
      <c r="IEG1" s="536"/>
      <c r="IEH1" s="536"/>
      <c r="IEI1" s="536"/>
      <c r="IEJ1" s="536"/>
      <c r="IEK1" s="536"/>
      <c r="IEL1" s="536"/>
      <c r="IEM1" s="536"/>
      <c r="IEN1" s="536"/>
      <c r="IEO1" s="536"/>
      <c r="IEP1" s="536"/>
      <c r="IEQ1" s="536"/>
      <c r="IER1" s="536"/>
      <c r="IES1" s="536"/>
      <c r="IET1" s="536"/>
      <c r="IEU1" s="536"/>
      <c r="IEV1" s="536"/>
      <c r="IEW1" s="536"/>
      <c r="IEX1" s="536"/>
      <c r="IEY1" s="536"/>
      <c r="IEZ1" s="536"/>
      <c r="IFA1" s="536" t="s">
        <v>354</v>
      </c>
      <c r="IFB1" s="536"/>
      <c r="IFC1" s="536"/>
      <c r="IFD1" s="536"/>
      <c r="IFE1" s="536"/>
      <c r="IFF1" s="536"/>
      <c r="IFG1" s="536"/>
      <c r="IFH1" s="536"/>
      <c r="IFI1" s="536"/>
      <c r="IFJ1" s="536"/>
      <c r="IFK1" s="536"/>
      <c r="IFL1" s="536"/>
      <c r="IFM1" s="536"/>
      <c r="IFN1" s="536"/>
      <c r="IFO1" s="536"/>
      <c r="IFP1" s="536"/>
      <c r="IFQ1" s="536"/>
      <c r="IFR1" s="536"/>
      <c r="IFS1" s="536"/>
      <c r="IFT1" s="536"/>
      <c r="IFU1" s="536"/>
      <c r="IFV1" s="536"/>
      <c r="IFW1" s="536"/>
      <c r="IFX1" s="536"/>
      <c r="IFY1" s="536"/>
      <c r="IFZ1" s="536"/>
      <c r="IGA1" s="536"/>
      <c r="IGB1" s="536"/>
      <c r="IGC1" s="536"/>
      <c r="IGD1" s="536"/>
      <c r="IGE1" s="536"/>
      <c r="IGF1" s="536"/>
      <c r="IGG1" s="536" t="s">
        <v>354</v>
      </c>
      <c r="IGH1" s="536"/>
      <c r="IGI1" s="536"/>
      <c r="IGJ1" s="536"/>
      <c r="IGK1" s="536"/>
      <c r="IGL1" s="536"/>
      <c r="IGM1" s="536"/>
      <c r="IGN1" s="536"/>
      <c r="IGO1" s="536"/>
      <c r="IGP1" s="536"/>
      <c r="IGQ1" s="536"/>
      <c r="IGR1" s="536"/>
      <c r="IGS1" s="536"/>
      <c r="IGT1" s="536"/>
      <c r="IGU1" s="536"/>
      <c r="IGV1" s="536"/>
      <c r="IGW1" s="536"/>
      <c r="IGX1" s="536"/>
      <c r="IGY1" s="536"/>
      <c r="IGZ1" s="536"/>
      <c r="IHA1" s="536"/>
      <c r="IHB1" s="536"/>
      <c r="IHC1" s="536"/>
      <c r="IHD1" s="536"/>
      <c r="IHE1" s="536"/>
      <c r="IHF1" s="536"/>
      <c r="IHG1" s="536"/>
      <c r="IHH1" s="536"/>
      <c r="IHI1" s="536"/>
      <c r="IHJ1" s="536"/>
      <c r="IHK1" s="536"/>
      <c r="IHL1" s="536"/>
      <c r="IHM1" s="536" t="s">
        <v>354</v>
      </c>
      <c r="IHN1" s="536"/>
      <c r="IHO1" s="536"/>
      <c r="IHP1" s="536"/>
      <c r="IHQ1" s="536"/>
      <c r="IHR1" s="536"/>
      <c r="IHS1" s="536"/>
      <c r="IHT1" s="536"/>
      <c r="IHU1" s="536"/>
      <c r="IHV1" s="536"/>
      <c r="IHW1" s="536"/>
      <c r="IHX1" s="536"/>
      <c r="IHY1" s="536"/>
      <c r="IHZ1" s="536"/>
      <c r="IIA1" s="536"/>
      <c r="IIB1" s="536"/>
      <c r="IIC1" s="536"/>
      <c r="IID1" s="536"/>
      <c r="IIE1" s="536"/>
      <c r="IIF1" s="536"/>
      <c r="IIG1" s="536"/>
      <c r="IIH1" s="536"/>
      <c r="III1" s="536"/>
      <c r="IIJ1" s="536"/>
      <c r="IIK1" s="536"/>
      <c r="IIL1" s="536"/>
      <c r="IIM1" s="536"/>
      <c r="IIN1" s="536"/>
      <c r="IIO1" s="536"/>
      <c r="IIP1" s="536"/>
      <c r="IIQ1" s="536"/>
      <c r="IIR1" s="536"/>
      <c r="IIS1" s="536" t="s">
        <v>354</v>
      </c>
      <c r="IIT1" s="536"/>
      <c r="IIU1" s="536"/>
      <c r="IIV1" s="536"/>
      <c r="IIW1" s="536"/>
      <c r="IIX1" s="536"/>
      <c r="IIY1" s="536"/>
      <c r="IIZ1" s="536"/>
      <c r="IJA1" s="536"/>
      <c r="IJB1" s="536"/>
      <c r="IJC1" s="536"/>
      <c r="IJD1" s="536"/>
      <c r="IJE1" s="536"/>
      <c r="IJF1" s="536"/>
      <c r="IJG1" s="536"/>
      <c r="IJH1" s="536"/>
      <c r="IJI1" s="536"/>
      <c r="IJJ1" s="536"/>
      <c r="IJK1" s="536"/>
      <c r="IJL1" s="536"/>
      <c r="IJM1" s="536"/>
      <c r="IJN1" s="536"/>
      <c r="IJO1" s="536"/>
      <c r="IJP1" s="536"/>
      <c r="IJQ1" s="536"/>
      <c r="IJR1" s="536"/>
      <c r="IJS1" s="536"/>
      <c r="IJT1" s="536"/>
      <c r="IJU1" s="536"/>
      <c r="IJV1" s="536"/>
      <c r="IJW1" s="536"/>
      <c r="IJX1" s="536"/>
      <c r="IJY1" s="536" t="s">
        <v>354</v>
      </c>
      <c r="IJZ1" s="536"/>
      <c r="IKA1" s="536"/>
      <c r="IKB1" s="536"/>
      <c r="IKC1" s="536"/>
      <c r="IKD1" s="536"/>
      <c r="IKE1" s="536"/>
      <c r="IKF1" s="536"/>
      <c r="IKG1" s="536"/>
      <c r="IKH1" s="536"/>
      <c r="IKI1" s="536"/>
      <c r="IKJ1" s="536"/>
      <c r="IKK1" s="536"/>
      <c r="IKL1" s="536"/>
      <c r="IKM1" s="536"/>
      <c r="IKN1" s="536"/>
      <c r="IKO1" s="536"/>
      <c r="IKP1" s="536"/>
      <c r="IKQ1" s="536"/>
      <c r="IKR1" s="536"/>
      <c r="IKS1" s="536"/>
      <c r="IKT1" s="536"/>
      <c r="IKU1" s="536"/>
      <c r="IKV1" s="536"/>
      <c r="IKW1" s="536"/>
      <c r="IKX1" s="536"/>
      <c r="IKY1" s="536"/>
      <c r="IKZ1" s="536"/>
      <c r="ILA1" s="536"/>
      <c r="ILB1" s="536"/>
      <c r="ILC1" s="536"/>
      <c r="ILD1" s="536"/>
      <c r="ILE1" s="536" t="s">
        <v>354</v>
      </c>
      <c r="ILF1" s="536"/>
      <c r="ILG1" s="536"/>
      <c r="ILH1" s="536"/>
      <c r="ILI1" s="536"/>
      <c r="ILJ1" s="536"/>
      <c r="ILK1" s="536"/>
      <c r="ILL1" s="536"/>
      <c r="ILM1" s="536"/>
      <c r="ILN1" s="536"/>
      <c r="ILO1" s="536"/>
      <c r="ILP1" s="536"/>
      <c r="ILQ1" s="536"/>
      <c r="ILR1" s="536"/>
      <c r="ILS1" s="536"/>
      <c r="ILT1" s="536"/>
      <c r="ILU1" s="536"/>
      <c r="ILV1" s="536"/>
      <c r="ILW1" s="536"/>
      <c r="ILX1" s="536"/>
      <c r="ILY1" s="536"/>
      <c r="ILZ1" s="536"/>
      <c r="IMA1" s="536"/>
      <c r="IMB1" s="536"/>
      <c r="IMC1" s="536"/>
      <c r="IMD1" s="536"/>
      <c r="IME1" s="536"/>
      <c r="IMF1" s="536"/>
      <c r="IMG1" s="536"/>
      <c r="IMH1" s="536"/>
      <c r="IMI1" s="536"/>
      <c r="IMJ1" s="536"/>
      <c r="IMK1" s="536" t="s">
        <v>354</v>
      </c>
      <c r="IML1" s="536"/>
      <c r="IMM1" s="536"/>
      <c r="IMN1" s="536"/>
      <c r="IMO1" s="536"/>
      <c r="IMP1" s="536"/>
      <c r="IMQ1" s="536"/>
      <c r="IMR1" s="536"/>
      <c r="IMS1" s="536"/>
      <c r="IMT1" s="536"/>
      <c r="IMU1" s="536"/>
      <c r="IMV1" s="536"/>
      <c r="IMW1" s="536"/>
      <c r="IMX1" s="536"/>
      <c r="IMY1" s="536"/>
      <c r="IMZ1" s="536"/>
      <c r="INA1" s="536"/>
      <c r="INB1" s="536"/>
      <c r="INC1" s="536"/>
      <c r="IND1" s="536"/>
      <c r="INE1" s="536"/>
      <c r="INF1" s="536"/>
      <c r="ING1" s="536"/>
      <c r="INH1" s="536"/>
      <c r="INI1" s="536"/>
      <c r="INJ1" s="536"/>
      <c r="INK1" s="536"/>
      <c r="INL1" s="536"/>
      <c r="INM1" s="536"/>
      <c r="INN1" s="536"/>
      <c r="INO1" s="536"/>
      <c r="INP1" s="536"/>
      <c r="INQ1" s="536" t="s">
        <v>354</v>
      </c>
      <c r="INR1" s="536"/>
      <c r="INS1" s="536"/>
      <c r="INT1" s="536"/>
      <c r="INU1" s="536"/>
      <c r="INV1" s="536"/>
      <c r="INW1" s="536"/>
      <c r="INX1" s="536"/>
      <c r="INY1" s="536"/>
      <c r="INZ1" s="536"/>
      <c r="IOA1" s="536"/>
      <c r="IOB1" s="536"/>
      <c r="IOC1" s="536"/>
      <c r="IOD1" s="536"/>
      <c r="IOE1" s="536"/>
      <c r="IOF1" s="536"/>
      <c r="IOG1" s="536"/>
      <c r="IOH1" s="536"/>
      <c r="IOI1" s="536"/>
      <c r="IOJ1" s="536"/>
      <c r="IOK1" s="536"/>
      <c r="IOL1" s="536"/>
      <c r="IOM1" s="536"/>
      <c r="ION1" s="536"/>
      <c r="IOO1" s="536"/>
      <c r="IOP1" s="536"/>
      <c r="IOQ1" s="536"/>
      <c r="IOR1" s="536"/>
      <c r="IOS1" s="536"/>
      <c r="IOT1" s="536"/>
      <c r="IOU1" s="536"/>
      <c r="IOV1" s="536"/>
      <c r="IOW1" s="536" t="s">
        <v>354</v>
      </c>
      <c r="IOX1" s="536"/>
      <c r="IOY1" s="536"/>
      <c r="IOZ1" s="536"/>
      <c r="IPA1" s="536"/>
      <c r="IPB1" s="536"/>
      <c r="IPC1" s="536"/>
      <c r="IPD1" s="536"/>
      <c r="IPE1" s="536"/>
      <c r="IPF1" s="536"/>
      <c r="IPG1" s="536"/>
      <c r="IPH1" s="536"/>
      <c r="IPI1" s="536"/>
      <c r="IPJ1" s="536"/>
      <c r="IPK1" s="536"/>
      <c r="IPL1" s="536"/>
      <c r="IPM1" s="536"/>
      <c r="IPN1" s="536"/>
      <c r="IPO1" s="536"/>
      <c r="IPP1" s="536"/>
      <c r="IPQ1" s="536"/>
      <c r="IPR1" s="536"/>
      <c r="IPS1" s="536"/>
      <c r="IPT1" s="536"/>
      <c r="IPU1" s="536"/>
      <c r="IPV1" s="536"/>
      <c r="IPW1" s="536"/>
      <c r="IPX1" s="536"/>
      <c r="IPY1" s="536"/>
      <c r="IPZ1" s="536"/>
      <c r="IQA1" s="536"/>
      <c r="IQB1" s="536"/>
      <c r="IQC1" s="536" t="s">
        <v>354</v>
      </c>
      <c r="IQD1" s="536"/>
      <c r="IQE1" s="536"/>
      <c r="IQF1" s="536"/>
      <c r="IQG1" s="536"/>
      <c r="IQH1" s="536"/>
      <c r="IQI1" s="536"/>
      <c r="IQJ1" s="536"/>
      <c r="IQK1" s="536"/>
      <c r="IQL1" s="536"/>
      <c r="IQM1" s="536"/>
      <c r="IQN1" s="536"/>
      <c r="IQO1" s="536"/>
      <c r="IQP1" s="536"/>
      <c r="IQQ1" s="536"/>
      <c r="IQR1" s="536"/>
      <c r="IQS1" s="536"/>
      <c r="IQT1" s="536"/>
      <c r="IQU1" s="536"/>
      <c r="IQV1" s="536"/>
      <c r="IQW1" s="536"/>
      <c r="IQX1" s="536"/>
      <c r="IQY1" s="536"/>
      <c r="IQZ1" s="536"/>
      <c r="IRA1" s="536"/>
      <c r="IRB1" s="536"/>
      <c r="IRC1" s="536"/>
      <c r="IRD1" s="536"/>
      <c r="IRE1" s="536"/>
      <c r="IRF1" s="536"/>
      <c r="IRG1" s="536"/>
      <c r="IRH1" s="536"/>
      <c r="IRI1" s="536" t="s">
        <v>354</v>
      </c>
      <c r="IRJ1" s="536"/>
      <c r="IRK1" s="536"/>
      <c r="IRL1" s="536"/>
      <c r="IRM1" s="536"/>
      <c r="IRN1" s="536"/>
      <c r="IRO1" s="536"/>
      <c r="IRP1" s="536"/>
      <c r="IRQ1" s="536"/>
      <c r="IRR1" s="536"/>
      <c r="IRS1" s="536"/>
      <c r="IRT1" s="536"/>
      <c r="IRU1" s="536"/>
      <c r="IRV1" s="536"/>
      <c r="IRW1" s="536"/>
      <c r="IRX1" s="536"/>
      <c r="IRY1" s="536"/>
      <c r="IRZ1" s="536"/>
      <c r="ISA1" s="536"/>
      <c r="ISB1" s="536"/>
      <c r="ISC1" s="536"/>
      <c r="ISD1" s="536"/>
      <c r="ISE1" s="536"/>
      <c r="ISF1" s="536"/>
      <c r="ISG1" s="536"/>
      <c r="ISH1" s="536"/>
      <c r="ISI1" s="536"/>
      <c r="ISJ1" s="536"/>
      <c r="ISK1" s="536"/>
      <c r="ISL1" s="536"/>
      <c r="ISM1" s="536"/>
      <c r="ISN1" s="536"/>
      <c r="ISO1" s="536" t="s">
        <v>354</v>
      </c>
      <c r="ISP1" s="536"/>
      <c r="ISQ1" s="536"/>
      <c r="ISR1" s="536"/>
      <c r="ISS1" s="536"/>
      <c r="IST1" s="536"/>
      <c r="ISU1" s="536"/>
      <c r="ISV1" s="536"/>
      <c r="ISW1" s="536"/>
      <c r="ISX1" s="536"/>
      <c r="ISY1" s="536"/>
      <c r="ISZ1" s="536"/>
      <c r="ITA1" s="536"/>
      <c r="ITB1" s="536"/>
      <c r="ITC1" s="536"/>
      <c r="ITD1" s="536"/>
      <c r="ITE1" s="536"/>
      <c r="ITF1" s="536"/>
      <c r="ITG1" s="536"/>
      <c r="ITH1" s="536"/>
      <c r="ITI1" s="536"/>
      <c r="ITJ1" s="536"/>
      <c r="ITK1" s="536"/>
      <c r="ITL1" s="536"/>
      <c r="ITM1" s="536"/>
      <c r="ITN1" s="536"/>
      <c r="ITO1" s="536"/>
      <c r="ITP1" s="536"/>
      <c r="ITQ1" s="536"/>
      <c r="ITR1" s="536"/>
      <c r="ITS1" s="536"/>
      <c r="ITT1" s="536"/>
      <c r="ITU1" s="536" t="s">
        <v>354</v>
      </c>
      <c r="ITV1" s="536"/>
      <c r="ITW1" s="536"/>
      <c r="ITX1" s="536"/>
      <c r="ITY1" s="536"/>
      <c r="ITZ1" s="536"/>
      <c r="IUA1" s="536"/>
      <c r="IUB1" s="536"/>
      <c r="IUC1" s="536"/>
      <c r="IUD1" s="536"/>
      <c r="IUE1" s="536"/>
      <c r="IUF1" s="536"/>
      <c r="IUG1" s="536"/>
      <c r="IUH1" s="536"/>
      <c r="IUI1" s="536"/>
      <c r="IUJ1" s="536"/>
      <c r="IUK1" s="536"/>
      <c r="IUL1" s="536"/>
      <c r="IUM1" s="536"/>
      <c r="IUN1" s="536"/>
      <c r="IUO1" s="536"/>
      <c r="IUP1" s="536"/>
      <c r="IUQ1" s="536"/>
      <c r="IUR1" s="536"/>
      <c r="IUS1" s="536"/>
      <c r="IUT1" s="536"/>
      <c r="IUU1" s="536"/>
      <c r="IUV1" s="536"/>
      <c r="IUW1" s="536"/>
      <c r="IUX1" s="536"/>
      <c r="IUY1" s="536"/>
      <c r="IUZ1" s="536"/>
      <c r="IVA1" s="536" t="s">
        <v>354</v>
      </c>
      <c r="IVB1" s="536"/>
      <c r="IVC1" s="536"/>
      <c r="IVD1" s="536"/>
      <c r="IVE1" s="536"/>
      <c r="IVF1" s="536"/>
      <c r="IVG1" s="536"/>
      <c r="IVH1" s="536"/>
      <c r="IVI1" s="536"/>
      <c r="IVJ1" s="536"/>
      <c r="IVK1" s="536"/>
      <c r="IVL1" s="536"/>
      <c r="IVM1" s="536"/>
      <c r="IVN1" s="536"/>
      <c r="IVO1" s="536"/>
      <c r="IVP1" s="536"/>
      <c r="IVQ1" s="536"/>
      <c r="IVR1" s="536"/>
      <c r="IVS1" s="536"/>
      <c r="IVT1" s="536"/>
      <c r="IVU1" s="536"/>
      <c r="IVV1" s="536"/>
      <c r="IVW1" s="536"/>
      <c r="IVX1" s="536"/>
      <c r="IVY1" s="536"/>
      <c r="IVZ1" s="536"/>
      <c r="IWA1" s="536"/>
      <c r="IWB1" s="536"/>
      <c r="IWC1" s="536"/>
      <c r="IWD1" s="536"/>
      <c r="IWE1" s="536"/>
      <c r="IWF1" s="536"/>
      <c r="IWG1" s="536" t="s">
        <v>354</v>
      </c>
      <c r="IWH1" s="536"/>
      <c r="IWI1" s="536"/>
      <c r="IWJ1" s="536"/>
      <c r="IWK1" s="536"/>
      <c r="IWL1" s="536"/>
      <c r="IWM1" s="536"/>
      <c r="IWN1" s="536"/>
      <c r="IWO1" s="536"/>
      <c r="IWP1" s="536"/>
      <c r="IWQ1" s="536"/>
      <c r="IWR1" s="536"/>
      <c r="IWS1" s="536"/>
      <c r="IWT1" s="536"/>
      <c r="IWU1" s="536"/>
      <c r="IWV1" s="536"/>
      <c r="IWW1" s="536"/>
      <c r="IWX1" s="536"/>
      <c r="IWY1" s="536"/>
      <c r="IWZ1" s="536"/>
      <c r="IXA1" s="536"/>
      <c r="IXB1" s="536"/>
      <c r="IXC1" s="536"/>
      <c r="IXD1" s="536"/>
      <c r="IXE1" s="536"/>
      <c r="IXF1" s="536"/>
      <c r="IXG1" s="536"/>
      <c r="IXH1" s="536"/>
      <c r="IXI1" s="536"/>
      <c r="IXJ1" s="536"/>
      <c r="IXK1" s="536"/>
      <c r="IXL1" s="536"/>
      <c r="IXM1" s="536" t="s">
        <v>354</v>
      </c>
      <c r="IXN1" s="536"/>
      <c r="IXO1" s="536"/>
      <c r="IXP1" s="536"/>
      <c r="IXQ1" s="536"/>
      <c r="IXR1" s="536"/>
      <c r="IXS1" s="536"/>
      <c r="IXT1" s="536"/>
      <c r="IXU1" s="536"/>
      <c r="IXV1" s="536"/>
      <c r="IXW1" s="536"/>
      <c r="IXX1" s="536"/>
      <c r="IXY1" s="536"/>
      <c r="IXZ1" s="536"/>
      <c r="IYA1" s="536"/>
      <c r="IYB1" s="536"/>
      <c r="IYC1" s="536"/>
      <c r="IYD1" s="536"/>
      <c r="IYE1" s="536"/>
      <c r="IYF1" s="536"/>
      <c r="IYG1" s="536"/>
      <c r="IYH1" s="536"/>
      <c r="IYI1" s="536"/>
      <c r="IYJ1" s="536"/>
      <c r="IYK1" s="536"/>
      <c r="IYL1" s="536"/>
      <c r="IYM1" s="536"/>
      <c r="IYN1" s="536"/>
      <c r="IYO1" s="536"/>
      <c r="IYP1" s="536"/>
      <c r="IYQ1" s="536"/>
      <c r="IYR1" s="536"/>
      <c r="IYS1" s="536" t="s">
        <v>354</v>
      </c>
      <c r="IYT1" s="536"/>
      <c r="IYU1" s="536"/>
      <c r="IYV1" s="536"/>
      <c r="IYW1" s="536"/>
      <c r="IYX1" s="536"/>
      <c r="IYY1" s="536"/>
      <c r="IYZ1" s="536"/>
      <c r="IZA1" s="536"/>
      <c r="IZB1" s="536"/>
      <c r="IZC1" s="536"/>
      <c r="IZD1" s="536"/>
      <c r="IZE1" s="536"/>
      <c r="IZF1" s="536"/>
      <c r="IZG1" s="536"/>
      <c r="IZH1" s="536"/>
      <c r="IZI1" s="536"/>
      <c r="IZJ1" s="536"/>
      <c r="IZK1" s="536"/>
      <c r="IZL1" s="536"/>
      <c r="IZM1" s="536"/>
      <c r="IZN1" s="536"/>
      <c r="IZO1" s="536"/>
      <c r="IZP1" s="536"/>
      <c r="IZQ1" s="536"/>
      <c r="IZR1" s="536"/>
      <c r="IZS1" s="536"/>
      <c r="IZT1" s="536"/>
      <c r="IZU1" s="536"/>
      <c r="IZV1" s="536"/>
      <c r="IZW1" s="536"/>
      <c r="IZX1" s="536"/>
      <c r="IZY1" s="536" t="s">
        <v>354</v>
      </c>
      <c r="IZZ1" s="536"/>
      <c r="JAA1" s="536"/>
      <c r="JAB1" s="536"/>
      <c r="JAC1" s="536"/>
      <c r="JAD1" s="536"/>
      <c r="JAE1" s="536"/>
      <c r="JAF1" s="536"/>
      <c r="JAG1" s="536"/>
      <c r="JAH1" s="536"/>
      <c r="JAI1" s="536"/>
      <c r="JAJ1" s="536"/>
      <c r="JAK1" s="536"/>
      <c r="JAL1" s="536"/>
      <c r="JAM1" s="536"/>
      <c r="JAN1" s="536"/>
      <c r="JAO1" s="536"/>
      <c r="JAP1" s="536"/>
      <c r="JAQ1" s="536"/>
      <c r="JAR1" s="536"/>
      <c r="JAS1" s="536"/>
      <c r="JAT1" s="536"/>
      <c r="JAU1" s="536"/>
      <c r="JAV1" s="536"/>
      <c r="JAW1" s="536"/>
      <c r="JAX1" s="536"/>
      <c r="JAY1" s="536"/>
      <c r="JAZ1" s="536"/>
      <c r="JBA1" s="536"/>
      <c r="JBB1" s="536"/>
      <c r="JBC1" s="536"/>
      <c r="JBD1" s="536"/>
      <c r="JBE1" s="536" t="s">
        <v>354</v>
      </c>
      <c r="JBF1" s="536"/>
      <c r="JBG1" s="536"/>
      <c r="JBH1" s="536"/>
      <c r="JBI1" s="536"/>
      <c r="JBJ1" s="536"/>
      <c r="JBK1" s="536"/>
      <c r="JBL1" s="536"/>
      <c r="JBM1" s="536"/>
      <c r="JBN1" s="536"/>
      <c r="JBO1" s="536"/>
      <c r="JBP1" s="536"/>
      <c r="JBQ1" s="536"/>
      <c r="JBR1" s="536"/>
      <c r="JBS1" s="536"/>
      <c r="JBT1" s="536"/>
      <c r="JBU1" s="536"/>
      <c r="JBV1" s="536"/>
      <c r="JBW1" s="536"/>
      <c r="JBX1" s="536"/>
      <c r="JBY1" s="536"/>
      <c r="JBZ1" s="536"/>
      <c r="JCA1" s="536"/>
      <c r="JCB1" s="536"/>
      <c r="JCC1" s="536"/>
      <c r="JCD1" s="536"/>
      <c r="JCE1" s="536"/>
      <c r="JCF1" s="536"/>
      <c r="JCG1" s="536"/>
      <c r="JCH1" s="536"/>
      <c r="JCI1" s="536"/>
      <c r="JCJ1" s="536"/>
      <c r="JCK1" s="536" t="s">
        <v>354</v>
      </c>
      <c r="JCL1" s="536"/>
      <c r="JCM1" s="536"/>
      <c r="JCN1" s="536"/>
      <c r="JCO1" s="536"/>
      <c r="JCP1" s="536"/>
      <c r="JCQ1" s="536"/>
      <c r="JCR1" s="536"/>
      <c r="JCS1" s="536"/>
      <c r="JCT1" s="536"/>
      <c r="JCU1" s="536"/>
      <c r="JCV1" s="536"/>
      <c r="JCW1" s="536"/>
      <c r="JCX1" s="536"/>
      <c r="JCY1" s="536"/>
      <c r="JCZ1" s="536"/>
      <c r="JDA1" s="536"/>
      <c r="JDB1" s="536"/>
      <c r="JDC1" s="536"/>
      <c r="JDD1" s="536"/>
      <c r="JDE1" s="536"/>
      <c r="JDF1" s="536"/>
      <c r="JDG1" s="536"/>
      <c r="JDH1" s="536"/>
      <c r="JDI1" s="536"/>
      <c r="JDJ1" s="536"/>
      <c r="JDK1" s="536"/>
      <c r="JDL1" s="536"/>
      <c r="JDM1" s="536"/>
      <c r="JDN1" s="536"/>
      <c r="JDO1" s="536"/>
      <c r="JDP1" s="536"/>
      <c r="JDQ1" s="536" t="s">
        <v>354</v>
      </c>
      <c r="JDR1" s="536"/>
      <c r="JDS1" s="536"/>
      <c r="JDT1" s="536"/>
      <c r="JDU1" s="536"/>
      <c r="JDV1" s="536"/>
      <c r="JDW1" s="536"/>
      <c r="JDX1" s="536"/>
      <c r="JDY1" s="536"/>
      <c r="JDZ1" s="536"/>
      <c r="JEA1" s="536"/>
      <c r="JEB1" s="536"/>
      <c r="JEC1" s="536"/>
      <c r="JED1" s="536"/>
      <c r="JEE1" s="536"/>
      <c r="JEF1" s="536"/>
      <c r="JEG1" s="536"/>
      <c r="JEH1" s="536"/>
      <c r="JEI1" s="536"/>
      <c r="JEJ1" s="536"/>
      <c r="JEK1" s="536"/>
      <c r="JEL1" s="536"/>
      <c r="JEM1" s="536"/>
      <c r="JEN1" s="536"/>
      <c r="JEO1" s="536"/>
      <c r="JEP1" s="536"/>
      <c r="JEQ1" s="536"/>
      <c r="JER1" s="536"/>
      <c r="JES1" s="536"/>
      <c r="JET1" s="536"/>
      <c r="JEU1" s="536"/>
      <c r="JEV1" s="536"/>
      <c r="JEW1" s="536" t="s">
        <v>354</v>
      </c>
      <c r="JEX1" s="536"/>
      <c r="JEY1" s="536"/>
      <c r="JEZ1" s="536"/>
      <c r="JFA1" s="536"/>
      <c r="JFB1" s="536"/>
      <c r="JFC1" s="536"/>
      <c r="JFD1" s="536"/>
      <c r="JFE1" s="536"/>
      <c r="JFF1" s="536"/>
      <c r="JFG1" s="536"/>
      <c r="JFH1" s="536"/>
      <c r="JFI1" s="536"/>
      <c r="JFJ1" s="536"/>
      <c r="JFK1" s="536"/>
      <c r="JFL1" s="536"/>
      <c r="JFM1" s="536"/>
      <c r="JFN1" s="536"/>
      <c r="JFO1" s="536"/>
      <c r="JFP1" s="536"/>
      <c r="JFQ1" s="536"/>
      <c r="JFR1" s="536"/>
      <c r="JFS1" s="536"/>
      <c r="JFT1" s="536"/>
      <c r="JFU1" s="536"/>
      <c r="JFV1" s="536"/>
      <c r="JFW1" s="536"/>
      <c r="JFX1" s="536"/>
      <c r="JFY1" s="536"/>
      <c r="JFZ1" s="536"/>
      <c r="JGA1" s="536"/>
      <c r="JGB1" s="536"/>
      <c r="JGC1" s="536" t="s">
        <v>354</v>
      </c>
      <c r="JGD1" s="536"/>
      <c r="JGE1" s="536"/>
      <c r="JGF1" s="536"/>
      <c r="JGG1" s="536"/>
      <c r="JGH1" s="536"/>
      <c r="JGI1" s="536"/>
      <c r="JGJ1" s="536"/>
      <c r="JGK1" s="536"/>
      <c r="JGL1" s="536"/>
      <c r="JGM1" s="536"/>
      <c r="JGN1" s="536"/>
      <c r="JGO1" s="536"/>
      <c r="JGP1" s="536"/>
      <c r="JGQ1" s="536"/>
      <c r="JGR1" s="536"/>
      <c r="JGS1" s="536"/>
      <c r="JGT1" s="536"/>
      <c r="JGU1" s="536"/>
      <c r="JGV1" s="536"/>
      <c r="JGW1" s="536"/>
      <c r="JGX1" s="536"/>
      <c r="JGY1" s="536"/>
      <c r="JGZ1" s="536"/>
      <c r="JHA1" s="536"/>
      <c r="JHB1" s="536"/>
      <c r="JHC1" s="536"/>
      <c r="JHD1" s="536"/>
      <c r="JHE1" s="536"/>
      <c r="JHF1" s="536"/>
      <c r="JHG1" s="536"/>
      <c r="JHH1" s="536"/>
      <c r="JHI1" s="536" t="s">
        <v>354</v>
      </c>
      <c r="JHJ1" s="536"/>
      <c r="JHK1" s="536"/>
      <c r="JHL1" s="536"/>
      <c r="JHM1" s="536"/>
      <c r="JHN1" s="536"/>
      <c r="JHO1" s="536"/>
      <c r="JHP1" s="536"/>
      <c r="JHQ1" s="536"/>
      <c r="JHR1" s="536"/>
      <c r="JHS1" s="536"/>
      <c r="JHT1" s="536"/>
      <c r="JHU1" s="536"/>
      <c r="JHV1" s="536"/>
      <c r="JHW1" s="536"/>
      <c r="JHX1" s="536"/>
      <c r="JHY1" s="536"/>
      <c r="JHZ1" s="536"/>
      <c r="JIA1" s="536"/>
      <c r="JIB1" s="536"/>
      <c r="JIC1" s="536"/>
      <c r="JID1" s="536"/>
      <c r="JIE1" s="536"/>
      <c r="JIF1" s="536"/>
      <c r="JIG1" s="536"/>
      <c r="JIH1" s="536"/>
      <c r="JII1" s="536"/>
      <c r="JIJ1" s="536"/>
      <c r="JIK1" s="536"/>
      <c r="JIL1" s="536"/>
      <c r="JIM1" s="536"/>
      <c r="JIN1" s="536"/>
      <c r="JIO1" s="536" t="s">
        <v>354</v>
      </c>
      <c r="JIP1" s="536"/>
      <c r="JIQ1" s="536"/>
      <c r="JIR1" s="536"/>
      <c r="JIS1" s="536"/>
      <c r="JIT1" s="536"/>
      <c r="JIU1" s="536"/>
      <c r="JIV1" s="536"/>
      <c r="JIW1" s="536"/>
      <c r="JIX1" s="536"/>
      <c r="JIY1" s="536"/>
      <c r="JIZ1" s="536"/>
      <c r="JJA1" s="536"/>
      <c r="JJB1" s="536"/>
      <c r="JJC1" s="536"/>
      <c r="JJD1" s="536"/>
      <c r="JJE1" s="536"/>
      <c r="JJF1" s="536"/>
      <c r="JJG1" s="536"/>
      <c r="JJH1" s="536"/>
      <c r="JJI1" s="536"/>
      <c r="JJJ1" s="536"/>
      <c r="JJK1" s="536"/>
      <c r="JJL1" s="536"/>
      <c r="JJM1" s="536"/>
      <c r="JJN1" s="536"/>
      <c r="JJO1" s="536"/>
      <c r="JJP1" s="536"/>
      <c r="JJQ1" s="536"/>
      <c r="JJR1" s="536"/>
      <c r="JJS1" s="536"/>
      <c r="JJT1" s="536"/>
      <c r="JJU1" s="536" t="s">
        <v>354</v>
      </c>
      <c r="JJV1" s="536"/>
      <c r="JJW1" s="536"/>
      <c r="JJX1" s="536"/>
      <c r="JJY1" s="536"/>
      <c r="JJZ1" s="536"/>
      <c r="JKA1" s="536"/>
      <c r="JKB1" s="536"/>
      <c r="JKC1" s="536"/>
      <c r="JKD1" s="536"/>
      <c r="JKE1" s="536"/>
      <c r="JKF1" s="536"/>
      <c r="JKG1" s="536"/>
      <c r="JKH1" s="536"/>
      <c r="JKI1" s="536"/>
      <c r="JKJ1" s="536"/>
      <c r="JKK1" s="536"/>
      <c r="JKL1" s="536"/>
      <c r="JKM1" s="536"/>
      <c r="JKN1" s="536"/>
      <c r="JKO1" s="536"/>
      <c r="JKP1" s="536"/>
      <c r="JKQ1" s="536"/>
      <c r="JKR1" s="536"/>
      <c r="JKS1" s="536"/>
      <c r="JKT1" s="536"/>
      <c r="JKU1" s="536"/>
      <c r="JKV1" s="536"/>
      <c r="JKW1" s="536"/>
      <c r="JKX1" s="536"/>
      <c r="JKY1" s="536"/>
      <c r="JKZ1" s="536"/>
      <c r="JLA1" s="536" t="s">
        <v>354</v>
      </c>
      <c r="JLB1" s="536"/>
      <c r="JLC1" s="536"/>
      <c r="JLD1" s="536"/>
      <c r="JLE1" s="536"/>
      <c r="JLF1" s="536"/>
      <c r="JLG1" s="536"/>
      <c r="JLH1" s="536"/>
      <c r="JLI1" s="536"/>
      <c r="JLJ1" s="536"/>
      <c r="JLK1" s="536"/>
      <c r="JLL1" s="536"/>
      <c r="JLM1" s="536"/>
      <c r="JLN1" s="536"/>
      <c r="JLO1" s="536"/>
      <c r="JLP1" s="536"/>
      <c r="JLQ1" s="536"/>
      <c r="JLR1" s="536"/>
      <c r="JLS1" s="536"/>
      <c r="JLT1" s="536"/>
      <c r="JLU1" s="536"/>
      <c r="JLV1" s="536"/>
      <c r="JLW1" s="536"/>
      <c r="JLX1" s="536"/>
      <c r="JLY1" s="536"/>
      <c r="JLZ1" s="536"/>
      <c r="JMA1" s="536"/>
      <c r="JMB1" s="536"/>
      <c r="JMC1" s="536"/>
      <c r="JMD1" s="536"/>
      <c r="JME1" s="536"/>
      <c r="JMF1" s="536"/>
      <c r="JMG1" s="536" t="s">
        <v>354</v>
      </c>
      <c r="JMH1" s="536"/>
      <c r="JMI1" s="536"/>
      <c r="JMJ1" s="536"/>
      <c r="JMK1" s="536"/>
      <c r="JML1" s="536"/>
      <c r="JMM1" s="536"/>
      <c r="JMN1" s="536"/>
      <c r="JMO1" s="536"/>
      <c r="JMP1" s="536"/>
      <c r="JMQ1" s="536"/>
      <c r="JMR1" s="536"/>
      <c r="JMS1" s="536"/>
      <c r="JMT1" s="536"/>
      <c r="JMU1" s="536"/>
      <c r="JMV1" s="536"/>
      <c r="JMW1" s="536"/>
      <c r="JMX1" s="536"/>
      <c r="JMY1" s="536"/>
      <c r="JMZ1" s="536"/>
      <c r="JNA1" s="536"/>
      <c r="JNB1" s="536"/>
      <c r="JNC1" s="536"/>
      <c r="JND1" s="536"/>
      <c r="JNE1" s="536"/>
      <c r="JNF1" s="536"/>
      <c r="JNG1" s="536"/>
      <c r="JNH1" s="536"/>
      <c r="JNI1" s="536"/>
      <c r="JNJ1" s="536"/>
      <c r="JNK1" s="536"/>
      <c r="JNL1" s="536"/>
      <c r="JNM1" s="536" t="s">
        <v>354</v>
      </c>
      <c r="JNN1" s="536"/>
      <c r="JNO1" s="536"/>
      <c r="JNP1" s="536"/>
      <c r="JNQ1" s="536"/>
      <c r="JNR1" s="536"/>
      <c r="JNS1" s="536"/>
      <c r="JNT1" s="536"/>
      <c r="JNU1" s="536"/>
      <c r="JNV1" s="536"/>
      <c r="JNW1" s="536"/>
      <c r="JNX1" s="536"/>
      <c r="JNY1" s="536"/>
      <c r="JNZ1" s="536"/>
      <c r="JOA1" s="536"/>
      <c r="JOB1" s="536"/>
      <c r="JOC1" s="536"/>
      <c r="JOD1" s="536"/>
      <c r="JOE1" s="536"/>
      <c r="JOF1" s="536"/>
      <c r="JOG1" s="536"/>
      <c r="JOH1" s="536"/>
      <c r="JOI1" s="536"/>
      <c r="JOJ1" s="536"/>
      <c r="JOK1" s="536"/>
      <c r="JOL1" s="536"/>
      <c r="JOM1" s="536"/>
      <c r="JON1" s="536"/>
      <c r="JOO1" s="536"/>
      <c r="JOP1" s="536"/>
      <c r="JOQ1" s="536"/>
      <c r="JOR1" s="536"/>
      <c r="JOS1" s="536" t="s">
        <v>354</v>
      </c>
      <c r="JOT1" s="536"/>
      <c r="JOU1" s="536"/>
      <c r="JOV1" s="536"/>
      <c r="JOW1" s="536"/>
      <c r="JOX1" s="536"/>
      <c r="JOY1" s="536"/>
      <c r="JOZ1" s="536"/>
      <c r="JPA1" s="536"/>
      <c r="JPB1" s="536"/>
      <c r="JPC1" s="536"/>
      <c r="JPD1" s="536"/>
      <c r="JPE1" s="536"/>
      <c r="JPF1" s="536"/>
      <c r="JPG1" s="536"/>
      <c r="JPH1" s="536"/>
      <c r="JPI1" s="536"/>
      <c r="JPJ1" s="536"/>
      <c r="JPK1" s="536"/>
      <c r="JPL1" s="536"/>
      <c r="JPM1" s="536"/>
      <c r="JPN1" s="536"/>
      <c r="JPO1" s="536"/>
      <c r="JPP1" s="536"/>
      <c r="JPQ1" s="536"/>
      <c r="JPR1" s="536"/>
      <c r="JPS1" s="536"/>
      <c r="JPT1" s="536"/>
      <c r="JPU1" s="536"/>
      <c r="JPV1" s="536"/>
      <c r="JPW1" s="536"/>
      <c r="JPX1" s="536"/>
      <c r="JPY1" s="536" t="s">
        <v>354</v>
      </c>
      <c r="JPZ1" s="536"/>
      <c r="JQA1" s="536"/>
      <c r="JQB1" s="536"/>
      <c r="JQC1" s="536"/>
      <c r="JQD1" s="536"/>
      <c r="JQE1" s="536"/>
      <c r="JQF1" s="536"/>
      <c r="JQG1" s="536"/>
      <c r="JQH1" s="536"/>
      <c r="JQI1" s="536"/>
      <c r="JQJ1" s="536"/>
      <c r="JQK1" s="536"/>
      <c r="JQL1" s="536"/>
      <c r="JQM1" s="536"/>
      <c r="JQN1" s="536"/>
      <c r="JQO1" s="536"/>
      <c r="JQP1" s="536"/>
      <c r="JQQ1" s="536"/>
      <c r="JQR1" s="536"/>
      <c r="JQS1" s="536"/>
      <c r="JQT1" s="536"/>
      <c r="JQU1" s="536"/>
      <c r="JQV1" s="536"/>
      <c r="JQW1" s="536"/>
      <c r="JQX1" s="536"/>
      <c r="JQY1" s="536"/>
      <c r="JQZ1" s="536"/>
      <c r="JRA1" s="536"/>
      <c r="JRB1" s="536"/>
      <c r="JRC1" s="536"/>
      <c r="JRD1" s="536"/>
      <c r="JRE1" s="536" t="s">
        <v>354</v>
      </c>
      <c r="JRF1" s="536"/>
      <c r="JRG1" s="536"/>
      <c r="JRH1" s="536"/>
      <c r="JRI1" s="536"/>
      <c r="JRJ1" s="536"/>
      <c r="JRK1" s="536"/>
      <c r="JRL1" s="536"/>
      <c r="JRM1" s="536"/>
      <c r="JRN1" s="536"/>
      <c r="JRO1" s="536"/>
      <c r="JRP1" s="536"/>
      <c r="JRQ1" s="536"/>
      <c r="JRR1" s="536"/>
      <c r="JRS1" s="536"/>
      <c r="JRT1" s="536"/>
      <c r="JRU1" s="536"/>
      <c r="JRV1" s="536"/>
      <c r="JRW1" s="536"/>
      <c r="JRX1" s="536"/>
      <c r="JRY1" s="536"/>
      <c r="JRZ1" s="536"/>
      <c r="JSA1" s="536"/>
      <c r="JSB1" s="536"/>
      <c r="JSC1" s="536"/>
      <c r="JSD1" s="536"/>
      <c r="JSE1" s="536"/>
      <c r="JSF1" s="536"/>
      <c r="JSG1" s="536"/>
      <c r="JSH1" s="536"/>
      <c r="JSI1" s="536"/>
      <c r="JSJ1" s="536"/>
      <c r="JSK1" s="536" t="s">
        <v>354</v>
      </c>
      <c r="JSL1" s="536"/>
      <c r="JSM1" s="536"/>
      <c r="JSN1" s="536"/>
      <c r="JSO1" s="536"/>
      <c r="JSP1" s="536"/>
      <c r="JSQ1" s="536"/>
      <c r="JSR1" s="536"/>
      <c r="JSS1" s="536"/>
      <c r="JST1" s="536"/>
      <c r="JSU1" s="536"/>
      <c r="JSV1" s="536"/>
      <c r="JSW1" s="536"/>
      <c r="JSX1" s="536"/>
      <c r="JSY1" s="536"/>
      <c r="JSZ1" s="536"/>
      <c r="JTA1" s="536"/>
      <c r="JTB1" s="536"/>
      <c r="JTC1" s="536"/>
      <c r="JTD1" s="536"/>
      <c r="JTE1" s="536"/>
      <c r="JTF1" s="536"/>
      <c r="JTG1" s="536"/>
      <c r="JTH1" s="536"/>
      <c r="JTI1" s="536"/>
      <c r="JTJ1" s="536"/>
      <c r="JTK1" s="536"/>
      <c r="JTL1" s="536"/>
      <c r="JTM1" s="536"/>
      <c r="JTN1" s="536"/>
      <c r="JTO1" s="536"/>
      <c r="JTP1" s="536"/>
      <c r="JTQ1" s="536" t="s">
        <v>354</v>
      </c>
      <c r="JTR1" s="536"/>
      <c r="JTS1" s="536"/>
      <c r="JTT1" s="536"/>
      <c r="JTU1" s="536"/>
      <c r="JTV1" s="536"/>
      <c r="JTW1" s="536"/>
      <c r="JTX1" s="536"/>
      <c r="JTY1" s="536"/>
      <c r="JTZ1" s="536"/>
      <c r="JUA1" s="536"/>
      <c r="JUB1" s="536"/>
      <c r="JUC1" s="536"/>
      <c r="JUD1" s="536"/>
      <c r="JUE1" s="536"/>
      <c r="JUF1" s="536"/>
      <c r="JUG1" s="536"/>
      <c r="JUH1" s="536"/>
      <c r="JUI1" s="536"/>
      <c r="JUJ1" s="536"/>
      <c r="JUK1" s="536"/>
      <c r="JUL1" s="536"/>
      <c r="JUM1" s="536"/>
      <c r="JUN1" s="536"/>
      <c r="JUO1" s="536"/>
      <c r="JUP1" s="536"/>
      <c r="JUQ1" s="536"/>
      <c r="JUR1" s="536"/>
      <c r="JUS1" s="536"/>
      <c r="JUT1" s="536"/>
      <c r="JUU1" s="536"/>
      <c r="JUV1" s="536"/>
      <c r="JUW1" s="536" t="s">
        <v>354</v>
      </c>
      <c r="JUX1" s="536"/>
      <c r="JUY1" s="536"/>
      <c r="JUZ1" s="536"/>
      <c r="JVA1" s="536"/>
      <c r="JVB1" s="536"/>
      <c r="JVC1" s="536"/>
      <c r="JVD1" s="536"/>
      <c r="JVE1" s="536"/>
      <c r="JVF1" s="536"/>
      <c r="JVG1" s="536"/>
      <c r="JVH1" s="536"/>
      <c r="JVI1" s="536"/>
      <c r="JVJ1" s="536"/>
      <c r="JVK1" s="536"/>
      <c r="JVL1" s="536"/>
      <c r="JVM1" s="536"/>
      <c r="JVN1" s="536"/>
      <c r="JVO1" s="536"/>
      <c r="JVP1" s="536"/>
      <c r="JVQ1" s="536"/>
      <c r="JVR1" s="536"/>
      <c r="JVS1" s="536"/>
      <c r="JVT1" s="536"/>
      <c r="JVU1" s="536"/>
      <c r="JVV1" s="536"/>
      <c r="JVW1" s="536"/>
      <c r="JVX1" s="536"/>
      <c r="JVY1" s="536"/>
      <c r="JVZ1" s="536"/>
      <c r="JWA1" s="536"/>
      <c r="JWB1" s="536"/>
      <c r="JWC1" s="536" t="s">
        <v>354</v>
      </c>
      <c r="JWD1" s="536"/>
      <c r="JWE1" s="536"/>
      <c r="JWF1" s="536"/>
      <c r="JWG1" s="536"/>
      <c r="JWH1" s="536"/>
      <c r="JWI1" s="536"/>
      <c r="JWJ1" s="536"/>
      <c r="JWK1" s="536"/>
      <c r="JWL1" s="536"/>
      <c r="JWM1" s="536"/>
      <c r="JWN1" s="536"/>
      <c r="JWO1" s="536"/>
      <c r="JWP1" s="536"/>
      <c r="JWQ1" s="536"/>
      <c r="JWR1" s="536"/>
      <c r="JWS1" s="536"/>
      <c r="JWT1" s="536"/>
      <c r="JWU1" s="536"/>
      <c r="JWV1" s="536"/>
      <c r="JWW1" s="536"/>
      <c r="JWX1" s="536"/>
      <c r="JWY1" s="536"/>
      <c r="JWZ1" s="536"/>
      <c r="JXA1" s="536"/>
      <c r="JXB1" s="536"/>
      <c r="JXC1" s="536"/>
      <c r="JXD1" s="536"/>
      <c r="JXE1" s="536"/>
      <c r="JXF1" s="536"/>
      <c r="JXG1" s="536"/>
      <c r="JXH1" s="536"/>
      <c r="JXI1" s="536" t="s">
        <v>354</v>
      </c>
      <c r="JXJ1" s="536"/>
      <c r="JXK1" s="536"/>
      <c r="JXL1" s="536"/>
      <c r="JXM1" s="536"/>
      <c r="JXN1" s="536"/>
      <c r="JXO1" s="536"/>
      <c r="JXP1" s="536"/>
      <c r="JXQ1" s="536"/>
      <c r="JXR1" s="536"/>
      <c r="JXS1" s="536"/>
      <c r="JXT1" s="536"/>
      <c r="JXU1" s="536"/>
      <c r="JXV1" s="536"/>
      <c r="JXW1" s="536"/>
      <c r="JXX1" s="536"/>
      <c r="JXY1" s="536"/>
      <c r="JXZ1" s="536"/>
      <c r="JYA1" s="536"/>
      <c r="JYB1" s="536"/>
      <c r="JYC1" s="536"/>
      <c r="JYD1" s="536"/>
      <c r="JYE1" s="536"/>
      <c r="JYF1" s="536"/>
      <c r="JYG1" s="536"/>
      <c r="JYH1" s="536"/>
      <c r="JYI1" s="536"/>
      <c r="JYJ1" s="536"/>
      <c r="JYK1" s="536"/>
      <c r="JYL1" s="536"/>
      <c r="JYM1" s="536"/>
      <c r="JYN1" s="536"/>
      <c r="JYO1" s="536" t="s">
        <v>354</v>
      </c>
      <c r="JYP1" s="536"/>
      <c r="JYQ1" s="536"/>
      <c r="JYR1" s="536"/>
      <c r="JYS1" s="536"/>
      <c r="JYT1" s="536"/>
      <c r="JYU1" s="536"/>
      <c r="JYV1" s="536"/>
      <c r="JYW1" s="536"/>
      <c r="JYX1" s="536"/>
      <c r="JYY1" s="536"/>
      <c r="JYZ1" s="536"/>
      <c r="JZA1" s="536"/>
      <c r="JZB1" s="536"/>
      <c r="JZC1" s="536"/>
      <c r="JZD1" s="536"/>
      <c r="JZE1" s="536"/>
      <c r="JZF1" s="536"/>
      <c r="JZG1" s="536"/>
      <c r="JZH1" s="536"/>
      <c r="JZI1" s="536"/>
      <c r="JZJ1" s="536"/>
      <c r="JZK1" s="536"/>
      <c r="JZL1" s="536"/>
      <c r="JZM1" s="536"/>
      <c r="JZN1" s="536"/>
      <c r="JZO1" s="536"/>
      <c r="JZP1" s="536"/>
      <c r="JZQ1" s="536"/>
      <c r="JZR1" s="536"/>
      <c r="JZS1" s="536"/>
      <c r="JZT1" s="536"/>
      <c r="JZU1" s="536" t="s">
        <v>354</v>
      </c>
      <c r="JZV1" s="536"/>
      <c r="JZW1" s="536"/>
      <c r="JZX1" s="536"/>
      <c r="JZY1" s="536"/>
      <c r="JZZ1" s="536"/>
      <c r="KAA1" s="536"/>
      <c r="KAB1" s="536"/>
      <c r="KAC1" s="536"/>
      <c r="KAD1" s="536"/>
      <c r="KAE1" s="536"/>
      <c r="KAF1" s="536"/>
      <c r="KAG1" s="536"/>
      <c r="KAH1" s="536"/>
      <c r="KAI1" s="536"/>
      <c r="KAJ1" s="536"/>
      <c r="KAK1" s="536"/>
      <c r="KAL1" s="536"/>
      <c r="KAM1" s="536"/>
      <c r="KAN1" s="536"/>
      <c r="KAO1" s="536"/>
      <c r="KAP1" s="536"/>
      <c r="KAQ1" s="536"/>
      <c r="KAR1" s="536"/>
      <c r="KAS1" s="536"/>
      <c r="KAT1" s="536"/>
      <c r="KAU1" s="536"/>
      <c r="KAV1" s="536"/>
      <c r="KAW1" s="536"/>
      <c r="KAX1" s="536"/>
      <c r="KAY1" s="536"/>
      <c r="KAZ1" s="536"/>
      <c r="KBA1" s="536" t="s">
        <v>354</v>
      </c>
      <c r="KBB1" s="536"/>
      <c r="KBC1" s="536"/>
      <c r="KBD1" s="536"/>
      <c r="KBE1" s="536"/>
      <c r="KBF1" s="536"/>
      <c r="KBG1" s="536"/>
      <c r="KBH1" s="536"/>
      <c r="KBI1" s="536"/>
      <c r="KBJ1" s="536"/>
      <c r="KBK1" s="536"/>
      <c r="KBL1" s="536"/>
      <c r="KBM1" s="536"/>
      <c r="KBN1" s="536"/>
      <c r="KBO1" s="536"/>
      <c r="KBP1" s="536"/>
      <c r="KBQ1" s="536"/>
      <c r="KBR1" s="536"/>
      <c r="KBS1" s="536"/>
      <c r="KBT1" s="536"/>
      <c r="KBU1" s="536"/>
      <c r="KBV1" s="536"/>
      <c r="KBW1" s="536"/>
      <c r="KBX1" s="536"/>
      <c r="KBY1" s="536"/>
      <c r="KBZ1" s="536"/>
      <c r="KCA1" s="536"/>
      <c r="KCB1" s="536"/>
      <c r="KCC1" s="536"/>
      <c r="KCD1" s="536"/>
      <c r="KCE1" s="536"/>
      <c r="KCF1" s="536"/>
      <c r="KCG1" s="536" t="s">
        <v>354</v>
      </c>
      <c r="KCH1" s="536"/>
      <c r="KCI1" s="536"/>
      <c r="KCJ1" s="536"/>
      <c r="KCK1" s="536"/>
      <c r="KCL1" s="536"/>
      <c r="KCM1" s="536"/>
      <c r="KCN1" s="536"/>
      <c r="KCO1" s="536"/>
      <c r="KCP1" s="536"/>
      <c r="KCQ1" s="536"/>
      <c r="KCR1" s="536"/>
      <c r="KCS1" s="536"/>
      <c r="KCT1" s="536"/>
      <c r="KCU1" s="536"/>
      <c r="KCV1" s="536"/>
      <c r="KCW1" s="536"/>
      <c r="KCX1" s="536"/>
      <c r="KCY1" s="536"/>
      <c r="KCZ1" s="536"/>
      <c r="KDA1" s="536"/>
      <c r="KDB1" s="536"/>
      <c r="KDC1" s="536"/>
      <c r="KDD1" s="536"/>
      <c r="KDE1" s="536"/>
      <c r="KDF1" s="536"/>
      <c r="KDG1" s="536"/>
      <c r="KDH1" s="536"/>
      <c r="KDI1" s="536"/>
      <c r="KDJ1" s="536"/>
      <c r="KDK1" s="536"/>
      <c r="KDL1" s="536"/>
      <c r="KDM1" s="536" t="s">
        <v>354</v>
      </c>
      <c r="KDN1" s="536"/>
      <c r="KDO1" s="536"/>
      <c r="KDP1" s="536"/>
      <c r="KDQ1" s="536"/>
      <c r="KDR1" s="536"/>
      <c r="KDS1" s="536"/>
      <c r="KDT1" s="536"/>
      <c r="KDU1" s="536"/>
      <c r="KDV1" s="536"/>
      <c r="KDW1" s="536"/>
      <c r="KDX1" s="536"/>
      <c r="KDY1" s="536"/>
      <c r="KDZ1" s="536"/>
      <c r="KEA1" s="536"/>
      <c r="KEB1" s="536"/>
      <c r="KEC1" s="536"/>
      <c r="KED1" s="536"/>
      <c r="KEE1" s="536"/>
      <c r="KEF1" s="536"/>
      <c r="KEG1" s="536"/>
      <c r="KEH1" s="536"/>
      <c r="KEI1" s="536"/>
      <c r="KEJ1" s="536"/>
      <c r="KEK1" s="536"/>
      <c r="KEL1" s="536"/>
      <c r="KEM1" s="536"/>
      <c r="KEN1" s="536"/>
      <c r="KEO1" s="536"/>
      <c r="KEP1" s="536"/>
      <c r="KEQ1" s="536"/>
      <c r="KER1" s="536"/>
      <c r="KES1" s="536" t="s">
        <v>354</v>
      </c>
      <c r="KET1" s="536"/>
      <c r="KEU1" s="536"/>
      <c r="KEV1" s="536"/>
      <c r="KEW1" s="536"/>
      <c r="KEX1" s="536"/>
      <c r="KEY1" s="536"/>
      <c r="KEZ1" s="536"/>
      <c r="KFA1" s="536"/>
      <c r="KFB1" s="536"/>
      <c r="KFC1" s="536"/>
      <c r="KFD1" s="536"/>
      <c r="KFE1" s="536"/>
      <c r="KFF1" s="536"/>
      <c r="KFG1" s="536"/>
      <c r="KFH1" s="536"/>
      <c r="KFI1" s="536"/>
      <c r="KFJ1" s="536"/>
      <c r="KFK1" s="536"/>
      <c r="KFL1" s="536"/>
      <c r="KFM1" s="536"/>
      <c r="KFN1" s="536"/>
      <c r="KFO1" s="536"/>
      <c r="KFP1" s="536"/>
      <c r="KFQ1" s="536"/>
      <c r="KFR1" s="536"/>
      <c r="KFS1" s="536"/>
      <c r="KFT1" s="536"/>
      <c r="KFU1" s="536"/>
      <c r="KFV1" s="536"/>
      <c r="KFW1" s="536"/>
      <c r="KFX1" s="536"/>
      <c r="KFY1" s="536" t="s">
        <v>354</v>
      </c>
      <c r="KFZ1" s="536"/>
      <c r="KGA1" s="536"/>
      <c r="KGB1" s="536"/>
      <c r="KGC1" s="536"/>
      <c r="KGD1" s="536"/>
      <c r="KGE1" s="536"/>
      <c r="KGF1" s="536"/>
      <c r="KGG1" s="536"/>
      <c r="KGH1" s="536"/>
      <c r="KGI1" s="536"/>
      <c r="KGJ1" s="536"/>
      <c r="KGK1" s="536"/>
      <c r="KGL1" s="536"/>
      <c r="KGM1" s="536"/>
      <c r="KGN1" s="536"/>
      <c r="KGO1" s="536"/>
      <c r="KGP1" s="536"/>
      <c r="KGQ1" s="536"/>
      <c r="KGR1" s="536"/>
      <c r="KGS1" s="536"/>
      <c r="KGT1" s="536"/>
      <c r="KGU1" s="536"/>
      <c r="KGV1" s="536"/>
      <c r="KGW1" s="536"/>
      <c r="KGX1" s="536"/>
      <c r="KGY1" s="536"/>
      <c r="KGZ1" s="536"/>
      <c r="KHA1" s="536"/>
      <c r="KHB1" s="536"/>
      <c r="KHC1" s="536"/>
      <c r="KHD1" s="536"/>
      <c r="KHE1" s="536" t="s">
        <v>354</v>
      </c>
      <c r="KHF1" s="536"/>
      <c r="KHG1" s="536"/>
      <c r="KHH1" s="536"/>
      <c r="KHI1" s="536"/>
      <c r="KHJ1" s="536"/>
      <c r="KHK1" s="536"/>
      <c r="KHL1" s="536"/>
      <c r="KHM1" s="536"/>
      <c r="KHN1" s="536"/>
      <c r="KHO1" s="536"/>
      <c r="KHP1" s="536"/>
      <c r="KHQ1" s="536"/>
      <c r="KHR1" s="536"/>
      <c r="KHS1" s="536"/>
      <c r="KHT1" s="536"/>
      <c r="KHU1" s="536"/>
      <c r="KHV1" s="536"/>
      <c r="KHW1" s="536"/>
      <c r="KHX1" s="536"/>
      <c r="KHY1" s="536"/>
      <c r="KHZ1" s="536"/>
      <c r="KIA1" s="536"/>
      <c r="KIB1" s="536"/>
      <c r="KIC1" s="536"/>
      <c r="KID1" s="536"/>
      <c r="KIE1" s="536"/>
      <c r="KIF1" s="536"/>
      <c r="KIG1" s="536"/>
      <c r="KIH1" s="536"/>
      <c r="KII1" s="536"/>
      <c r="KIJ1" s="536"/>
      <c r="KIK1" s="536" t="s">
        <v>354</v>
      </c>
      <c r="KIL1" s="536"/>
      <c r="KIM1" s="536"/>
      <c r="KIN1" s="536"/>
      <c r="KIO1" s="536"/>
      <c r="KIP1" s="536"/>
      <c r="KIQ1" s="536"/>
      <c r="KIR1" s="536"/>
      <c r="KIS1" s="536"/>
      <c r="KIT1" s="536"/>
      <c r="KIU1" s="536"/>
      <c r="KIV1" s="536"/>
      <c r="KIW1" s="536"/>
      <c r="KIX1" s="536"/>
      <c r="KIY1" s="536"/>
      <c r="KIZ1" s="536"/>
      <c r="KJA1" s="536"/>
      <c r="KJB1" s="536"/>
      <c r="KJC1" s="536"/>
      <c r="KJD1" s="536"/>
      <c r="KJE1" s="536"/>
      <c r="KJF1" s="536"/>
      <c r="KJG1" s="536"/>
      <c r="KJH1" s="536"/>
      <c r="KJI1" s="536"/>
      <c r="KJJ1" s="536"/>
      <c r="KJK1" s="536"/>
      <c r="KJL1" s="536"/>
      <c r="KJM1" s="536"/>
      <c r="KJN1" s="536"/>
      <c r="KJO1" s="536"/>
      <c r="KJP1" s="536"/>
      <c r="KJQ1" s="536" t="s">
        <v>354</v>
      </c>
      <c r="KJR1" s="536"/>
      <c r="KJS1" s="536"/>
      <c r="KJT1" s="536"/>
      <c r="KJU1" s="536"/>
      <c r="KJV1" s="536"/>
      <c r="KJW1" s="536"/>
      <c r="KJX1" s="536"/>
      <c r="KJY1" s="536"/>
      <c r="KJZ1" s="536"/>
      <c r="KKA1" s="536"/>
      <c r="KKB1" s="536"/>
      <c r="KKC1" s="536"/>
      <c r="KKD1" s="536"/>
      <c r="KKE1" s="536"/>
      <c r="KKF1" s="536"/>
      <c r="KKG1" s="536"/>
      <c r="KKH1" s="536"/>
      <c r="KKI1" s="536"/>
      <c r="KKJ1" s="536"/>
      <c r="KKK1" s="536"/>
      <c r="KKL1" s="536"/>
      <c r="KKM1" s="536"/>
      <c r="KKN1" s="536"/>
      <c r="KKO1" s="536"/>
      <c r="KKP1" s="536"/>
      <c r="KKQ1" s="536"/>
      <c r="KKR1" s="536"/>
      <c r="KKS1" s="536"/>
      <c r="KKT1" s="536"/>
      <c r="KKU1" s="536"/>
      <c r="KKV1" s="536"/>
      <c r="KKW1" s="536" t="s">
        <v>354</v>
      </c>
      <c r="KKX1" s="536"/>
      <c r="KKY1" s="536"/>
      <c r="KKZ1" s="536"/>
      <c r="KLA1" s="536"/>
      <c r="KLB1" s="536"/>
      <c r="KLC1" s="536"/>
      <c r="KLD1" s="536"/>
      <c r="KLE1" s="536"/>
      <c r="KLF1" s="536"/>
      <c r="KLG1" s="536"/>
      <c r="KLH1" s="536"/>
      <c r="KLI1" s="536"/>
      <c r="KLJ1" s="536"/>
      <c r="KLK1" s="536"/>
      <c r="KLL1" s="536"/>
      <c r="KLM1" s="536"/>
      <c r="KLN1" s="536"/>
      <c r="KLO1" s="536"/>
      <c r="KLP1" s="536"/>
      <c r="KLQ1" s="536"/>
      <c r="KLR1" s="536"/>
      <c r="KLS1" s="536"/>
      <c r="KLT1" s="536"/>
      <c r="KLU1" s="536"/>
      <c r="KLV1" s="536"/>
      <c r="KLW1" s="536"/>
      <c r="KLX1" s="536"/>
      <c r="KLY1" s="536"/>
      <c r="KLZ1" s="536"/>
      <c r="KMA1" s="536"/>
      <c r="KMB1" s="536"/>
      <c r="KMC1" s="536" t="s">
        <v>354</v>
      </c>
      <c r="KMD1" s="536"/>
      <c r="KME1" s="536"/>
      <c r="KMF1" s="536"/>
      <c r="KMG1" s="536"/>
      <c r="KMH1" s="536"/>
      <c r="KMI1" s="536"/>
      <c r="KMJ1" s="536"/>
      <c r="KMK1" s="536"/>
      <c r="KML1" s="536"/>
      <c r="KMM1" s="536"/>
      <c r="KMN1" s="536"/>
      <c r="KMO1" s="536"/>
      <c r="KMP1" s="536"/>
      <c r="KMQ1" s="536"/>
      <c r="KMR1" s="536"/>
      <c r="KMS1" s="536"/>
      <c r="KMT1" s="536"/>
      <c r="KMU1" s="536"/>
      <c r="KMV1" s="536"/>
      <c r="KMW1" s="536"/>
      <c r="KMX1" s="536"/>
      <c r="KMY1" s="536"/>
      <c r="KMZ1" s="536"/>
      <c r="KNA1" s="536"/>
      <c r="KNB1" s="536"/>
      <c r="KNC1" s="536"/>
      <c r="KND1" s="536"/>
      <c r="KNE1" s="536"/>
      <c r="KNF1" s="536"/>
      <c r="KNG1" s="536"/>
      <c r="KNH1" s="536"/>
      <c r="KNI1" s="536" t="s">
        <v>354</v>
      </c>
      <c r="KNJ1" s="536"/>
      <c r="KNK1" s="536"/>
      <c r="KNL1" s="536"/>
      <c r="KNM1" s="536"/>
      <c r="KNN1" s="536"/>
      <c r="KNO1" s="536"/>
      <c r="KNP1" s="536"/>
      <c r="KNQ1" s="536"/>
      <c r="KNR1" s="536"/>
      <c r="KNS1" s="536"/>
      <c r="KNT1" s="536"/>
      <c r="KNU1" s="536"/>
      <c r="KNV1" s="536"/>
      <c r="KNW1" s="536"/>
      <c r="KNX1" s="536"/>
      <c r="KNY1" s="536"/>
      <c r="KNZ1" s="536"/>
      <c r="KOA1" s="536"/>
      <c r="KOB1" s="536"/>
      <c r="KOC1" s="536"/>
      <c r="KOD1" s="536"/>
      <c r="KOE1" s="536"/>
      <c r="KOF1" s="536"/>
      <c r="KOG1" s="536"/>
      <c r="KOH1" s="536"/>
      <c r="KOI1" s="536"/>
      <c r="KOJ1" s="536"/>
      <c r="KOK1" s="536"/>
      <c r="KOL1" s="536"/>
      <c r="KOM1" s="536"/>
      <c r="KON1" s="536"/>
      <c r="KOO1" s="536" t="s">
        <v>354</v>
      </c>
      <c r="KOP1" s="536"/>
      <c r="KOQ1" s="536"/>
      <c r="KOR1" s="536"/>
      <c r="KOS1" s="536"/>
      <c r="KOT1" s="536"/>
      <c r="KOU1" s="536"/>
      <c r="KOV1" s="536"/>
      <c r="KOW1" s="536"/>
      <c r="KOX1" s="536"/>
      <c r="KOY1" s="536"/>
      <c r="KOZ1" s="536"/>
      <c r="KPA1" s="536"/>
      <c r="KPB1" s="536"/>
      <c r="KPC1" s="536"/>
      <c r="KPD1" s="536"/>
      <c r="KPE1" s="536"/>
      <c r="KPF1" s="536"/>
      <c r="KPG1" s="536"/>
      <c r="KPH1" s="536"/>
      <c r="KPI1" s="536"/>
      <c r="KPJ1" s="536"/>
      <c r="KPK1" s="536"/>
      <c r="KPL1" s="536"/>
      <c r="KPM1" s="536"/>
      <c r="KPN1" s="536"/>
      <c r="KPO1" s="536"/>
      <c r="KPP1" s="536"/>
      <c r="KPQ1" s="536"/>
      <c r="KPR1" s="536"/>
      <c r="KPS1" s="536"/>
      <c r="KPT1" s="536"/>
      <c r="KPU1" s="536" t="s">
        <v>354</v>
      </c>
      <c r="KPV1" s="536"/>
      <c r="KPW1" s="536"/>
      <c r="KPX1" s="536"/>
      <c r="KPY1" s="536"/>
      <c r="KPZ1" s="536"/>
      <c r="KQA1" s="536"/>
      <c r="KQB1" s="536"/>
      <c r="KQC1" s="536"/>
      <c r="KQD1" s="536"/>
      <c r="KQE1" s="536"/>
      <c r="KQF1" s="536"/>
      <c r="KQG1" s="536"/>
      <c r="KQH1" s="536"/>
      <c r="KQI1" s="536"/>
      <c r="KQJ1" s="536"/>
      <c r="KQK1" s="536"/>
      <c r="KQL1" s="536"/>
      <c r="KQM1" s="536"/>
      <c r="KQN1" s="536"/>
      <c r="KQO1" s="536"/>
      <c r="KQP1" s="536"/>
      <c r="KQQ1" s="536"/>
      <c r="KQR1" s="536"/>
      <c r="KQS1" s="536"/>
      <c r="KQT1" s="536"/>
      <c r="KQU1" s="536"/>
      <c r="KQV1" s="536"/>
      <c r="KQW1" s="536"/>
      <c r="KQX1" s="536"/>
      <c r="KQY1" s="536"/>
      <c r="KQZ1" s="536"/>
      <c r="KRA1" s="536" t="s">
        <v>354</v>
      </c>
      <c r="KRB1" s="536"/>
      <c r="KRC1" s="536"/>
      <c r="KRD1" s="536"/>
      <c r="KRE1" s="536"/>
      <c r="KRF1" s="536"/>
      <c r="KRG1" s="536"/>
      <c r="KRH1" s="536"/>
      <c r="KRI1" s="536"/>
      <c r="KRJ1" s="536"/>
      <c r="KRK1" s="536"/>
      <c r="KRL1" s="536"/>
      <c r="KRM1" s="536"/>
      <c r="KRN1" s="536"/>
      <c r="KRO1" s="536"/>
      <c r="KRP1" s="536"/>
      <c r="KRQ1" s="536"/>
      <c r="KRR1" s="536"/>
      <c r="KRS1" s="536"/>
      <c r="KRT1" s="536"/>
      <c r="KRU1" s="536"/>
      <c r="KRV1" s="536"/>
      <c r="KRW1" s="536"/>
      <c r="KRX1" s="536"/>
      <c r="KRY1" s="536"/>
      <c r="KRZ1" s="536"/>
      <c r="KSA1" s="536"/>
      <c r="KSB1" s="536"/>
      <c r="KSC1" s="536"/>
      <c r="KSD1" s="536"/>
      <c r="KSE1" s="536"/>
      <c r="KSF1" s="536"/>
      <c r="KSG1" s="536" t="s">
        <v>354</v>
      </c>
      <c r="KSH1" s="536"/>
      <c r="KSI1" s="536"/>
      <c r="KSJ1" s="536"/>
      <c r="KSK1" s="536"/>
      <c r="KSL1" s="536"/>
      <c r="KSM1" s="536"/>
      <c r="KSN1" s="536"/>
      <c r="KSO1" s="536"/>
      <c r="KSP1" s="536"/>
      <c r="KSQ1" s="536"/>
      <c r="KSR1" s="536"/>
      <c r="KSS1" s="536"/>
      <c r="KST1" s="536"/>
      <c r="KSU1" s="536"/>
      <c r="KSV1" s="536"/>
      <c r="KSW1" s="536"/>
      <c r="KSX1" s="536"/>
      <c r="KSY1" s="536"/>
      <c r="KSZ1" s="536"/>
      <c r="KTA1" s="536"/>
      <c r="KTB1" s="536"/>
      <c r="KTC1" s="536"/>
      <c r="KTD1" s="536"/>
      <c r="KTE1" s="536"/>
      <c r="KTF1" s="536"/>
      <c r="KTG1" s="536"/>
      <c r="KTH1" s="536"/>
      <c r="KTI1" s="536"/>
      <c r="KTJ1" s="536"/>
      <c r="KTK1" s="536"/>
      <c r="KTL1" s="536"/>
      <c r="KTM1" s="536" t="s">
        <v>354</v>
      </c>
      <c r="KTN1" s="536"/>
      <c r="KTO1" s="536"/>
      <c r="KTP1" s="536"/>
      <c r="KTQ1" s="536"/>
      <c r="KTR1" s="536"/>
      <c r="KTS1" s="536"/>
      <c r="KTT1" s="536"/>
      <c r="KTU1" s="536"/>
      <c r="KTV1" s="536"/>
      <c r="KTW1" s="536"/>
      <c r="KTX1" s="536"/>
      <c r="KTY1" s="536"/>
      <c r="KTZ1" s="536"/>
      <c r="KUA1" s="536"/>
      <c r="KUB1" s="536"/>
      <c r="KUC1" s="536"/>
      <c r="KUD1" s="536"/>
      <c r="KUE1" s="536"/>
      <c r="KUF1" s="536"/>
      <c r="KUG1" s="536"/>
      <c r="KUH1" s="536"/>
      <c r="KUI1" s="536"/>
      <c r="KUJ1" s="536"/>
      <c r="KUK1" s="536"/>
      <c r="KUL1" s="536"/>
      <c r="KUM1" s="536"/>
      <c r="KUN1" s="536"/>
      <c r="KUO1" s="536"/>
      <c r="KUP1" s="536"/>
      <c r="KUQ1" s="536"/>
      <c r="KUR1" s="536"/>
      <c r="KUS1" s="536" t="s">
        <v>354</v>
      </c>
      <c r="KUT1" s="536"/>
      <c r="KUU1" s="536"/>
      <c r="KUV1" s="536"/>
      <c r="KUW1" s="536"/>
      <c r="KUX1" s="536"/>
      <c r="KUY1" s="536"/>
      <c r="KUZ1" s="536"/>
      <c r="KVA1" s="536"/>
      <c r="KVB1" s="536"/>
      <c r="KVC1" s="536"/>
      <c r="KVD1" s="536"/>
      <c r="KVE1" s="536"/>
      <c r="KVF1" s="536"/>
      <c r="KVG1" s="536"/>
      <c r="KVH1" s="536"/>
      <c r="KVI1" s="536"/>
      <c r="KVJ1" s="536"/>
      <c r="KVK1" s="536"/>
      <c r="KVL1" s="536"/>
      <c r="KVM1" s="536"/>
      <c r="KVN1" s="536"/>
      <c r="KVO1" s="536"/>
      <c r="KVP1" s="536"/>
      <c r="KVQ1" s="536"/>
      <c r="KVR1" s="536"/>
      <c r="KVS1" s="536"/>
      <c r="KVT1" s="536"/>
      <c r="KVU1" s="536"/>
      <c r="KVV1" s="536"/>
      <c r="KVW1" s="536"/>
      <c r="KVX1" s="536"/>
      <c r="KVY1" s="536" t="s">
        <v>354</v>
      </c>
      <c r="KVZ1" s="536"/>
      <c r="KWA1" s="536"/>
      <c r="KWB1" s="536"/>
      <c r="KWC1" s="536"/>
      <c r="KWD1" s="536"/>
      <c r="KWE1" s="536"/>
      <c r="KWF1" s="536"/>
      <c r="KWG1" s="536"/>
      <c r="KWH1" s="536"/>
      <c r="KWI1" s="536"/>
      <c r="KWJ1" s="536"/>
      <c r="KWK1" s="536"/>
      <c r="KWL1" s="536"/>
      <c r="KWM1" s="536"/>
      <c r="KWN1" s="536"/>
      <c r="KWO1" s="536"/>
      <c r="KWP1" s="536"/>
      <c r="KWQ1" s="536"/>
      <c r="KWR1" s="536"/>
      <c r="KWS1" s="536"/>
      <c r="KWT1" s="536"/>
      <c r="KWU1" s="536"/>
      <c r="KWV1" s="536"/>
      <c r="KWW1" s="536"/>
      <c r="KWX1" s="536"/>
      <c r="KWY1" s="536"/>
      <c r="KWZ1" s="536"/>
      <c r="KXA1" s="536"/>
      <c r="KXB1" s="536"/>
      <c r="KXC1" s="536"/>
      <c r="KXD1" s="536"/>
      <c r="KXE1" s="536" t="s">
        <v>354</v>
      </c>
      <c r="KXF1" s="536"/>
      <c r="KXG1" s="536"/>
      <c r="KXH1" s="536"/>
      <c r="KXI1" s="536"/>
      <c r="KXJ1" s="536"/>
      <c r="KXK1" s="536"/>
      <c r="KXL1" s="536"/>
      <c r="KXM1" s="536"/>
      <c r="KXN1" s="536"/>
      <c r="KXO1" s="536"/>
      <c r="KXP1" s="536"/>
      <c r="KXQ1" s="536"/>
      <c r="KXR1" s="536"/>
      <c r="KXS1" s="536"/>
      <c r="KXT1" s="536"/>
      <c r="KXU1" s="536"/>
      <c r="KXV1" s="536"/>
      <c r="KXW1" s="536"/>
      <c r="KXX1" s="536"/>
      <c r="KXY1" s="536"/>
      <c r="KXZ1" s="536"/>
      <c r="KYA1" s="536"/>
      <c r="KYB1" s="536"/>
      <c r="KYC1" s="536"/>
      <c r="KYD1" s="536"/>
      <c r="KYE1" s="536"/>
      <c r="KYF1" s="536"/>
      <c r="KYG1" s="536"/>
      <c r="KYH1" s="536"/>
      <c r="KYI1" s="536"/>
      <c r="KYJ1" s="536"/>
      <c r="KYK1" s="536" t="s">
        <v>354</v>
      </c>
      <c r="KYL1" s="536"/>
      <c r="KYM1" s="536"/>
      <c r="KYN1" s="536"/>
      <c r="KYO1" s="536"/>
      <c r="KYP1" s="536"/>
      <c r="KYQ1" s="536"/>
      <c r="KYR1" s="536"/>
      <c r="KYS1" s="536"/>
      <c r="KYT1" s="536"/>
      <c r="KYU1" s="536"/>
      <c r="KYV1" s="536"/>
      <c r="KYW1" s="536"/>
      <c r="KYX1" s="536"/>
      <c r="KYY1" s="536"/>
      <c r="KYZ1" s="536"/>
      <c r="KZA1" s="536"/>
      <c r="KZB1" s="536"/>
      <c r="KZC1" s="536"/>
      <c r="KZD1" s="536"/>
      <c r="KZE1" s="536"/>
      <c r="KZF1" s="536"/>
      <c r="KZG1" s="536"/>
      <c r="KZH1" s="536"/>
      <c r="KZI1" s="536"/>
      <c r="KZJ1" s="536"/>
      <c r="KZK1" s="536"/>
      <c r="KZL1" s="536"/>
      <c r="KZM1" s="536"/>
      <c r="KZN1" s="536"/>
      <c r="KZO1" s="536"/>
      <c r="KZP1" s="536"/>
      <c r="KZQ1" s="536" t="s">
        <v>354</v>
      </c>
      <c r="KZR1" s="536"/>
      <c r="KZS1" s="536"/>
      <c r="KZT1" s="536"/>
      <c r="KZU1" s="536"/>
      <c r="KZV1" s="536"/>
      <c r="KZW1" s="536"/>
      <c r="KZX1" s="536"/>
      <c r="KZY1" s="536"/>
      <c r="KZZ1" s="536"/>
      <c r="LAA1" s="536"/>
      <c r="LAB1" s="536"/>
      <c r="LAC1" s="536"/>
      <c r="LAD1" s="536"/>
      <c r="LAE1" s="536"/>
      <c r="LAF1" s="536"/>
      <c r="LAG1" s="536"/>
      <c r="LAH1" s="536"/>
      <c r="LAI1" s="536"/>
      <c r="LAJ1" s="536"/>
      <c r="LAK1" s="536"/>
      <c r="LAL1" s="536"/>
      <c r="LAM1" s="536"/>
      <c r="LAN1" s="536"/>
      <c r="LAO1" s="536"/>
      <c r="LAP1" s="536"/>
      <c r="LAQ1" s="536"/>
      <c r="LAR1" s="536"/>
      <c r="LAS1" s="536"/>
      <c r="LAT1" s="536"/>
      <c r="LAU1" s="536"/>
      <c r="LAV1" s="536"/>
      <c r="LAW1" s="536" t="s">
        <v>354</v>
      </c>
      <c r="LAX1" s="536"/>
      <c r="LAY1" s="536"/>
      <c r="LAZ1" s="536"/>
      <c r="LBA1" s="536"/>
      <c r="LBB1" s="536"/>
      <c r="LBC1" s="536"/>
      <c r="LBD1" s="536"/>
      <c r="LBE1" s="536"/>
      <c r="LBF1" s="536"/>
      <c r="LBG1" s="536"/>
      <c r="LBH1" s="536"/>
      <c r="LBI1" s="536"/>
      <c r="LBJ1" s="536"/>
      <c r="LBK1" s="536"/>
      <c r="LBL1" s="536"/>
      <c r="LBM1" s="536"/>
      <c r="LBN1" s="536"/>
      <c r="LBO1" s="536"/>
      <c r="LBP1" s="536"/>
      <c r="LBQ1" s="536"/>
      <c r="LBR1" s="536"/>
      <c r="LBS1" s="536"/>
      <c r="LBT1" s="536"/>
      <c r="LBU1" s="536"/>
      <c r="LBV1" s="536"/>
      <c r="LBW1" s="536"/>
      <c r="LBX1" s="536"/>
      <c r="LBY1" s="536"/>
      <c r="LBZ1" s="536"/>
      <c r="LCA1" s="536"/>
      <c r="LCB1" s="536"/>
      <c r="LCC1" s="536" t="s">
        <v>354</v>
      </c>
      <c r="LCD1" s="536"/>
      <c r="LCE1" s="536"/>
      <c r="LCF1" s="536"/>
      <c r="LCG1" s="536"/>
      <c r="LCH1" s="536"/>
      <c r="LCI1" s="536"/>
      <c r="LCJ1" s="536"/>
      <c r="LCK1" s="536"/>
      <c r="LCL1" s="536"/>
      <c r="LCM1" s="536"/>
      <c r="LCN1" s="536"/>
      <c r="LCO1" s="536"/>
      <c r="LCP1" s="536"/>
      <c r="LCQ1" s="536"/>
      <c r="LCR1" s="536"/>
      <c r="LCS1" s="536"/>
      <c r="LCT1" s="536"/>
      <c r="LCU1" s="536"/>
      <c r="LCV1" s="536"/>
      <c r="LCW1" s="536"/>
      <c r="LCX1" s="536"/>
      <c r="LCY1" s="536"/>
      <c r="LCZ1" s="536"/>
      <c r="LDA1" s="536"/>
      <c r="LDB1" s="536"/>
      <c r="LDC1" s="536"/>
      <c r="LDD1" s="536"/>
      <c r="LDE1" s="536"/>
      <c r="LDF1" s="536"/>
      <c r="LDG1" s="536"/>
      <c r="LDH1" s="536"/>
      <c r="LDI1" s="536" t="s">
        <v>354</v>
      </c>
      <c r="LDJ1" s="536"/>
      <c r="LDK1" s="536"/>
      <c r="LDL1" s="536"/>
      <c r="LDM1" s="536"/>
      <c r="LDN1" s="536"/>
      <c r="LDO1" s="536"/>
      <c r="LDP1" s="536"/>
      <c r="LDQ1" s="536"/>
      <c r="LDR1" s="536"/>
      <c r="LDS1" s="536"/>
      <c r="LDT1" s="536"/>
      <c r="LDU1" s="536"/>
      <c r="LDV1" s="536"/>
      <c r="LDW1" s="536"/>
      <c r="LDX1" s="536"/>
      <c r="LDY1" s="536"/>
      <c r="LDZ1" s="536"/>
      <c r="LEA1" s="536"/>
      <c r="LEB1" s="536"/>
      <c r="LEC1" s="536"/>
      <c r="LED1" s="536"/>
      <c r="LEE1" s="536"/>
      <c r="LEF1" s="536"/>
      <c r="LEG1" s="536"/>
      <c r="LEH1" s="536"/>
      <c r="LEI1" s="536"/>
      <c r="LEJ1" s="536"/>
      <c r="LEK1" s="536"/>
      <c r="LEL1" s="536"/>
      <c r="LEM1" s="536"/>
      <c r="LEN1" s="536"/>
      <c r="LEO1" s="536" t="s">
        <v>354</v>
      </c>
      <c r="LEP1" s="536"/>
      <c r="LEQ1" s="536"/>
      <c r="LER1" s="536"/>
      <c r="LES1" s="536"/>
      <c r="LET1" s="536"/>
      <c r="LEU1" s="536"/>
      <c r="LEV1" s="536"/>
      <c r="LEW1" s="536"/>
      <c r="LEX1" s="536"/>
      <c r="LEY1" s="536"/>
      <c r="LEZ1" s="536"/>
      <c r="LFA1" s="536"/>
      <c r="LFB1" s="536"/>
      <c r="LFC1" s="536"/>
      <c r="LFD1" s="536"/>
      <c r="LFE1" s="536"/>
      <c r="LFF1" s="536"/>
      <c r="LFG1" s="536"/>
      <c r="LFH1" s="536"/>
      <c r="LFI1" s="536"/>
      <c r="LFJ1" s="536"/>
      <c r="LFK1" s="536"/>
      <c r="LFL1" s="536"/>
      <c r="LFM1" s="536"/>
      <c r="LFN1" s="536"/>
      <c r="LFO1" s="536"/>
      <c r="LFP1" s="536"/>
      <c r="LFQ1" s="536"/>
      <c r="LFR1" s="536"/>
      <c r="LFS1" s="536"/>
      <c r="LFT1" s="536"/>
      <c r="LFU1" s="536" t="s">
        <v>354</v>
      </c>
      <c r="LFV1" s="536"/>
      <c r="LFW1" s="536"/>
      <c r="LFX1" s="536"/>
      <c r="LFY1" s="536"/>
      <c r="LFZ1" s="536"/>
      <c r="LGA1" s="536"/>
      <c r="LGB1" s="536"/>
      <c r="LGC1" s="536"/>
      <c r="LGD1" s="536"/>
      <c r="LGE1" s="536"/>
      <c r="LGF1" s="536"/>
      <c r="LGG1" s="536"/>
      <c r="LGH1" s="536"/>
      <c r="LGI1" s="536"/>
      <c r="LGJ1" s="536"/>
      <c r="LGK1" s="536"/>
      <c r="LGL1" s="536"/>
      <c r="LGM1" s="536"/>
      <c r="LGN1" s="536"/>
      <c r="LGO1" s="536"/>
      <c r="LGP1" s="536"/>
      <c r="LGQ1" s="536"/>
      <c r="LGR1" s="536"/>
      <c r="LGS1" s="536"/>
      <c r="LGT1" s="536"/>
      <c r="LGU1" s="536"/>
      <c r="LGV1" s="536"/>
      <c r="LGW1" s="536"/>
      <c r="LGX1" s="536"/>
      <c r="LGY1" s="536"/>
      <c r="LGZ1" s="536"/>
      <c r="LHA1" s="536" t="s">
        <v>354</v>
      </c>
      <c r="LHB1" s="536"/>
      <c r="LHC1" s="536"/>
      <c r="LHD1" s="536"/>
      <c r="LHE1" s="536"/>
      <c r="LHF1" s="536"/>
      <c r="LHG1" s="536"/>
      <c r="LHH1" s="536"/>
      <c r="LHI1" s="536"/>
      <c r="LHJ1" s="536"/>
      <c r="LHK1" s="536"/>
      <c r="LHL1" s="536"/>
      <c r="LHM1" s="536"/>
      <c r="LHN1" s="536"/>
      <c r="LHO1" s="536"/>
      <c r="LHP1" s="536"/>
      <c r="LHQ1" s="536"/>
      <c r="LHR1" s="536"/>
      <c r="LHS1" s="536"/>
      <c r="LHT1" s="536"/>
      <c r="LHU1" s="536"/>
      <c r="LHV1" s="536"/>
      <c r="LHW1" s="536"/>
      <c r="LHX1" s="536"/>
      <c r="LHY1" s="536"/>
      <c r="LHZ1" s="536"/>
      <c r="LIA1" s="536"/>
      <c r="LIB1" s="536"/>
      <c r="LIC1" s="536"/>
      <c r="LID1" s="536"/>
      <c r="LIE1" s="536"/>
      <c r="LIF1" s="536"/>
      <c r="LIG1" s="536" t="s">
        <v>354</v>
      </c>
      <c r="LIH1" s="536"/>
      <c r="LII1" s="536"/>
      <c r="LIJ1" s="536"/>
      <c r="LIK1" s="536"/>
      <c r="LIL1" s="536"/>
      <c r="LIM1" s="536"/>
      <c r="LIN1" s="536"/>
      <c r="LIO1" s="536"/>
      <c r="LIP1" s="536"/>
      <c r="LIQ1" s="536"/>
      <c r="LIR1" s="536"/>
      <c r="LIS1" s="536"/>
      <c r="LIT1" s="536"/>
      <c r="LIU1" s="536"/>
      <c r="LIV1" s="536"/>
      <c r="LIW1" s="536"/>
      <c r="LIX1" s="536"/>
      <c r="LIY1" s="536"/>
      <c r="LIZ1" s="536"/>
      <c r="LJA1" s="536"/>
      <c r="LJB1" s="536"/>
      <c r="LJC1" s="536"/>
      <c r="LJD1" s="536"/>
      <c r="LJE1" s="536"/>
      <c r="LJF1" s="536"/>
      <c r="LJG1" s="536"/>
      <c r="LJH1" s="536"/>
      <c r="LJI1" s="536"/>
      <c r="LJJ1" s="536"/>
      <c r="LJK1" s="536"/>
      <c r="LJL1" s="536"/>
      <c r="LJM1" s="536" t="s">
        <v>354</v>
      </c>
      <c r="LJN1" s="536"/>
      <c r="LJO1" s="536"/>
      <c r="LJP1" s="536"/>
      <c r="LJQ1" s="536"/>
      <c r="LJR1" s="536"/>
      <c r="LJS1" s="536"/>
      <c r="LJT1" s="536"/>
      <c r="LJU1" s="536"/>
      <c r="LJV1" s="536"/>
      <c r="LJW1" s="536"/>
      <c r="LJX1" s="536"/>
      <c r="LJY1" s="536"/>
      <c r="LJZ1" s="536"/>
      <c r="LKA1" s="536"/>
      <c r="LKB1" s="536"/>
      <c r="LKC1" s="536"/>
      <c r="LKD1" s="536"/>
      <c r="LKE1" s="536"/>
      <c r="LKF1" s="536"/>
      <c r="LKG1" s="536"/>
      <c r="LKH1" s="536"/>
      <c r="LKI1" s="536"/>
      <c r="LKJ1" s="536"/>
      <c r="LKK1" s="536"/>
      <c r="LKL1" s="536"/>
      <c r="LKM1" s="536"/>
      <c r="LKN1" s="536"/>
      <c r="LKO1" s="536"/>
      <c r="LKP1" s="536"/>
      <c r="LKQ1" s="536"/>
      <c r="LKR1" s="536"/>
      <c r="LKS1" s="536" t="s">
        <v>354</v>
      </c>
      <c r="LKT1" s="536"/>
      <c r="LKU1" s="536"/>
      <c r="LKV1" s="536"/>
      <c r="LKW1" s="536"/>
      <c r="LKX1" s="536"/>
      <c r="LKY1" s="536"/>
      <c r="LKZ1" s="536"/>
      <c r="LLA1" s="536"/>
      <c r="LLB1" s="536"/>
      <c r="LLC1" s="536"/>
      <c r="LLD1" s="536"/>
      <c r="LLE1" s="536"/>
      <c r="LLF1" s="536"/>
      <c r="LLG1" s="536"/>
      <c r="LLH1" s="536"/>
      <c r="LLI1" s="536"/>
      <c r="LLJ1" s="536"/>
      <c r="LLK1" s="536"/>
      <c r="LLL1" s="536"/>
      <c r="LLM1" s="536"/>
      <c r="LLN1" s="536"/>
      <c r="LLO1" s="536"/>
      <c r="LLP1" s="536"/>
      <c r="LLQ1" s="536"/>
      <c r="LLR1" s="536"/>
      <c r="LLS1" s="536"/>
      <c r="LLT1" s="536"/>
      <c r="LLU1" s="536"/>
      <c r="LLV1" s="536"/>
      <c r="LLW1" s="536"/>
      <c r="LLX1" s="536"/>
      <c r="LLY1" s="536" t="s">
        <v>354</v>
      </c>
      <c r="LLZ1" s="536"/>
      <c r="LMA1" s="536"/>
      <c r="LMB1" s="536"/>
      <c r="LMC1" s="536"/>
      <c r="LMD1" s="536"/>
      <c r="LME1" s="536"/>
      <c r="LMF1" s="536"/>
      <c r="LMG1" s="536"/>
      <c r="LMH1" s="536"/>
      <c r="LMI1" s="536"/>
      <c r="LMJ1" s="536"/>
      <c r="LMK1" s="536"/>
      <c r="LML1" s="536"/>
      <c r="LMM1" s="536"/>
      <c r="LMN1" s="536"/>
      <c r="LMO1" s="536"/>
      <c r="LMP1" s="536"/>
      <c r="LMQ1" s="536"/>
      <c r="LMR1" s="536"/>
      <c r="LMS1" s="536"/>
      <c r="LMT1" s="536"/>
      <c r="LMU1" s="536"/>
      <c r="LMV1" s="536"/>
      <c r="LMW1" s="536"/>
      <c r="LMX1" s="536"/>
      <c r="LMY1" s="536"/>
      <c r="LMZ1" s="536"/>
      <c r="LNA1" s="536"/>
      <c r="LNB1" s="536"/>
      <c r="LNC1" s="536"/>
      <c r="LND1" s="536"/>
      <c r="LNE1" s="536" t="s">
        <v>354</v>
      </c>
      <c r="LNF1" s="536"/>
      <c r="LNG1" s="536"/>
      <c r="LNH1" s="536"/>
      <c r="LNI1" s="536"/>
      <c r="LNJ1" s="536"/>
      <c r="LNK1" s="536"/>
      <c r="LNL1" s="536"/>
      <c r="LNM1" s="536"/>
      <c r="LNN1" s="536"/>
      <c r="LNO1" s="536"/>
      <c r="LNP1" s="536"/>
      <c r="LNQ1" s="536"/>
      <c r="LNR1" s="536"/>
      <c r="LNS1" s="536"/>
      <c r="LNT1" s="536"/>
      <c r="LNU1" s="536"/>
      <c r="LNV1" s="536"/>
      <c r="LNW1" s="536"/>
      <c r="LNX1" s="536"/>
      <c r="LNY1" s="536"/>
      <c r="LNZ1" s="536"/>
      <c r="LOA1" s="536"/>
      <c r="LOB1" s="536"/>
      <c r="LOC1" s="536"/>
      <c r="LOD1" s="536"/>
      <c r="LOE1" s="536"/>
      <c r="LOF1" s="536"/>
      <c r="LOG1" s="536"/>
      <c r="LOH1" s="536"/>
      <c r="LOI1" s="536"/>
      <c r="LOJ1" s="536"/>
      <c r="LOK1" s="536" t="s">
        <v>354</v>
      </c>
      <c r="LOL1" s="536"/>
      <c r="LOM1" s="536"/>
      <c r="LON1" s="536"/>
      <c r="LOO1" s="536"/>
      <c r="LOP1" s="536"/>
      <c r="LOQ1" s="536"/>
      <c r="LOR1" s="536"/>
      <c r="LOS1" s="536"/>
      <c r="LOT1" s="536"/>
      <c r="LOU1" s="536"/>
      <c r="LOV1" s="536"/>
      <c r="LOW1" s="536"/>
      <c r="LOX1" s="536"/>
      <c r="LOY1" s="536"/>
      <c r="LOZ1" s="536"/>
      <c r="LPA1" s="536"/>
      <c r="LPB1" s="536"/>
      <c r="LPC1" s="536"/>
      <c r="LPD1" s="536"/>
      <c r="LPE1" s="536"/>
      <c r="LPF1" s="536"/>
      <c r="LPG1" s="536"/>
      <c r="LPH1" s="536"/>
      <c r="LPI1" s="536"/>
      <c r="LPJ1" s="536"/>
      <c r="LPK1" s="536"/>
      <c r="LPL1" s="536"/>
      <c r="LPM1" s="536"/>
      <c r="LPN1" s="536"/>
      <c r="LPO1" s="536"/>
      <c r="LPP1" s="536"/>
      <c r="LPQ1" s="536" t="s">
        <v>354</v>
      </c>
      <c r="LPR1" s="536"/>
      <c r="LPS1" s="536"/>
      <c r="LPT1" s="536"/>
      <c r="LPU1" s="536"/>
      <c r="LPV1" s="536"/>
      <c r="LPW1" s="536"/>
      <c r="LPX1" s="536"/>
      <c r="LPY1" s="536"/>
      <c r="LPZ1" s="536"/>
      <c r="LQA1" s="536"/>
      <c r="LQB1" s="536"/>
      <c r="LQC1" s="536"/>
      <c r="LQD1" s="536"/>
      <c r="LQE1" s="536"/>
      <c r="LQF1" s="536"/>
      <c r="LQG1" s="536"/>
      <c r="LQH1" s="536"/>
      <c r="LQI1" s="536"/>
      <c r="LQJ1" s="536"/>
      <c r="LQK1" s="536"/>
      <c r="LQL1" s="536"/>
      <c r="LQM1" s="536"/>
      <c r="LQN1" s="536"/>
      <c r="LQO1" s="536"/>
      <c r="LQP1" s="536"/>
      <c r="LQQ1" s="536"/>
      <c r="LQR1" s="536"/>
      <c r="LQS1" s="536"/>
      <c r="LQT1" s="536"/>
      <c r="LQU1" s="536"/>
      <c r="LQV1" s="536"/>
      <c r="LQW1" s="536" t="s">
        <v>354</v>
      </c>
      <c r="LQX1" s="536"/>
      <c r="LQY1" s="536"/>
      <c r="LQZ1" s="536"/>
      <c r="LRA1" s="536"/>
      <c r="LRB1" s="536"/>
      <c r="LRC1" s="536"/>
      <c r="LRD1" s="536"/>
      <c r="LRE1" s="536"/>
      <c r="LRF1" s="536"/>
      <c r="LRG1" s="536"/>
      <c r="LRH1" s="536"/>
      <c r="LRI1" s="536"/>
      <c r="LRJ1" s="536"/>
      <c r="LRK1" s="536"/>
      <c r="LRL1" s="536"/>
      <c r="LRM1" s="536"/>
      <c r="LRN1" s="536"/>
      <c r="LRO1" s="536"/>
      <c r="LRP1" s="536"/>
      <c r="LRQ1" s="536"/>
      <c r="LRR1" s="536"/>
      <c r="LRS1" s="536"/>
      <c r="LRT1" s="536"/>
      <c r="LRU1" s="536"/>
      <c r="LRV1" s="536"/>
      <c r="LRW1" s="536"/>
      <c r="LRX1" s="536"/>
      <c r="LRY1" s="536"/>
      <c r="LRZ1" s="536"/>
      <c r="LSA1" s="536"/>
      <c r="LSB1" s="536"/>
      <c r="LSC1" s="536" t="s">
        <v>354</v>
      </c>
      <c r="LSD1" s="536"/>
      <c r="LSE1" s="536"/>
      <c r="LSF1" s="536"/>
      <c r="LSG1" s="536"/>
      <c r="LSH1" s="536"/>
      <c r="LSI1" s="536"/>
      <c r="LSJ1" s="536"/>
      <c r="LSK1" s="536"/>
      <c r="LSL1" s="536"/>
      <c r="LSM1" s="536"/>
      <c r="LSN1" s="536"/>
      <c r="LSO1" s="536"/>
      <c r="LSP1" s="536"/>
      <c r="LSQ1" s="536"/>
      <c r="LSR1" s="536"/>
      <c r="LSS1" s="536"/>
      <c r="LST1" s="536"/>
      <c r="LSU1" s="536"/>
      <c r="LSV1" s="536"/>
      <c r="LSW1" s="536"/>
      <c r="LSX1" s="536"/>
      <c r="LSY1" s="536"/>
      <c r="LSZ1" s="536"/>
      <c r="LTA1" s="536"/>
      <c r="LTB1" s="536"/>
      <c r="LTC1" s="536"/>
      <c r="LTD1" s="536"/>
      <c r="LTE1" s="536"/>
      <c r="LTF1" s="536"/>
      <c r="LTG1" s="536"/>
      <c r="LTH1" s="536"/>
      <c r="LTI1" s="536" t="s">
        <v>354</v>
      </c>
      <c r="LTJ1" s="536"/>
      <c r="LTK1" s="536"/>
      <c r="LTL1" s="536"/>
      <c r="LTM1" s="536"/>
      <c r="LTN1" s="536"/>
      <c r="LTO1" s="536"/>
      <c r="LTP1" s="536"/>
      <c r="LTQ1" s="536"/>
      <c r="LTR1" s="536"/>
      <c r="LTS1" s="536"/>
      <c r="LTT1" s="536"/>
      <c r="LTU1" s="536"/>
      <c r="LTV1" s="536"/>
      <c r="LTW1" s="536"/>
      <c r="LTX1" s="536"/>
      <c r="LTY1" s="536"/>
      <c r="LTZ1" s="536"/>
      <c r="LUA1" s="536"/>
      <c r="LUB1" s="536"/>
      <c r="LUC1" s="536"/>
      <c r="LUD1" s="536"/>
      <c r="LUE1" s="536"/>
      <c r="LUF1" s="536"/>
      <c r="LUG1" s="536"/>
      <c r="LUH1" s="536"/>
      <c r="LUI1" s="536"/>
      <c r="LUJ1" s="536"/>
      <c r="LUK1" s="536"/>
      <c r="LUL1" s="536"/>
      <c r="LUM1" s="536"/>
      <c r="LUN1" s="536"/>
      <c r="LUO1" s="536" t="s">
        <v>354</v>
      </c>
      <c r="LUP1" s="536"/>
      <c r="LUQ1" s="536"/>
      <c r="LUR1" s="536"/>
      <c r="LUS1" s="536"/>
      <c r="LUT1" s="536"/>
      <c r="LUU1" s="536"/>
      <c r="LUV1" s="536"/>
      <c r="LUW1" s="536"/>
      <c r="LUX1" s="536"/>
      <c r="LUY1" s="536"/>
      <c r="LUZ1" s="536"/>
      <c r="LVA1" s="536"/>
      <c r="LVB1" s="536"/>
      <c r="LVC1" s="536"/>
      <c r="LVD1" s="536"/>
      <c r="LVE1" s="536"/>
      <c r="LVF1" s="536"/>
      <c r="LVG1" s="536"/>
      <c r="LVH1" s="536"/>
      <c r="LVI1" s="536"/>
      <c r="LVJ1" s="536"/>
      <c r="LVK1" s="536"/>
      <c r="LVL1" s="536"/>
      <c r="LVM1" s="536"/>
      <c r="LVN1" s="536"/>
      <c r="LVO1" s="536"/>
      <c r="LVP1" s="536"/>
      <c r="LVQ1" s="536"/>
      <c r="LVR1" s="536"/>
      <c r="LVS1" s="536"/>
      <c r="LVT1" s="536"/>
      <c r="LVU1" s="536" t="s">
        <v>354</v>
      </c>
      <c r="LVV1" s="536"/>
      <c r="LVW1" s="536"/>
      <c r="LVX1" s="536"/>
      <c r="LVY1" s="536"/>
      <c r="LVZ1" s="536"/>
      <c r="LWA1" s="536"/>
      <c r="LWB1" s="536"/>
      <c r="LWC1" s="536"/>
      <c r="LWD1" s="536"/>
      <c r="LWE1" s="536"/>
      <c r="LWF1" s="536"/>
      <c r="LWG1" s="536"/>
      <c r="LWH1" s="536"/>
      <c r="LWI1" s="536"/>
      <c r="LWJ1" s="536"/>
      <c r="LWK1" s="536"/>
      <c r="LWL1" s="536"/>
      <c r="LWM1" s="536"/>
      <c r="LWN1" s="536"/>
      <c r="LWO1" s="536"/>
      <c r="LWP1" s="536"/>
      <c r="LWQ1" s="536"/>
      <c r="LWR1" s="536"/>
      <c r="LWS1" s="536"/>
      <c r="LWT1" s="536"/>
      <c r="LWU1" s="536"/>
      <c r="LWV1" s="536"/>
      <c r="LWW1" s="536"/>
      <c r="LWX1" s="536"/>
      <c r="LWY1" s="536"/>
      <c r="LWZ1" s="536"/>
      <c r="LXA1" s="536" t="s">
        <v>354</v>
      </c>
      <c r="LXB1" s="536"/>
      <c r="LXC1" s="536"/>
      <c r="LXD1" s="536"/>
      <c r="LXE1" s="536"/>
      <c r="LXF1" s="536"/>
      <c r="LXG1" s="536"/>
      <c r="LXH1" s="536"/>
      <c r="LXI1" s="536"/>
      <c r="LXJ1" s="536"/>
      <c r="LXK1" s="536"/>
      <c r="LXL1" s="536"/>
      <c r="LXM1" s="536"/>
      <c r="LXN1" s="536"/>
      <c r="LXO1" s="536"/>
      <c r="LXP1" s="536"/>
      <c r="LXQ1" s="536"/>
      <c r="LXR1" s="536"/>
      <c r="LXS1" s="536"/>
      <c r="LXT1" s="536"/>
      <c r="LXU1" s="536"/>
      <c r="LXV1" s="536"/>
      <c r="LXW1" s="536"/>
      <c r="LXX1" s="536"/>
      <c r="LXY1" s="536"/>
      <c r="LXZ1" s="536"/>
      <c r="LYA1" s="536"/>
      <c r="LYB1" s="536"/>
      <c r="LYC1" s="536"/>
      <c r="LYD1" s="536"/>
      <c r="LYE1" s="536"/>
      <c r="LYF1" s="536"/>
      <c r="LYG1" s="536" t="s">
        <v>354</v>
      </c>
      <c r="LYH1" s="536"/>
      <c r="LYI1" s="536"/>
      <c r="LYJ1" s="536"/>
      <c r="LYK1" s="536"/>
      <c r="LYL1" s="536"/>
      <c r="LYM1" s="536"/>
      <c r="LYN1" s="536"/>
      <c r="LYO1" s="536"/>
      <c r="LYP1" s="536"/>
      <c r="LYQ1" s="536"/>
      <c r="LYR1" s="536"/>
      <c r="LYS1" s="536"/>
      <c r="LYT1" s="536"/>
      <c r="LYU1" s="536"/>
      <c r="LYV1" s="536"/>
      <c r="LYW1" s="536"/>
      <c r="LYX1" s="536"/>
      <c r="LYY1" s="536"/>
      <c r="LYZ1" s="536"/>
      <c r="LZA1" s="536"/>
      <c r="LZB1" s="536"/>
      <c r="LZC1" s="536"/>
      <c r="LZD1" s="536"/>
      <c r="LZE1" s="536"/>
      <c r="LZF1" s="536"/>
      <c r="LZG1" s="536"/>
      <c r="LZH1" s="536"/>
      <c r="LZI1" s="536"/>
      <c r="LZJ1" s="536"/>
      <c r="LZK1" s="536"/>
      <c r="LZL1" s="536"/>
      <c r="LZM1" s="536" t="s">
        <v>354</v>
      </c>
      <c r="LZN1" s="536"/>
      <c r="LZO1" s="536"/>
      <c r="LZP1" s="536"/>
      <c r="LZQ1" s="536"/>
      <c r="LZR1" s="536"/>
      <c r="LZS1" s="536"/>
      <c r="LZT1" s="536"/>
      <c r="LZU1" s="536"/>
      <c r="LZV1" s="536"/>
      <c r="LZW1" s="536"/>
      <c r="LZX1" s="536"/>
      <c r="LZY1" s="536"/>
      <c r="LZZ1" s="536"/>
      <c r="MAA1" s="536"/>
      <c r="MAB1" s="536"/>
      <c r="MAC1" s="536"/>
      <c r="MAD1" s="536"/>
      <c r="MAE1" s="536"/>
      <c r="MAF1" s="536"/>
      <c r="MAG1" s="536"/>
      <c r="MAH1" s="536"/>
      <c r="MAI1" s="536"/>
      <c r="MAJ1" s="536"/>
      <c r="MAK1" s="536"/>
      <c r="MAL1" s="536"/>
      <c r="MAM1" s="536"/>
      <c r="MAN1" s="536"/>
      <c r="MAO1" s="536"/>
      <c r="MAP1" s="536"/>
      <c r="MAQ1" s="536"/>
      <c r="MAR1" s="536"/>
      <c r="MAS1" s="536" t="s">
        <v>354</v>
      </c>
      <c r="MAT1" s="536"/>
      <c r="MAU1" s="536"/>
      <c r="MAV1" s="536"/>
      <c r="MAW1" s="536"/>
      <c r="MAX1" s="536"/>
      <c r="MAY1" s="536"/>
      <c r="MAZ1" s="536"/>
      <c r="MBA1" s="536"/>
      <c r="MBB1" s="536"/>
      <c r="MBC1" s="536"/>
      <c r="MBD1" s="536"/>
      <c r="MBE1" s="536"/>
      <c r="MBF1" s="536"/>
      <c r="MBG1" s="536"/>
      <c r="MBH1" s="536"/>
      <c r="MBI1" s="536"/>
      <c r="MBJ1" s="536"/>
      <c r="MBK1" s="536"/>
      <c r="MBL1" s="536"/>
      <c r="MBM1" s="536"/>
      <c r="MBN1" s="536"/>
      <c r="MBO1" s="536"/>
      <c r="MBP1" s="536"/>
      <c r="MBQ1" s="536"/>
      <c r="MBR1" s="536"/>
      <c r="MBS1" s="536"/>
      <c r="MBT1" s="536"/>
      <c r="MBU1" s="536"/>
      <c r="MBV1" s="536"/>
      <c r="MBW1" s="536"/>
      <c r="MBX1" s="536"/>
      <c r="MBY1" s="536" t="s">
        <v>354</v>
      </c>
      <c r="MBZ1" s="536"/>
      <c r="MCA1" s="536"/>
      <c r="MCB1" s="536"/>
      <c r="MCC1" s="536"/>
      <c r="MCD1" s="536"/>
      <c r="MCE1" s="536"/>
      <c r="MCF1" s="536"/>
      <c r="MCG1" s="536"/>
      <c r="MCH1" s="536"/>
      <c r="MCI1" s="536"/>
      <c r="MCJ1" s="536"/>
      <c r="MCK1" s="536"/>
      <c r="MCL1" s="536"/>
      <c r="MCM1" s="536"/>
      <c r="MCN1" s="536"/>
      <c r="MCO1" s="536"/>
      <c r="MCP1" s="536"/>
      <c r="MCQ1" s="536"/>
      <c r="MCR1" s="536"/>
      <c r="MCS1" s="536"/>
      <c r="MCT1" s="536"/>
      <c r="MCU1" s="536"/>
      <c r="MCV1" s="536"/>
      <c r="MCW1" s="536"/>
      <c r="MCX1" s="536"/>
      <c r="MCY1" s="536"/>
      <c r="MCZ1" s="536"/>
      <c r="MDA1" s="536"/>
      <c r="MDB1" s="536"/>
      <c r="MDC1" s="536"/>
      <c r="MDD1" s="536"/>
      <c r="MDE1" s="536" t="s">
        <v>354</v>
      </c>
      <c r="MDF1" s="536"/>
      <c r="MDG1" s="536"/>
      <c r="MDH1" s="536"/>
      <c r="MDI1" s="536"/>
      <c r="MDJ1" s="536"/>
      <c r="MDK1" s="536"/>
      <c r="MDL1" s="536"/>
      <c r="MDM1" s="536"/>
      <c r="MDN1" s="536"/>
      <c r="MDO1" s="536"/>
      <c r="MDP1" s="536"/>
      <c r="MDQ1" s="536"/>
      <c r="MDR1" s="536"/>
      <c r="MDS1" s="536"/>
      <c r="MDT1" s="536"/>
      <c r="MDU1" s="536"/>
      <c r="MDV1" s="536"/>
      <c r="MDW1" s="536"/>
      <c r="MDX1" s="536"/>
      <c r="MDY1" s="536"/>
      <c r="MDZ1" s="536"/>
      <c r="MEA1" s="536"/>
      <c r="MEB1" s="536"/>
      <c r="MEC1" s="536"/>
      <c r="MED1" s="536"/>
      <c r="MEE1" s="536"/>
      <c r="MEF1" s="536"/>
      <c r="MEG1" s="536"/>
      <c r="MEH1" s="536"/>
      <c r="MEI1" s="536"/>
      <c r="MEJ1" s="536"/>
      <c r="MEK1" s="536" t="s">
        <v>354</v>
      </c>
      <c r="MEL1" s="536"/>
      <c r="MEM1" s="536"/>
      <c r="MEN1" s="536"/>
      <c r="MEO1" s="536"/>
      <c r="MEP1" s="536"/>
      <c r="MEQ1" s="536"/>
      <c r="MER1" s="536"/>
      <c r="MES1" s="536"/>
      <c r="MET1" s="536"/>
      <c r="MEU1" s="536"/>
      <c r="MEV1" s="536"/>
      <c r="MEW1" s="536"/>
      <c r="MEX1" s="536"/>
      <c r="MEY1" s="536"/>
      <c r="MEZ1" s="536"/>
      <c r="MFA1" s="536"/>
      <c r="MFB1" s="536"/>
      <c r="MFC1" s="536"/>
      <c r="MFD1" s="536"/>
      <c r="MFE1" s="536"/>
      <c r="MFF1" s="536"/>
      <c r="MFG1" s="536"/>
      <c r="MFH1" s="536"/>
      <c r="MFI1" s="536"/>
      <c r="MFJ1" s="536"/>
      <c r="MFK1" s="536"/>
      <c r="MFL1" s="536"/>
      <c r="MFM1" s="536"/>
      <c r="MFN1" s="536"/>
      <c r="MFO1" s="536"/>
      <c r="MFP1" s="536"/>
      <c r="MFQ1" s="536" t="s">
        <v>354</v>
      </c>
      <c r="MFR1" s="536"/>
      <c r="MFS1" s="536"/>
      <c r="MFT1" s="536"/>
      <c r="MFU1" s="536"/>
      <c r="MFV1" s="536"/>
      <c r="MFW1" s="536"/>
      <c r="MFX1" s="536"/>
      <c r="MFY1" s="536"/>
      <c r="MFZ1" s="536"/>
      <c r="MGA1" s="536"/>
      <c r="MGB1" s="536"/>
      <c r="MGC1" s="536"/>
      <c r="MGD1" s="536"/>
      <c r="MGE1" s="536"/>
      <c r="MGF1" s="536"/>
      <c r="MGG1" s="536"/>
      <c r="MGH1" s="536"/>
      <c r="MGI1" s="536"/>
      <c r="MGJ1" s="536"/>
      <c r="MGK1" s="536"/>
      <c r="MGL1" s="536"/>
      <c r="MGM1" s="536"/>
      <c r="MGN1" s="536"/>
      <c r="MGO1" s="536"/>
      <c r="MGP1" s="536"/>
      <c r="MGQ1" s="536"/>
      <c r="MGR1" s="536"/>
      <c r="MGS1" s="536"/>
      <c r="MGT1" s="536"/>
      <c r="MGU1" s="536"/>
      <c r="MGV1" s="536"/>
      <c r="MGW1" s="536" t="s">
        <v>354</v>
      </c>
      <c r="MGX1" s="536"/>
      <c r="MGY1" s="536"/>
      <c r="MGZ1" s="536"/>
      <c r="MHA1" s="536"/>
      <c r="MHB1" s="536"/>
      <c r="MHC1" s="536"/>
      <c r="MHD1" s="536"/>
      <c r="MHE1" s="536"/>
      <c r="MHF1" s="536"/>
      <c r="MHG1" s="536"/>
      <c r="MHH1" s="536"/>
      <c r="MHI1" s="536"/>
      <c r="MHJ1" s="536"/>
      <c r="MHK1" s="536"/>
      <c r="MHL1" s="536"/>
      <c r="MHM1" s="536"/>
      <c r="MHN1" s="536"/>
      <c r="MHO1" s="536"/>
      <c r="MHP1" s="536"/>
      <c r="MHQ1" s="536"/>
      <c r="MHR1" s="536"/>
      <c r="MHS1" s="536"/>
      <c r="MHT1" s="536"/>
      <c r="MHU1" s="536"/>
      <c r="MHV1" s="536"/>
      <c r="MHW1" s="536"/>
      <c r="MHX1" s="536"/>
      <c r="MHY1" s="536"/>
      <c r="MHZ1" s="536"/>
      <c r="MIA1" s="536"/>
      <c r="MIB1" s="536"/>
      <c r="MIC1" s="536" t="s">
        <v>354</v>
      </c>
      <c r="MID1" s="536"/>
      <c r="MIE1" s="536"/>
      <c r="MIF1" s="536"/>
      <c r="MIG1" s="536"/>
      <c r="MIH1" s="536"/>
      <c r="MII1" s="536"/>
      <c r="MIJ1" s="536"/>
      <c r="MIK1" s="536"/>
      <c r="MIL1" s="536"/>
      <c r="MIM1" s="536"/>
      <c r="MIN1" s="536"/>
      <c r="MIO1" s="536"/>
      <c r="MIP1" s="536"/>
      <c r="MIQ1" s="536"/>
      <c r="MIR1" s="536"/>
      <c r="MIS1" s="536"/>
      <c r="MIT1" s="536"/>
      <c r="MIU1" s="536"/>
      <c r="MIV1" s="536"/>
      <c r="MIW1" s="536"/>
      <c r="MIX1" s="536"/>
      <c r="MIY1" s="536"/>
      <c r="MIZ1" s="536"/>
      <c r="MJA1" s="536"/>
      <c r="MJB1" s="536"/>
      <c r="MJC1" s="536"/>
      <c r="MJD1" s="536"/>
      <c r="MJE1" s="536"/>
      <c r="MJF1" s="536"/>
      <c r="MJG1" s="536"/>
      <c r="MJH1" s="536"/>
      <c r="MJI1" s="536" t="s">
        <v>354</v>
      </c>
      <c r="MJJ1" s="536"/>
      <c r="MJK1" s="536"/>
      <c r="MJL1" s="536"/>
      <c r="MJM1" s="536"/>
      <c r="MJN1" s="536"/>
      <c r="MJO1" s="536"/>
      <c r="MJP1" s="536"/>
      <c r="MJQ1" s="536"/>
      <c r="MJR1" s="536"/>
      <c r="MJS1" s="536"/>
      <c r="MJT1" s="536"/>
      <c r="MJU1" s="536"/>
      <c r="MJV1" s="536"/>
      <c r="MJW1" s="536"/>
      <c r="MJX1" s="536"/>
      <c r="MJY1" s="536"/>
      <c r="MJZ1" s="536"/>
      <c r="MKA1" s="536"/>
      <c r="MKB1" s="536"/>
      <c r="MKC1" s="536"/>
      <c r="MKD1" s="536"/>
      <c r="MKE1" s="536"/>
      <c r="MKF1" s="536"/>
      <c r="MKG1" s="536"/>
      <c r="MKH1" s="536"/>
      <c r="MKI1" s="536"/>
      <c r="MKJ1" s="536"/>
      <c r="MKK1" s="536"/>
      <c r="MKL1" s="536"/>
      <c r="MKM1" s="536"/>
      <c r="MKN1" s="536"/>
      <c r="MKO1" s="536" t="s">
        <v>354</v>
      </c>
      <c r="MKP1" s="536"/>
      <c r="MKQ1" s="536"/>
      <c r="MKR1" s="536"/>
      <c r="MKS1" s="536"/>
      <c r="MKT1" s="536"/>
      <c r="MKU1" s="536"/>
      <c r="MKV1" s="536"/>
      <c r="MKW1" s="536"/>
      <c r="MKX1" s="536"/>
      <c r="MKY1" s="536"/>
      <c r="MKZ1" s="536"/>
      <c r="MLA1" s="536"/>
      <c r="MLB1" s="536"/>
      <c r="MLC1" s="536"/>
      <c r="MLD1" s="536"/>
      <c r="MLE1" s="536"/>
      <c r="MLF1" s="536"/>
      <c r="MLG1" s="536"/>
      <c r="MLH1" s="536"/>
      <c r="MLI1" s="536"/>
      <c r="MLJ1" s="536"/>
      <c r="MLK1" s="536"/>
      <c r="MLL1" s="536"/>
      <c r="MLM1" s="536"/>
      <c r="MLN1" s="536"/>
      <c r="MLO1" s="536"/>
      <c r="MLP1" s="536"/>
      <c r="MLQ1" s="536"/>
      <c r="MLR1" s="536"/>
      <c r="MLS1" s="536"/>
      <c r="MLT1" s="536"/>
      <c r="MLU1" s="536" t="s">
        <v>354</v>
      </c>
      <c r="MLV1" s="536"/>
      <c r="MLW1" s="536"/>
      <c r="MLX1" s="536"/>
      <c r="MLY1" s="536"/>
      <c r="MLZ1" s="536"/>
      <c r="MMA1" s="536"/>
      <c r="MMB1" s="536"/>
      <c r="MMC1" s="536"/>
      <c r="MMD1" s="536"/>
      <c r="MME1" s="536"/>
      <c r="MMF1" s="536"/>
      <c r="MMG1" s="536"/>
      <c r="MMH1" s="536"/>
      <c r="MMI1" s="536"/>
      <c r="MMJ1" s="536"/>
      <c r="MMK1" s="536"/>
      <c r="MML1" s="536"/>
      <c r="MMM1" s="536"/>
      <c r="MMN1" s="536"/>
      <c r="MMO1" s="536"/>
      <c r="MMP1" s="536"/>
      <c r="MMQ1" s="536"/>
      <c r="MMR1" s="536"/>
      <c r="MMS1" s="536"/>
      <c r="MMT1" s="536"/>
      <c r="MMU1" s="536"/>
      <c r="MMV1" s="536"/>
      <c r="MMW1" s="536"/>
      <c r="MMX1" s="536"/>
      <c r="MMY1" s="536"/>
      <c r="MMZ1" s="536"/>
      <c r="MNA1" s="536" t="s">
        <v>354</v>
      </c>
      <c r="MNB1" s="536"/>
      <c r="MNC1" s="536"/>
      <c r="MND1" s="536"/>
      <c r="MNE1" s="536"/>
      <c r="MNF1" s="536"/>
      <c r="MNG1" s="536"/>
      <c r="MNH1" s="536"/>
      <c r="MNI1" s="536"/>
      <c r="MNJ1" s="536"/>
      <c r="MNK1" s="536"/>
      <c r="MNL1" s="536"/>
      <c r="MNM1" s="536"/>
      <c r="MNN1" s="536"/>
      <c r="MNO1" s="536"/>
      <c r="MNP1" s="536"/>
      <c r="MNQ1" s="536"/>
      <c r="MNR1" s="536"/>
      <c r="MNS1" s="536"/>
      <c r="MNT1" s="536"/>
      <c r="MNU1" s="536"/>
      <c r="MNV1" s="536"/>
      <c r="MNW1" s="536"/>
      <c r="MNX1" s="536"/>
      <c r="MNY1" s="536"/>
      <c r="MNZ1" s="536"/>
      <c r="MOA1" s="536"/>
      <c r="MOB1" s="536"/>
      <c r="MOC1" s="536"/>
      <c r="MOD1" s="536"/>
      <c r="MOE1" s="536"/>
      <c r="MOF1" s="536"/>
      <c r="MOG1" s="536" t="s">
        <v>354</v>
      </c>
      <c r="MOH1" s="536"/>
      <c r="MOI1" s="536"/>
      <c r="MOJ1" s="536"/>
      <c r="MOK1" s="536"/>
      <c r="MOL1" s="536"/>
      <c r="MOM1" s="536"/>
      <c r="MON1" s="536"/>
      <c r="MOO1" s="536"/>
      <c r="MOP1" s="536"/>
      <c r="MOQ1" s="536"/>
      <c r="MOR1" s="536"/>
      <c r="MOS1" s="536"/>
      <c r="MOT1" s="536"/>
      <c r="MOU1" s="536"/>
      <c r="MOV1" s="536"/>
      <c r="MOW1" s="536"/>
      <c r="MOX1" s="536"/>
      <c r="MOY1" s="536"/>
      <c r="MOZ1" s="536"/>
      <c r="MPA1" s="536"/>
      <c r="MPB1" s="536"/>
      <c r="MPC1" s="536"/>
      <c r="MPD1" s="536"/>
      <c r="MPE1" s="536"/>
      <c r="MPF1" s="536"/>
      <c r="MPG1" s="536"/>
      <c r="MPH1" s="536"/>
      <c r="MPI1" s="536"/>
      <c r="MPJ1" s="536"/>
      <c r="MPK1" s="536"/>
      <c r="MPL1" s="536"/>
      <c r="MPM1" s="536" t="s">
        <v>354</v>
      </c>
      <c r="MPN1" s="536"/>
      <c r="MPO1" s="536"/>
      <c r="MPP1" s="536"/>
      <c r="MPQ1" s="536"/>
      <c r="MPR1" s="536"/>
      <c r="MPS1" s="536"/>
      <c r="MPT1" s="536"/>
      <c r="MPU1" s="536"/>
      <c r="MPV1" s="536"/>
      <c r="MPW1" s="536"/>
      <c r="MPX1" s="536"/>
      <c r="MPY1" s="536"/>
      <c r="MPZ1" s="536"/>
      <c r="MQA1" s="536"/>
      <c r="MQB1" s="536"/>
      <c r="MQC1" s="536"/>
      <c r="MQD1" s="536"/>
      <c r="MQE1" s="536"/>
      <c r="MQF1" s="536"/>
      <c r="MQG1" s="536"/>
      <c r="MQH1" s="536"/>
      <c r="MQI1" s="536"/>
      <c r="MQJ1" s="536"/>
      <c r="MQK1" s="536"/>
      <c r="MQL1" s="536"/>
      <c r="MQM1" s="536"/>
      <c r="MQN1" s="536"/>
      <c r="MQO1" s="536"/>
      <c r="MQP1" s="536"/>
      <c r="MQQ1" s="536"/>
      <c r="MQR1" s="536"/>
      <c r="MQS1" s="536" t="s">
        <v>354</v>
      </c>
      <c r="MQT1" s="536"/>
      <c r="MQU1" s="536"/>
      <c r="MQV1" s="536"/>
      <c r="MQW1" s="536"/>
      <c r="MQX1" s="536"/>
      <c r="MQY1" s="536"/>
      <c r="MQZ1" s="536"/>
      <c r="MRA1" s="536"/>
      <c r="MRB1" s="536"/>
      <c r="MRC1" s="536"/>
      <c r="MRD1" s="536"/>
      <c r="MRE1" s="536"/>
      <c r="MRF1" s="536"/>
      <c r="MRG1" s="536"/>
      <c r="MRH1" s="536"/>
      <c r="MRI1" s="536"/>
      <c r="MRJ1" s="536"/>
      <c r="MRK1" s="536"/>
      <c r="MRL1" s="536"/>
      <c r="MRM1" s="536"/>
      <c r="MRN1" s="536"/>
      <c r="MRO1" s="536"/>
      <c r="MRP1" s="536"/>
      <c r="MRQ1" s="536"/>
      <c r="MRR1" s="536"/>
      <c r="MRS1" s="536"/>
      <c r="MRT1" s="536"/>
      <c r="MRU1" s="536"/>
      <c r="MRV1" s="536"/>
      <c r="MRW1" s="536"/>
      <c r="MRX1" s="536"/>
      <c r="MRY1" s="536" t="s">
        <v>354</v>
      </c>
      <c r="MRZ1" s="536"/>
      <c r="MSA1" s="536"/>
      <c r="MSB1" s="536"/>
      <c r="MSC1" s="536"/>
      <c r="MSD1" s="536"/>
      <c r="MSE1" s="536"/>
      <c r="MSF1" s="536"/>
      <c r="MSG1" s="536"/>
      <c r="MSH1" s="536"/>
      <c r="MSI1" s="536"/>
      <c r="MSJ1" s="536"/>
      <c r="MSK1" s="536"/>
      <c r="MSL1" s="536"/>
      <c r="MSM1" s="536"/>
      <c r="MSN1" s="536"/>
      <c r="MSO1" s="536"/>
      <c r="MSP1" s="536"/>
      <c r="MSQ1" s="536"/>
      <c r="MSR1" s="536"/>
      <c r="MSS1" s="536"/>
      <c r="MST1" s="536"/>
      <c r="MSU1" s="536"/>
      <c r="MSV1" s="536"/>
      <c r="MSW1" s="536"/>
      <c r="MSX1" s="536"/>
      <c r="MSY1" s="536"/>
      <c r="MSZ1" s="536"/>
      <c r="MTA1" s="536"/>
      <c r="MTB1" s="536"/>
      <c r="MTC1" s="536"/>
      <c r="MTD1" s="536"/>
      <c r="MTE1" s="536" t="s">
        <v>354</v>
      </c>
      <c r="MTF1" s="536"/>
      <c r="MTG1" s="536"/>
      <c r="MTH1" s="536"/>
      <c r="MTI1" s="536"/>
      <c r="MTJ1" s="536"/>
      <c r="MTK1" s="536"/>
      <c r="MTL1" s="536"/>
      <c r="MTM1" s="536"/>
      <c r="MTN1" s="536"/>
      <c r="MTO1" s="536"/>
      <c r="MTP1" s="536"/>
      <c r="MTQ1" s="536"/>
      <c r="MTR1" s="536"/>
      <c r="MTS1" s="536"/>
      <c r="MTT1" s="536"/>
      <c r="MTU1" s="536"/>
      <c r="MTV1" s="536"/>
      <c r="MTW1" s="536"/>
      <c r="MTX1" s="536"/>
      <c r="MTY1" s="536"/>
      <c r="MTZ1" s="536"/>
      <c r="MUA1" s="536"/>
      <c r="MUB1" s="536"/>
      <c r="MUC1" s="536"/>
      <c r="MUD1" s="536"/>
      <c r="MUE1" s="536"/>
      <c r="MUF1" s="536"/>
      <c r="MUG1" s="536"/>
      <c r="MUH1" s="536"/>
      <c r="MUI1" s="536"/>
      <c r="MUJ1" s="536"/>
      <c r="MUK1" s="536" t="s">
        <v>354</v>
      </c>
      <c r="MUL1" s="536"/>
      <c r="MUM1" s="536"/>
      <c r="MUN1" s="536"/>
      <c r="MUO1" s="536"/>
      <c r="MUP1" s="536"/>
      <c r="MUQ1" s="536"/>
      <c r="MUR1" s="536"/>
      <c r="MUS1" s="536"/>
      <c r="MUT1" s="536"/>
      <c r="MUU1" s="536"/>
      <c r="MUV1" s="536"/>
      <c r="MUW1" s="536"/>
      <c r="MUX1" s="536"/>
      <c r="MUY1" s="536"/>
      <c r="MUZ1" s="536"/>
      <c r="MVA1" s="536"/>
      <c r="MVB1" s="536"/>
      <c r="MVC1" s="536"/>
      <c r="MVD1" s="536"/>
      <c r="MVE1" s="536"/>
      <c r="MVF1" s="536"/>
      <c r="MVG1" s="536"/>
      <c r="MVH1" s="536"/>
      <c r="MVI1" s="536"/>
      <c r="MVJ1" s="536"/>
      <c r="MVK1" s="536"/>
      <c r="MVL1" s="536"/>
      <c r="MVM1" s="536"/>
      <c r="MVN1" s="536"/>
      <c r="MVO1" s="536"/>
      <c r="MVP1" s="536"/>
      <c r="MVQ1" s="536" t="s">
        <v>354</v>
      </c>
      <c r="MVR1" s="536"/>
      <c r="MVS1" s="536"/>
      <c r="MVT1" s="536"/>
      <c r="MVU1" s="536"/>
      <c r="MVV1" s="536"/>
      <c r="MVW1" s="536"/>
      <c r="MVX1" s="536"/>
      <c r="MVY1" s="536"/>
      <c r="MVZ1" s="536"/>
      <c r="MWA1" s="536"/>
      <c r="MWB1" s="536"/>
      <c r="MWC1" s="536"/>
      <c r="MWD1" s="536"/>
      <c r="MWE1" s="536"/>
      <c r="MWF1" s="536"/>
      <c r="MWG1" s="536"/>
      <c r="MWH1" s="536"/>
      <c r="MWI1" s="536"/>
      <c r="MWJ1" s="536"/>
      <c r="MWK1" s="536"/>
      <c r="MWL1" s="536"/>
      <c r="MWM1" s="536"/>
      <c r="MWN1" s="536"/>
      <c r="MWO1" s="536"/>
      <c r="MWP1" s="536"/>
      <c r="MWQ1" s="536"/>
      <c r="MWR1" s="536"/>
      <c r="MWS1" s="536"/>
      <c r="MWT1" s="536"/>
      <c r="MWU1" s="536"/>
      <c r="MWV1" s="536"/>
      <c r="MWW1" s="536" t="s">
        <v>354</v>
      </c>
      <c r="MWX1" s="536"/>
      <c r="MWY1" s="536"/>
      <c r="MWZ1" s="536"/>
      <c r="MXA1" s="536"/>
      <c r="MXB1" s="536"/>
      <c r="MXC1" s="536"/>
      <c r="MXD1" s="536"/>
      <c r="MXE1" s="536"/>
      <c r="MXF1" s="536"/>
      <c r="MXG1" s="536"/>
      <c r="MXH1" s="536"/>
      <c r="MXI1" s="536"/>
      <c r="MXJ1" s="536"/>
      <c r="MXK1" s="536"/>
      <c r="MXL1" s="536"/>
      <c r="MXM1" s="536"/>
      <c r="MXN1" s="536"/>
      <c r="MXO1" s="536"/>
      <c r="MXP1" s="536"/>
      <c r="MXQ1" s="536"/>
      <c r="MXR1" s="536"/>
      <c r="MXS1" s="536"/>
      <c r="MXT1" s="536"/>
      <c r="MXU1" s="536"/>
      <c r="MXV1" s="536"/>
      <c r="MXW1" s="536"/>
      <c r="MXX1" s="536"/>
      <c r="MXY1" s="536"/>
      <c r="MXZ1" s="536"/>
      <c r="MYA1" s="536"/>
      <c r="MYB1" s="536"/>
      <c r="MYC1" s="536" t="s">
        <v>354</v>
      </c>
      <c r="MYD1" s="536"/>
      <c r="MYE1" s="536"/>
      <c r="MYF1" s="536"/>
      <c r="MYG1" s="536"/>
      <c r="MYH1" s="536"/>
      <c r="MYI1" s="536"/>
      <c r="MYJ1" s="536"/>
      <c r="MYK1" s="536"/>
      <c r="MYL1" s="536"/>
      <c r="MYM1" s="536"/>
      <c r="MYN1" s="536"/>
      <c r="MYO1" s="536"/>
      <c r="MYP1" s="536"/>
      <c r="MYQ1" s="536"/>
      <c r="MYR1" s="536"/>
      <c r="MYS1" s="536"/>
      <c r="MYT1" s="536"/>
      <c r="MYU1" s="536"/>
      <c r="MYV1" s="536"/>
      <c r="MYW1" s="536"/>
      <c r="MYX1" s="536"/>
      <c r="MYY1" s="536"/>
      <c r="MYZ1" s="536"/>
      <c r="MZA1" s="536"/>
      <c r="MZB1" s="536"/>
      <c r="MZC1" s="536"/>
      <c r="MZD1" s="536"/>
      <c r="MZE1" s="536"/>
      <c r="MZF1" s="536"/>
      <c r="MZG1" s="536"/>
      <c r="MZH1" s="536"/>
      <c r="MZI1" s="536" t="s">
        <v>354</v>
      </c>
      <c r="MZJ1" s="536"/>
      <c r="MZK1" s="536"/>
      <c r="MZL1" s="536"/>
      <c r="MZM1" s="536"/>
      <c r="MZN1" s="536"/>
      <c r="MZO1" s="536"/>
      <c r="MZP1" s="536"/>
      <c r="MZQ1" s="536"/>
      <c r="MZR1" s="536"/>
      <c r="MZS1" s="536"/>
      <c r="MZT1" s="536"/>
      <c r="MZU1" s="536"/>
      <c r="MZV1" s="536"/>
      <c r="MZW1" s="536"/>
      <c r="MZX1" s="536"/>
      <c r="MZY1" s="536"/>
      <c r="MZZ1" s="536"/>
      <c r="NAA1" s="536"/>
      <c r="NAB1" s="536"/>
      <c r="NAC1" s="536"/>
      <c r="NAD1" s="536"/>
      <c r="NAE1" s="536"/>
      <c r="NAF1" s="536"/>
      <c r="NAG1" s="536"/>
      <c r="NAH1" s="536"/>
      <c r="NAI1" s="536"/>
      <c r="NAJ1" s="536"/>
      <c r="NAK1" s="536"/>
      <c r="NAL1" s="536"/>
      <c r="NAM1" s="536"/>
      <c r="NAN1" s="536"/>
      <c r="NAO1" s="536" t="s">
        <v>354</v>
      </c>
      <c r="NAP1" s="536"/>
      <c r="NAQ1" s="536"/>
      <c r="NAR1" s="536"/>
      <c r="NAS1" s="536"/>
      <c r="NAT1" s="536"/>
      <c r="NAU1" s="536"/>
      <c r="NAV1" s="536"/>
      <c r="NAW1" s="536"/>
      <c r="NAX1" s="536"/>
      <c r="NAY1" s="536"/>
      <c r="NAZ1" s="536"/>
      <c r="NBA1" s="536"/>
      <c r="NBB1" s="536"/>
      <c r="NBC1" s="536"/>
      <c r="NBD1" s="536"/>
      <c r="NBE1" s="536"/>
      <c r="NBF1" s="536"/>
      <c r="NBG1" s="536"/>
      <c r="NBH1" s="536"/>
      <c r="NBI1" s="536"/>
      <c r="NBJ1" s="536"/>
      <c r="NBK1" s="536"/>
      <c r="NBL1" s="536"/>
      <c r="NBM1" s="536"/>
      <c r="NBN1" s="536"/>
      <c r="NBO1" s="536"/>
      <c r="NBP1" s="536"/>
      <c r="NBQ1" s="536"/>
      <c r="NBR1" s="536"/>
      <c r="NBS1" s="536"/>
      <c r="NBT1" s="536"/>
      <c r="NBU1" s="536" t="s">
        <v>354</v>
      </c>
      <c r="NBV1" s="536"/>
      <c r="NBW1" s="536"/>
      <c r="NBX1" s="536"/>
      <c r="NBY1" s="536"/>
      <c r="NBZ1" s="536"/>
      <c r="NCA1" s="536"/>
      <c r="NCB1" s="536"/>
      <c r="NCC1" s="536"/>
      <c r="NCD1" s="536"/>
      <c r="NCE1" s="536"/>
      <c r="NCF1" s="536"/>
      <c r="NCG1" s="536"/>
      <c r="NCH1" s="536"/>
      <c r="NCI1" s="536"/>
      <c r="NCJ1" s="536"/>
      <c r="NCK1" s="536"/>
      <c r="NCL1" s="536"/>
      <c r="NCM1" s="536"/>
      <c r="NCN1" s="536"/>
      <c r="NCO1" s="536"/>
      <c r="NCP1" s="536"/>
      <c r="NCQ1" s="536"/>
      <c r="NCR1" s="536"/>
      <c r="NCS1" s="536"/>
      <c r="NCT1" s="536"/>
      <c r="NCU1" s="536"/>
      <c r="NCV1" s="536"/>
      <c r="NCW1" s="536"/>
      <c r="NCX1" s="536"/>
      <c r="NCY1" s="536"/>
      <c r="NCZ1" s="536"/>
      <c r="NDA1" s="536" t="s">
        <v>354</v>
      </c>
      <c r="NDB1" s="536"/>
      <c r="NDC1" s="536"/>
      <c r="NDD1" s="536"/>
      <c r="NDE1" s="536"/>
      <c r="NDF1" s="536"/>
      <c r="NDG1" s="536"/>
      <c r="NDH1" s="536"/>
      <c r="NDI1" s="536"/>
      <c r="NDJ1" s="536"/>
      <c r="NDK1" s="536"/>
      <c r="NDL1" s="536"/>
      <c r="NDM1" s="536"/>
      <c r="NDN1" s="536"/>
      <c r="NDO1" s="536"/>
      <c r="NDP1" s="536"/>
      <c r="NDQ1" s="536"/>
      <c r="NDR1" s="536"/>
      <c r="NDS1" s="536"/>
      <c r="NDT1" s="536"/>
      <c r="NDU1" s="536"/>
      <c r="NDV1" s="536"/>
      <c r="NDW1" s="536"/>
      <c r="NDX1" s="536"/>
      <c r="NDY1" s="536"/>
      <c r="NDZ1" s="536"/>
      <c r="NEA1" s="536"/>
      <c r="NEB1" s="536"/>
      <c r="NEC1" s="536"/>
      <c r="NED1" s="536"/>
      <c r="NEE1" s="536"/>
      <c r="NEF1" s="536"/>
      <c r="NEG1" s="536" t="s">
        <v>354</v>
      </c>
      <c r="NEH1" s="536"/>
      <c r="NEI1" s="536"/>
      <c r="NEJ1" s="536"/>
      <c r="NEK1" s="536"/>
      <c r="NEL1" s="536"/>
      <c r="NEM1" s="536"/>
      <c r="NEN1" s="536"/>
      <c r="NEO1" s="536"/>
      <c r="NEP1" s="536"/>
      <c r="NEQ1" s="536"/>
      <c r="NER1" s="536"/>
      <c r="NES1" s="536"/>
      <c r="NET1" s="536"/>
      <c r="NEU1" s="536"/>
      <c r="NEV1" s="536"/>
      <c r="NEW1" s="536"/>
      <c r="NEX1" s="536"/>
      <c r="NEY1" s="536"/>
      <c r="NEZ1" s="536"/>
      <c r="NFA1" s="536"/>
      <c r="NFB1" s="536"/>
      <c r="NFC1" s="536"/>
      <c r="NFD1" s="536"/>
      <c r="NFE1" s="536"/>
      <c r="NFF1" s="536"/>
      <c r="NFG1" s="536"/>
      <c r="NFH1" s="536"/>
      <c r="NFI1" s="536"/>
      <c r="NFJ1" s="536"/>
      <c r="NFK1" s="536"/>
      <c r="NFL1" s="536"/>
      <c r="NFM1" s="536" t="s">
        <v>354</v>
      </c>
      <c r="NFN1" s="536"/>
      <c r="NFO1" s="536"/>
      <c r="NFP1" s="536"/>
      <c r="NFQ1" s="536"/>
      <c r="NFR1" s="536"/>
      <c r="NFS1" s="536"/>
      <c r="NFT1" s="536"/>
      <c r="NFU1" s="536"/>
      <c r="NFV1" s="536"/>
      <c r="NFW1" s="536"/>
      <c r="NFX1" s="536"/>
      <c r="NFY1" s="536"/>
      <c r="NFZ1" s="536"/>
      <c r="NGA1" s="536"/>
      <c r="NGB1" s="536"/>
      <c r="NGC1" s="536"/>
      <c r="NGD1" s="536"/>
      <c r="NGE1" s="536"/>
      <c r="NGF1" s="536"/>
      <c r="NGG1" s="536"/>
      <c r="NGH1" s="536"/>
      <c r="NGI1" s="536"/>
      <c r="NGJ1" s="536"/>
      <c r="NGK1" s="536"/>
      <c r="NGL1" s="536"/>
      <c r="NGM1" s="536"/>
      <c r="NGN1" s="536"/>
      <c r="NGO1" s="536"/>
      <c r="NGP1" s="536"/>
      <c r="NGQ1" s="536"/>
      <c r="NGR1" s="536"/>
      <c r="NGS1" s="536" t="s">
        <v>354</v>
      </c>
      <c r="NGT1" s="536"/>
      <c r="NGU1" s="536"/>
      <c r="NGV1" s="536"/>
      <c r="NGW1" s="536"/>
      <c r="NGX1" s="536"/>
      <c r="NGY1" s="536"/>
      <c r="NGZ1" s="536"/>
      <c r="NHA1" s="536"/>
      <c r="NHB1" s="536"/>
      <c r="NHC1" s="536"/>
      <c r="NHD1" s="536"/>
      <c r="NHE1" s="536"/>
      <c r="NHF1" s="536"/>
      <c r="NHG1" s="536"/>
      <c r="NHH1" s="536"/>
      <c r="NHI1" s="536"/>
      <c r="NHJ1" s="536"/>
      <c r="NHK1" s="536"/>
      <c r="NHL1" s="536"/>
      <c r="NHM1" s="536"/>
      <c r="NHN1" s="536"/>
      <c r="NHO1" s="536"/>
      <c r="NHP1" s="536"/>
      <c r="NHQ1" s="536"/>
      <c r="NHR1" s="536"/>
      <c r="NHS1" s="536"/>
      <c r="NHT1" s="536"/>
      <c r="NHU1" s="536"/>
      <c r="NHV1" s="536"/>
      <c r="NHW1" s="536"/>
      <c r="NHX1" s="536"/>
      <c r="NHY1" s="536" t="s">
        <v>354</v>
      </c>
      <c r="NHZ1" s="536"/>
      <c r="NIA1" s="536"/>
      <c r="NIB1" s="536"/>
      <c r="NIC1" s="536"/>
      <c r="NID1" s="536"/>
      <c r="NIE1" s="536"/>
      <c r="NIF1" s="536"/>
      <c r="NIG1" s="536"/>
      <c r="NIH1" s="536"/>
      <c r="NII1" s="536"/>
      <c r="NIJ1" s="536"/>
      <c r="NIK1" s="536"/>
      <c r="NIL1" s="536"/>
      <c r="NIM1" s="536"/>
      <c r="NIN1" s="536"/>
      <c r="NIO1" s="536"/>
      <c r="NIP1" s="536"/>
      <c r="NIQ1" s="536"/>
      <c r="NIR1" s="536"/>
      <c r="NIS1" s="536"/>
      <c r="NIT1" s="536"/>
      <c r="NIU1" s="536"/>
      <c r="NIV1" s="536"/>
      <c r="NIW1" s="536"/>
      <c r="NIX1" s="536"/>
      <c r="NIY1" s="536"/>
      <c r="NIZ1" s="536"/>
      <c r="NJA1" s="536"/>
      <c r="NJB1" s="536"/>
      <c r="NJC1" s="536"/>
      <c r="NJD1" s="536"/>
      <c r="NJE1" s="536" t="s">
        <v>354</v>
      </c>
      <c r="NJF1" s="536"/>
      <c r="NJG1" s="536"/>
      <c r="NJH1" s="536"/>
      <c r="NJI1" s="536"/>
      <c r="NJJ1" s="536"/>
      <c r="NJK1" s="536"/>
      <c r="NJL1" s="536"/>
      <c r="NJM1" s="536"/>
      <c r="NJN1" s="536"/>
      <c r="NJO1" s="536"/>
      <c r="NJP1" s="536"/>
      <c r="NJQ1" s="536"/>
      <c r="NJR1" s="536"/>
      <c r="NJS1" s="536"/>
      <c r="NJT1" s="536"/>
      <c r="NJU1" s="536"/>
      <c r="NJV1" s="536"/>
      <c r="NJW1" s="536"/>
      <c r="NJX1" s="536"/>
      <c r="NJY1" s="536"/>
      <c r="NJZ1" s="536"/>
      <c r="NKA1" s="536"/>
      <c r="NKB1" s="536"/>
      <c r="NKC1" s="536"/>
      <c r="NKD1" s="536"/>
      <c r="NKE1" s="536"/>
      <c r="NKF1" s="536"/>
      <c r="NKG1" s="536"/>
      <c r="NKH1" s="536"/>
      <c r="NKI1" s="536"/>
      <c r="NKJ1" s="536"/>
      <c r="NKK1" s="536" t="s">
        <v>354</v>
      </c>
      <c r="NKL1" s="536"/>
      <c r="NKM1" s="536"/>
      <c r="NKN1" s="536"/>
      <c r="NKO1" s="536"/>
      <c r="NKP1" s="536"/>
      <c r="NKQ1" s="536"/>
      <c r="NKR1" s="536"/>
      <c r="NKS1" s="536"/>
      <c r="NKT1" s="536"/>
      <c r="NKU1" s="536"/>
      <c r="NKV1" s="536"/>
      <c r="NKW1" s="536"/>
      <c r="NKX1" s="536"/>
      <c r="NKY1" s="536"/>
      <c r="NKZ1" s="536"/>
      <c r="NLA1" s="536"/>
      <c r="NLB1" s="536"/>
      <c r="NLC1" s="536"/>
      <c r="NLD1" s="536"/>
      <c r="NLE1" s="536"/>
      <c r="NLF1" s="536"/>
      <c r="NLG1" s="536"/>
      <c r="NLH1" s="536"/>
      <c r="NLI1" s="536"/>
      <c r="NLJ1" s="536"/>
      <c r="NLK1" s="536"/>
      <c r="NLL1" s="536"/>
      <c r="NLM1" s="536"/>
      <c r="NLN1" s="536"/>
      <c r="NLO1" s="536"/>
      <c r="NLP1" s="536"/>
      <c r="NLQ1" s="536" t="s">
        <v>354</v>
      </c>
      <c r="NLR1" s="536"/>
      <c r="NLS1" s="536"/>
      <c r="NLT1" s="536"/>
      <c r="NLU1" s="536"/>
      <c r="NLV1" s="536"/>
      <c r="NLW1" s="536"/>
      <c r="NLX1" s="536"/>
      <c r="NLY1" s="536"/>
      <c r="NLZ1" s="536"/>
      <c r="NMA1" s="536"/>
      <c r="NMB1" s="536"/>
      <c r="NMC1" s="536"/>
      <c r="NMD1" s="536"/>
      <c r="NME1" s="536"/>
      <c r="NMF1" s="536"/>
      <c r="NMG1" s="536"/>
      <c r="NMH1" s="536"/>
      <c r="NMI1" s="536"/>
      <c r="NMJ1" s="536"/>
      <c r="NMK1" s="536"/>
      <c r="NML1" s="536"/>
      <c r="NMM1" s="536"/>
      <c r="NMN1" s="536"/>
      <c r="NMO1" s="536"/>
      <c r="NMP1" s="536"/>
      <c r="NMQ1" s="536"/>
      <c r="NMR1" s="536"/>
      <c r="NMS1" s="536"/>
      <c r="NMT1" s="536"/>
      <c r="NMU1" s="536"/>
      <c r="NMV1" s="536"/>
      <c r="NMW1" s="536" t="s">
        <v>354</v>
      </c>
      <c r="NMX1" s="536"/>
      <c r="NMY1" s="536"/>
      <c r="NMZ1" s="536"/>
      <c r="NNA1" s="536"/>
      <c r="NNB1" s="536"/>
      <c r="NNC1" s="536"/>
      <c r="NND1" s="536"/>
      <c r="NNE1" s="536"/>
      <c r="NNF1" s="536"/>
      <c r="NNG1" s="536"/>
      <c r="NNH1" s="536"/>
      <c r="NNI1" s="536"/>
      <c r="NNJ1" s="536"/>
      <c r="NNK1" s="536"/>
      <c r="NNL1" s="536"/>
      <c r="NNM1" s="536"/>
      <c r="NNN1" s="536"/>
      <c r="NNO1" s="536"/>
      <c r="NNP1" s="536"/>
      <c r="NNQ1" s="536"/>
      <c r="NNR1" s="536"/>
      <c r="NNS1" s="536"/>
      <c r="NNT1" s="536"/>
      <c r="NNU1" s="536"/>
      <c r="NNV1" s="536"/>
      <c r="NNW1" s="536"/>
      <c r="NNX1" s="536"/>
      <c r="NNY1" s="536"/>
      <c r="NNZ1" s="536"/>
      <c r="NOA1" s="536"/>
      <c r="NOB1" s="536"/>
      <c r="NOC1" s="536" t="s">
        <v>354</v>
      </c>
      <c r="NOD1" s="536"/>
      <c r="NOE1" s="536"/>
      <c r="NOF1" s="536"/>
      <c r="NOG1" s="536"/>
      <c r="NOH1" s="536"/>
      <c r="NOI1" s="536"/>
      <c r="NOJ1" s="536"/>
      <c r="NOK1" s="536"/>
      <c r="NOL1" s="536"/>
      <c r="NOM1" s="536"/>
      <c r="NON1" s="536"/>
      <c r="NOO1" s="536"/>
      <c r="NOP1" s="536"/>
      <c r="NOQ1" s="536"/>
      <c r="NOR1" s="536"/>
      <c r="NOS1" s="536"/>
      <c r="NOT1" s="536"/>
      <c r="NOU1" s="536"/>
      <c r="NOV1" s="536"/>
      <c r="NOW1" s="536"/>
      <c r="NOX1" s="536"/>
      <c r="NOY1" s="536"/>
      <c r="NOZ1" s="536"/>
      <c r="NPA1" s="536"/>
      <c r="NPB1" s="536"/>
      <c r="NPC1" s="536"/>
      <c r="NPD1" s="536"/>
      <c r="NPE1" s="536"/>
      <c r="NPF1" s="536"/>
      <c r="NPG1" s="536"/>
      <c r="NPH1" s="536"/>
      <c r="NPI1" s="536" t="s">
        <v>354</v>
      </c>
      <c r="NPJ1" s="536"/>
      <c r="NPK1" s="536"/>
      <c r="NPL1" s="536"/>
      <c r="NPM1" s="536"/>
      <c r="NPN1" s="536"/>
      <c r="NPO1" s="536"/>
      <c r="NPP1" s="536"/>
      <c r="NPQ1" s="536"/>
      <c r="NPR1" s="536"/>
      <c r="NPS1" s="536"/>
      <c r="NPT1" s="536"/>
      <c r="NPU1" s="536"/>
      <c r="NPV1" s="536"/>
      <c r="NPW1" s="536"/>
      <c r="NPX1" s="536"/>
      <c r="NPY1" s="536"/>
      <c r="NPZ1" s="536"/>
      <c r="NQA1" s="536"/>
      <c r="NQB1" s="536"/>
      <c r="NQC1" s="536"/>
      <c r="NQD1" s="536"/>
      <c r="NQE1" s="536"/>
      <c r="NQF1" s="536"/>
      <c r="NQG1" s="536"/>
      <c r="NQH1" s="536"/>
      <c r="NQI1" s="536"/>
      <c r="NQJ1" s="536"/>
      <c r="NQK1" s="536"/>
      <c r="NQL1" s="536"/>
      <c r="NQM1" s="536"/>
      <c r="NQN1" s="536"/>
      <c r="NQO1" s="536" t="s">
        <v>354</v>
      </c>
      <c r="NQP1" s="536"/>
      <c r="NQQ1" s="536"/>
      <c r="NQR1" s="536"/>
      <c r="NQS1" s="536"/>
      <c r="NQT1" s="536"/>
      <c r="NQU1" s="536"/>
      <c r="NQV1" s="536"/>
      <c r="NQW1" s="536"/>
      <c r="NQX1" s="536"/>
      <c r="NQY1" s="536"/>
      <c r="NQZ1" s="536"/>
      <c r="NRA1" s="536"/>
      <c r="NRB1" s="536"/>
      <c r="NRC1" s="536"/>
      <c r="NRD1" s="536"/>
      <c r="NRE1" s="536"/>
      <c r="NRF1" s="536"/>
      <c r="NRG1" s="536"/>
      <c r="NRH1" s="536"/>
      <c r="NRI1" s="536"/>
      <c r="NRJ1" s="536"/>
      <c r="NRK1" s="536"/>
      <c r="NRL1" s="536"/>
      <c r="NRM1" s="536"/>
      <c r="NRN1" s="536"/>
      <c r="NRO1" s="536"/>
      <c r="NRP1" s="536"/>
      <c r="NRQ1" s="536"/>
      <c r="NRR1" s="536"/>
      <c r="NRS1" s="536"/>
      <c r="NRT1" s="536"/>
      <c r="NRU1" s="536" t="s">
        <v>354</v>
      </c>
      <c r="NRV1" s="536"/>
      <c r="NRW1" s="536"/>
      <c r="NRX1" s="536"/>
      <c r="NRY1" s="536"/>
      <c r="NRZ1" s="536"/>
      <c r="NSA1" s="536"/>
      <c r="NSB1" s="536"/>
      <c r="NSC1" s="536"/>
      <c r="NSD1" s="536"/>
      <c r="NSE1" s="536"/>
      <c r="NSF1" s="536"/>
      <c r="NSG1" s="536"/>
      <c r="NSH1" s="536"/>
      <c r="NSI1" s="536"/>
      <c r="NSJ1" s="536"/>
      <c r="NSK1" s="536"/>
      <c r="NSL1" s="536"/>
      <c r="NSM1" s="536"/>
      <c r="NSN1" s="536"/>
      <c r="NSO1" s="536"/>
      <c r="NSP1" s="536"/>
      <c r="NSQ1" s="536"/>
      <c r="NSR1" s="536"/>
      <c r="NSS1" s="536"/>
      <c r="NST1" s="536"/>
      <c r="NSU1" s="536"/>
      <c r="NSV1" s="536"/>
      <c r="NSW1" s="536"/>
      <c r="NSX1" s="536"/>
      <c r="NSY1" s="536"/>
      <c r="NSZ1" s="536"/>
      <c r="NTA1" s="536" t="s">
        <v>354</v>
      </c>
      <c r="NTB1" s="536"/>
      <c r="NTC1" s="536"/>
      <c r="NTD1" s="536"/>
      <c r="NTE1" s="536"/>
      <c r="NTF1" s="536"/>
      <c r="NTG1" s="536"/>
      <c r="NTH1" s="536"/>
      <c r="NTI1" s="536"/>
      <c r="NTJ1" s="536"/>
      <c r="NTK1" s="536"/>
      <c r="NTL1" s="536"/>
      <c r="NTM1" s="536"/>
      <c r="NTN1" s="536"/>
      <c r="NTO1" s="536"/>
      <c r="NTP1" s="536"/>
      <c r="NTQ1" s="536"/>
      <c r="NTR1" s="536"/>
      <c r="NTS1" s="536"/>
      <c r="NTT1" s="536"/>
      <c r="NTU1" s="536"/>
      <c r="NTV1" s="536"/>
      <c r="NTW1" s="536"/>
      <c r="NTX1" s="536"/>
      <c r="NTY1" s="536"/>
      <c r="NTZ1" s="536"/>
      <c r="NUA1" s="536"/>
      <c r="NUB1" s="536"/>
      <c r="NUC1" s="536"/>
      <c r="NUD1" s="536"/>
      <c r="NUE1" s="536"/>
      <c r="NUF1" s="536"/>
      <c r="NUG1" s="536" t="s">
        <v>354</v>
      </c>
      <c r="NUH1" s="536"/>
      <c r="NUI1" s="536"/>
      <c r="NUJ1" s="536"/>
      <c r="NUK1" s="536"/>
      <c r="NUL1" s="536"/>
      <c r="NUM1" s="536"/>
      <c r="NUN1" s="536"/>
      <c r="NUO1" s="536"/>
      <c r="NUP1" s="536"/>
      <c r="NUQ1" s="536"/>
      <c r="NUR1" s="536"/>
      <c r="NUS1" s="536"/>
      <c r="NUT1" s="536"/>
      <c r="NUU1" s="536"/>
      <c r="NUV1" s="536"/>
      <c r="NUW1" s="536"/>
      <c r="NUX1" s="536"/>
      <c r="NUY1" s="536"/>
      <c r="NUZ1" s="536"/>
      <c r="NVA1" s="536"/>
      <c r="NVB1" s="536"/>
      <c r="NVC1" s="536"/>
      <c r="NVD1" s="536"/>
      <c r="NVE1" s="536"/>
      <c r="NVF1" s="536"/>
      <c r="NVG1" s="536"/>
      <c r="NVH1" s="536"/>
      <c r="NVI1" s="536"/>
      <c r="NVJ1" s="536"/>
      <c r="NVK1" s="536"/>
      <c r="NVL1" s="536"/>
      <c r="NVM1" s="536" t="s">
        <v>354</v>
      </c>
      <c r="NVN1" s="536"/>
      <c r="NVO1" s="536"/>
      <c r="NVP1" s="536"/>
      <c r="NVQ1" s="536"/>
      <c r="NVR1" s="536"/>
      <c r="NVS1" s="536"/>
      <c r="NVT1" s="536"/>
      <c r="NVU1" s="536"/>
      <c r="NVV1" s="536"/>
      <c r="NVW1" s="536"/>
      <c r="NVX1" s="536"/>
      <c r="NVY1" s="536"/>
      <c r="NVZ1" s="536"/>
      <c r="NWA1" s="536"/>
      <c r="NWB1" s="536"/>
      <c r="NWC1" s="536"/>
      <c r="NWD1" s="536"/>
      <c r="NWE1" s="536"/>
      <c r="NWF1" s="536"/>
      <c r="NWG1" s="536"/>
      <c r="NWH1" s="536"/>
      <c r="NWI1" s="536"/>
      <c r="NWJ1" s="536"/>
      <c r="NWK1" s="536"/>
      <c r="NWL1" s="536"/>
      <c r="NWM1" s="536"/>
      <c r="NWN1" s="536"/>
      <c r="NWO1" s="536"/>
      <c r="NWP1" s="536"/>
      <c r="NWQ1" s="536"/>
      <c r="NWR1" s="536"/>
      <c r="NWS1" s="536" t="s">
        <v>354</v>
      </c>
      <c r="NWT1" s="536"/>
      <c r="NWU1" s="536"/>
      <c r="NWV1" s="536"/>
      <c r="NWW1" s="536"/>
      <c r="NWX1" s="536"/>
      <c r="NWY1" s="536"/>
      <c r="NWZ1" s="536"/>
      <c r="NXA1" s="536"/>
      <c r="NXB1" s="536"/>
      <c r="NXC1" s="536"/>
      <c r="NXD1" s="536"/>
      <c r="NXE1" s="536"/>
      <c r="NXF1" s="536"/>
      <c r="NXG1" s="536"/>
      <c r="NXH1" s="536"/>
      <c r="NXI1" s="536"/>
      <c r="NXJ1" s="536"/>
      <c r="NXK1" s="536"/>
      <c r="NXL1" s="536"/>
      <c r="NXM1" s="536"/>
      <c r="NXN1" s="536"/>
      <c r="NXO1" s="536"/>
      <c r="NXP1" s="536"/>
      <c r="NXQ1" s="536"/>
      <c r="NXR1" s="536"/>
      <c r="NXS1" s="536"/>
      <c r="NXT1" s="536"/>
      <c r="NXU1" s="536"/>
      <c r="NXV1" s="536"/>
      <c r="NXW1" s="536"/>
      <c r="NXX1" s="536"/>
      <c r="NXY1" s="536" t="s">
        <v>354</v>
      </c>
      <c r="NXZ1" s="536"/>
      <c r="NYA1" s="536"/>
      <c r="NYB1" s="536"/>
      <c r="NYC1" s="536"/>
      <c r="NYD1" s="536"/>
      <c r="NYE1" s="536"/>
      <c r="NYF1" s="536"/>
      <c r="NYG1" s="536"/>
      <c r="NYH1" s="536"/>
      <c r="NYI1" s="536"/>
      <c r="NYJ1" s="536"/>
      <c r="NYK1" s="536"/>
      <c r="NYL1" s="536"/>
      <c r="NYM1" s="536"/>
      <c r="NYN1" s="536"/>
      <c r="NYO1" s="536"/>
      <c r="NYP1" s="536"/>
      <c r="NYQ1" s="536"/>
      <c r="NYR1" s="536"/>
      <c r="NYS1" s="536"/>
      <c r="NYT1" s="536"/>
      <c r="NYU1" s="536"/>
      <c r="NYV1" s="536"/>
      <c r="NYW1" s="536"/>
      <c r="NYX1" s="536"/>
      <c r="NYY1" s="536"/>
      <c r="NYZ1" s="536"/>
      <c r="NZA1" s="536"/>
      <c r="NZB1" s="536"/>
      <c r="NZC1" s="536"/>
      <c r="NZD1" s="536"/>
      <c r="NZE1" s="536" t="s">
        <v>354</v>
      </c>
      <c r="NZF1" s="536"/>
      <c r="NZG1" s="536"/>
      <c r="NZH1" s="536"/>
      <c r="NZI1" s="536"/>
      <c r="NZJ1" s="536"/>
      <c r="NZK1" s="536"/>
      <c r="NZL1" s="536"/>
      <c r="NZM1" s="536"/>
      <c r="NZN1" s="536"/>
      <c r="NZO1" s="536"/>
      <c r="NZP1" s="536"/>
      <c r="NZQ1" s="536"/>
      <c r="NZR1" s="536"/>
      <c r="NZS1" s="536"/>
      <c r="NZT1" s="536"/>
      <c r="NZU1" s="536"/>
      <c r="NZV1" s="536"/>
      <c r="NZW1" s="536"/>
      <c r="NZX1" s="536"/>
      <c r="NZY1" s="536"/>
      <c r="NZZ1" s="536"/>
      <c r="OAA1" s="536"/>
      <c r="OAB1" s="536"/>
      <c r="OAC1" s="536"/>
      <c r="OAD1" s="536"/>
      <c r="OAE1" s="536"/>
      <c r="OAF1" s="536"/>
      <c r="OAG1" s="536"/>
      <c r="OAH1" s="536"/>
      <c r="OAI1" s="536"/>
      <c r="OAJ1" s="536"/>
      <c r="OAK1" s="536" t="s">
        <v>354</v>
      </c>
      <c r="OAL1" s="536"/>
      <c r="OAM1" s="536"/>
      <c r="OAN1" s="536"/>
      <c r="OAO1" s="536"/>
      <c r="OAP1" s="536"/>
      <c r="OAQ1" s="536"/>
      <c r="OAR1" s="536"/>
      <c r="OAS1" s="536"/>
      <c r="OAT1" s="536"/>
      <c r="OAU1" s="536"/>
      <c r="OAV1" s="536"/>
      <c r="OAW1" s="536"/>
      <c r="OAX1" s="536"/>
      <c r="OAY1" s="536"/>
      <c r="OAZ1" s="536"/>
      <c r="OBA1" s="536"/>
      <c r="OBB1" s="536"/>
      <c r="OBC1" s="536"/>
      <c r="OBD1" s="536"/>
      <c r="OBE1" s="536"/>
      <c r="OBF1" s="536"/>
      <c r="OBG1" s="536"/>
      <c r="OBH1" s="536"/>
      <c r="OBI1" s="536"/>
      <c r="OBJ1" s="536"/>
      <c r="OBK1" s="536"/>
      <c r="OBL1" s="536"/>
      <c r="OBM1" s="536"/>
      <c r="OBN1" s="536"/>
      <c r="OBO1" s="536"/>
      <c r="OBP1" s="536"/>
      <c r="OBQ1" s="536" t="s">
        <v>354</v>
      </c>
      <c r="OBR1" s="536"/>
      <c r="OBS1" s="536"/>
      <c r="OBT1" s="536"/>
      <c r="OBU1" s="536"/>
      <c r="OBV1" s="536"/>
      <c r="OBW1" s="536"/>
      <c r="OBX1" s="536"/>
      <c r="OBY1" s="536"/>
      <c r="OBZ1" s="536"/>
      <c r="OCA1" s="536"/>
      <c r="OCB1" s="536"/>
      <c r="OCC1" s="536"/>
      <c r="OCD1" s="536"/>
      <c r="OCE1" s="536"/>
      <c r="OCF1" s="536"/>
      <c r="OCG1" s="536"/>
      <c r="OCH1" s="536"/>
      <c r="OCI1" s="536"/>
      <c r="OCJ1" s="536"/>
      <c r="OCK1" s="536"/>
      <c r="OCL1" s="536"/>
      <c r="OCM1" s="536"/>
      <c r="OCN1" s="536"/>
      <c r="OCO1" s="536"/>
      <c r="OCP1" s="536"/>
      <c r="OCQ1" s="536"/>
      <c r="OCR1" s="536"/>
      <c r="OCS1" s="536"/>
      <c r="OCT1" s="536"/>
      <c r="OCU1" s="536"/>
      <c r="OCV1" s="536"/>
      <c r="OCW1" s="536" t="s">
        <v>354</v>
      </c>
      <c r="OCX1" s="536"/>
      <c r="OCY1" s="536"/>
      <c r="OCZ1" s="536"/>
      <c r="ODA1" s="536"/>
      <c r="ODB1" s="536"/>
      <c r="ODC1" s="536"/>
      <c r="ODD1" s="536"/>
      <c r="ODE1" s="536"/>
      <c r="ODF1" s="536"/>
      <c r="ODG1" s="536"/>
      <c r="ODH1" s="536"/>
      <c r="ODI1" s="536"/>
      <c r="ODJ1" s="536"/>
      <c r="ODK1" s="536"/>
      <c r="ODL1" s="536"/>
      <c r="ODM1" s="536"/>
      <c r="ODN1" s="536"/>
      <c r="ODO1" s="536"/>
      <c r="ODP1" s="536"/>
      <c r="ODQ1" s="536"/>
      <c r="ODR1" s="536"/>
      <c r="ODS1" s="536"/>
      <c r="ODT1" s="536"/>
      <c r="ODU1" s="536"/>
      <c r="ODV1" s="536"/>
      <c r="ODW1" s="536"/>
      <c r="ODX1" s="536"/>
      <c r="ODY1" s="536"/>
      <c r="ODZ1" s="536"/>
      <c r="OEA1" s="536"/>
      <c r="OEB1" s="536"/>
      <c r="OEC1" s="536" t="s">
        <v>354</v>
      </c>
      <c r="OED1" s="536"/>
      <c r="OEE1" s="536"/>
      <c r="OEF1" s="536"/>
      <c r="OEG1" s="536"/>
      <c r="OEH1" s="536"/>
      <c r="OEI1" s="536"/>
      <c r="OEJ1" s="536"/>
      <c r="OEK1" s="536"/>
      <c r="OEL1" s="536"/>
      <c r="OEM1" s="536"/>
      <c r="OEN1" s="536"/>
      <c r="OEO1" s="536"/>
      <c r="OEP1" s="536"/>
      <c r="OEQ1" s="536"/>
      <c r="OER1" s="536"/>
      <c r="OES1" s="536"/>
      <c r="OET1" s="536"/>
      <c r="OEU1" s="536"/>
      <c r="OEV1" s="536"/>
      <c r="OEW1" s="536"/>
      <c r="OEX1" s="536"/>
      <c r="OEY1" s="536"/>
      <c r="OEZ1" s="536"/>
      <c r="OFA1" s="536"/>
      <c r="OFB1" s="536"/>
      <c r="OFC1" s="536"/>
      <c r="OFD1" s="536"/>
      <c r="OFE1" s="536"/>
      <c r="OFF1" s="536"/>
      <c r="OFG1" s="536"/>
      <c r="OFH1" s="536"/>
      <c r="OFI1" s="536" t="s">
        <v>354</v>
      </c>
      <c r="OFJ1" s="536"/>
      <c r="OFK1" s="536"/>
      <c r="OFL1" s="536"/>
      <c r="OFM1" s="536"/>
      <c r="OFN1" s="536"/>
      <c r="OFO1" s="536"/>
      <c r="OFP1" s="536"/>
      <c r="OFQ1" s="536"/>
      <c r="OFR1" s="536"/>
      <c r="OFS1" s="536"/>
      <c r="OFT1" s="536"/>
      <c r="OFU1" s="536"/>
      <c r="OFV1" s="536"/>
      <c r="OFW1" s="536"/>
      <c r="OFX1" s="536"/>
      <c r="OFY1" s="536"/>
      <c r="OFZ1" s="536"/>
      <c r="OGA1" s="536"/>
      <c r="OGB1" s="536"/>
      <c r="OGC1" s="536"/>
      <c r="OGD1" s="536"/>
      <c r="OGE1" s="536"/>
      <c r="OGF1" s="536"/>
      <c r="OGG1" s="536"/>
      <c r="OGH1" s="536"/>
      <c r="OGI1" s="536"/>
      <c r="OGJ1" s="536"/>
      <c r="OGK1" s="536"/>
      <c r="OGL1" s="536"/>
      <c r="OGM1" s="536"/>
      <c r="OGN1" s="536"/>
      <c r="OGO1" s="536" t="s">
        <v>354</v>
      </c>
      <c r="OGP1" s="536"/>
      <c r="OGQ1" s="536"/>
      <c r="OGR1" s="536"/>
      <c r="OGS1" s="536"/>
      <c r="OGT1" s="536"/>
      <c r="OGU1" s="536"/>
      <c r="OGV1" s="536"/>
      <c r="OGW1" s="536"/>
      <c r="OGX1" s="536"/>
      <c r="OGY1" s="536"/>
      <c r="OGZ1" s="536"/>
      <c r="OHA1" s="536"/>
      <c r="OHB1" s="536"/>
      <c r="OHC1" s="536"/>
      <c r="OHD1" s="536"/>
      <c r="OHE1" s="536"/>
      <c r="OHF1" s="536"/>
      <c r="OHG1" s="536"/>
      <c r="OHH1" s="536"/>
      <c r="OHI1" s="536"/>
      <c r="OHJ1" s="536"/>
      <c r="OHK1" s="536"/>
      <c r="OHL1" s="536"/>
      <c r="OHM1" s="536"/>
      <c r="OHN1" s="536"/>
      <c r="OHO1" s="536"/>
      <c r="OHP1" s="536"/>
      <c r="OHQ1" s="536"/>
      <c r="OHR1" s="536"/>
      <c r="OHS1" s="536"/>
      <c r="OHT1" s="536"/>
      <c r="OHU1" s="536" t="s">
        <v>354</v>
      </c>
      <c r="OHV1" s="536"/>
      <c r="OHW1" s="536"/>
      <c r="OHX1" s="536"/>
      <c r="OHY1" s="536"/>
      <c r="OHZ1" s="536"/>
      <c r="OIA1" s="536"/>
      <c r="OIB1" s="536"/>
      <c r="OIC1" s="536"/>
      <c r="OID1" s="536"/>
      <c r="OIE1" s="536"/>
      <c r="OIF1" s="536"/>
      <c r="OIG1" s="536"/>
      <c r="OIH1" s="536"/>
      <c r="OII1" s="536"/>
      <c r="OIJ1" s="536"/>
      <c r="OIK1" s="536"/>
      <c r="OIL1" s="536"/>
      <c r="OIM1" s="536"/>
      <c r="OIN1" s="536"/>
      <c r="OIO1" s="536"/>
      <c r="OIP1" s="536"/>
      <c r="OIQ1" s="536"/>
      <c r="OIR1" s="536"/>
      <c r="OIS1" s="536"/>
      <c r="OIT1" s="536"/>
      <c r="OIU1" s="536"/>
      <c r="OIV1" s="536"/>
      <c r="OIW1" s="536"/>
      <c r="OIX1" s="536"/>
      <c r="OIY1" s="536"/>
      <c r="OIZ1" s="536"/>
      <c r="OJA1" s="536" t="s">
        <v>354</v>
      </c>
      <c r="OJB1" s="536"/>
      <c r="OJC1" s="536"/>
      <c r="OJD1" s="536"/>
      <c r="OJE1" s="536"/>
      <c r="OJF1" s="536"/>
      <c r="OJG1" s="536"/>
      <c r="OJH1" s="536"/>
      <c r="OJI1" s="536"/>
      <c r="OJJ1" s="536"/>
      <c r="OJK1" s="536"/>
      <c r="OJL1" s="536"/>
      <c r="OJM1" s="536"/>
      <c r="OJN1" s="536"/>
      <c r="OJO1" s="536"/>
      <c r="OJP1" s="536"/>
      <c r="OJQ1" s="536"/>
      <c r="OJR1" s="536"/>
      <c r="OJS1" s="536"/>
      <c r="OJT1" s="536"/>
      <c r="OJU1" s="536"/>
      <c r="OJV1" s="536"/>
      <c r="OJW1" s="536"/>
      <c r="OJX1" s="536"/>
      <c r="OJY1" s="536"/>
      <c r="OJZ1" s="536"/>
      <c r="OKA1" s="536"/>
      <c r="OKB1" s="536"/>
      <c r="OKC1" s="536"/>
      <c r="OKD1" s="536"/>
      <c r="OKE1" s="536"/>
      <c r="OKF1" s="536"/>
      <c r="OKG1" s="536" t="s">
        <v>354</v>
      </c>
      <c r="OKH1" s="536"/>
      <c r="OKI1" s="536"/>
      <c r="OKJ1" s="536"/>
      <c r="OKK1" s="536"/>
      <c r="OKL1" s="536"/>
      <c r="OKM1" s="536"/>
      <c r="OKN1" s="536"/>
      <c r="OKO1" s="536"/>
      <c r="OKP1" s="536"/>
      <c r="OKQ1" s="536"/>
      <c r="OKR1" s="536"/>
      <c r="OKS1" s="536"/>
      <c r="OKT1" s="536"/>
      <c r="OKU1" s="536"/>
      <c r="OKV1" s="536"/>
      <c r="OKW1" s="536"/>
      <c r="OKX1" s="536"/>
      <c r="OKY1" s="536"/>
      <c r="OKZ1" s="536"/>
      <c r="OLA1" s="536"/>
      <c r="OLB1" s="536"/>
      <c r="OLC1" s="536"/>
      <c r="OLD1" s="536"/>
      <c r="OLE1" s="536"/>
      <c r="OLF1" s="536"/>
      <c r="OLG1" s="536"/>
      <c r="OLH1" s="536"/>
      <c r="OLI1" s="536"/>
      <c r="OLJ1" s="536"/>
      <c r="OLK1" s="536"/>
      <c r="OLL1" s="536"/>
      <c r="OLM1" s="536" t="s">
        <v>354</v>
      </c>
      <c r="OLN1" s="536"/>
      <c r="OLO1" s="536"/>
      <c r="OLP1" s="536"/>
      <c r="OLQ1" s="536"/>
      <c r="OLR1" s="536"/>
      <c r="OLS1" s="536"/>
      <c r="OLT1" s="536"/>
      <c r="OLU1" s="536"/>
      <c r="OLV1" s="536"/>
      <c r="OLW1" s="536"/>
      <c r="OLX1" s="536"/>
      <c r="OLY1" s="536"/>
      <c r="OLZ1" s="536"/>
      <c r="OMA1" s="536"/>
      <c r="OMB1" s="536"/>
      <c r="OMC1" s="536"/>
      <c r="OMD1" s="536"/>
      <c r="OME1" s="536"/>
      <c r="OMF1" s="536"/>
      <c r="OMG1" s="536"/>
      <c r="OMH1" s="536"/>
      <c r="OMI1" s="536"/>
      <c r="OMJ1" s="536"/>
      <c r="OMK1" s="536"/>
      <c r="OML1" s="536"/>
      <c r="OMM1" s="536"/>
      <c r="OMN1" s="536"/>
      <c r="OMO1" s="536"/>
      <c r="OMP1" s="536"/>
      <c r="OMQ1" s="536"/>
      <c r="OMR1" s="536"/>
      <c r="OMS1" s="536" t="s">
        <v>354</v>
      </c>
      <c r="OMT1" s="536"/>
      <c r="OMU1" s="536"/>
      <c r="OMV1" s="536"/>
      <c r="OMW1" s="536"/>
      <c r="OMX1" s="536"/>
      <c r="OMY1" s="536"/>
      <c r="OMZ1" s="536"/>
      <c r="ONA1" s="536"/>
      <c r="ONB1" s="536"/>
      <c r="ONC1" s="536"/>
      <c r="OND1" s="536"/>
      <c r="ONE1" s="536"/>
      <c r="ONF1" s="536"/>
      <c r="ONG1" s="536"/>
      <c r="ONH1" s="536"/>
      <c r="ONI1" s="536"/>
      <c r="ONJ1" s="536"/>
      <c r="ONK1" s="536"/>
      <c r="ONL1" s="536"/>
      <c r="ONM1" s="536"/>
      <c r="ONN1" s="536"/>
      <c r="ONO1" s="536"/>
      <c r="ONP1" s="536"/>
      <c r="ONQ1" s="536"/>
      <c r="ONR1" s="536"/>
      <c r="ONS1" s="536"/>
      <c r="ONT1" s="536"/>
      <c r="ONU1" s="536"/>
      <c r="ONV1" s="536"/>
      <c r="ONW1" s="536"/>
      <c r="ONX1" s="536"/>
      <c r="ONY1" s="536" t="s">
        <v>354</v>
      </c>
      <c r="ONZ1" s="536"/>
      <c r="OOA1" s="536"/>
      <c r="OOB1" s="536"/>
      <c r="OOC1" s="536"/>
      <c r="OOD1" s="536"/>
      <c r="OOE1" s="536"/>
      <c r="OOF1" s="536"/>
      <c r="OOG1" s="536"/>
      <c r="OOH1" s="536"/>
      <c r="OOI1" s="536"/>
      <c r="OOJ1" s="536"/>
      <c r="OOK1" s="536"/>
      <c r="OOL1" s="536"/>
      <c r="OOM1" s="536"/>
      <c r="OON1" s="536"/>
      <c r="OOO1" s="536"/>
      <c r="OOP1" s="536"/>
      <c r="OOQ1" s="536"/>
      <c r="OOR1" s="536"/>
      <c r="OOS1" s="536"/>
      <c r="OOT1" s="536"/>
      <c r="OOU1" s="536"/>
      <c r="OOV1" s="536"/>
      <c r="OOW1" s="536"/>
      <c r="OOX1" s="536"/>
      <c r="OOY1" s="536"/>
      <c r="OOZ1" s="536"/>
      <c r="OPA1" s="536"/>
      <c r="OPB1" s="536"/>
      <c r="OPC1" s="536"/>
      <c r="OPD1" s="536"/>
      <c r="OPE1" s="536" t="s">
        <v>354</v>
      </c>
      <c r="OPF1" s="536"/>
      <c r="OPG1" s="536"/>
      <c r="OPH1" s="536"/>
      <c r="OPI1" s="536"/>
      <c r="OPJ1" s="536"/>
      <c r="OPK1" s="536"/>
      <c r="OPL1" s="536"/>
      <c r="OPM1" s="536"/>
      <c r="OPN1" s="536"/>
      <c r="OPO1" s="536"/>
      <c r="OPP1" s="536"/>
      <c r="OPQ1" s="536"/>
      <c r="OPR1" s="536"/>
      <c r="OPS1" s="536"/>
      <c r="OPT1" s="536"/>
      <c r="OPU1" s="536"/>
      <c r="OPV1" s="536"/>
      <c r="OPW1" s="536"/>
      <c r="OPX1" s="536"/>
      <c r="OPY1" s="536"/>
      <c r="OPZ1" s="536"/>
      <c r="OQA1" s="536"/>
      <c r="OQB1" s="536"/>
      <c r="OQC1" s="536"/>
      <c r="OQD1" s="536"/>
      <c r="OQE1" s="536"/>
      <c r="OQF1" s="536"/>
      <c r="OQG1" s="536"/>
      <c r="OQH1" s="536"/>
      <c r="OQI1" s="536"/>
      <c r="OQJ1" s="536"/>
      <c r="OQK1" s="536" t="s">
        <v>354</v>
      </c>
      <c r="OQL1" s="536"/>
      <c r="OQM1" s="536"/>
      <c r="OQN1" s="536"/>
      <c r="OQO1" s="536"/>
      <c r="OQP1" s="536"/>
      <c r="OQQ1" s="536"/>
      <c r="OQR1" s="536"/>
      <c r="OQS1" s="536"/>
      <c r="OQT1" s="536"/>
      <c r="OQU1" s="536"/>
      <c r="OQV1" s="536"/>
      <c r="OQW1" s="536"/>
      <c r="OQX1" s="536"/>
      <c r="OQY1" s="536"/>
      <c r="OQZ1" s="536"/>
      <c r="ORA1" s="536"/>
      <c r="ORB1" s="536"/>
      <c r="ORC1" s="536"/>
      <c r="ORD1" s="536"/>
      <c r="ORE1" s="536"/>
      <c r="ORF1" s="536"/>
      <c r="ORG1" s="536"/>
      <c r="ORH1" s="536"/>
      <c r="ORI1" s="536"/>
      <c r="ORJ1" s="536"/>
      <c r="ORK1" s="536"/>
      <c r="ORL1" s="536"/>
      <c r="ORM1" s="536"/>
      <c r="ORN1" s="536"/>
      <c r="ORO1" s="536"/>
      <c r="ORP1" s="536"/>
      <c r="ORQ1" s="536" t="s">
        <v>354</v>
      </c>
      <c r="ORR1" s="536"/>
      <c r="ORS1" s="536"/>
      <c r="ORT1" s="536"/>
      <c r="ORU1" s="536"/>
      <c r="ORV1" s="536"/>
      <c r="ORW1" s="536"/>
      <c r="ORX1" s="536"/>
      <c r="ORY1" s="536"/>
      <c r="ORZ1" s="536"/>
      <c r="OSA1" s="536"/>
      <c r="OSB1" s="536"/>
      <c r="OSC1" s="536"/>
      <c r="OSD1" s="536"/>
      <c r="OSE1" s="536"/>
      <c r="OSF1" s="536"/>
      <c r="OSG1" s="536"/>
      <c r="OSH1" s="536"/>
      <c r="OSI1" s="536"/>
      <c r="OSJ1" s="536"/>
      <c r="OSK1" s="536"/>
      <c r="OSL1" s="536"/>
      <c r="OSM1" s="536"/>
      <c r="OSN1" s="536"/>
      <c r="OSO1" s="536"/>
      <c r="OSP1" s="536"/>
      <c r="OSQ1" s="536"/>
      <c r="OSR1" s="536"/>
      <c r="OSS1" s="536"/>
      <c r="OST1" s="536"/>
      <c r="OSU1" s="536"/>
      <c r="OSV1" s="536"/>
      <c r="OSW1" s="536" t="s">
        <v>354</v>
      </c>
      <c r="OSX1" s="536"/>
      <c r="OSY1" s="536"/>
      <c r="OSZ1" s="536"/>
      <c r="OTA1" s="536"/>
      <c r="OTB1" s="536"/>
      <c r="OTC1" s="536"/>
      <c r="OTD1" s="536"/>
      <c r="OTE1" s="536"/>
      <c r="OTF1" s="536"/>
      <c r="OTG1" s="536"/>
      <c r="OTH1" s="536"/>
      <c r="OTI1" s="536"/>
      <c r="OTJ1" s="536"/>
      <c r="OTK1" s="536"/>
      <c r="OTL1" s="536"/>
      <c r="OTM1" s="536"/>
      <c r="OTN1" s="536"/>
      <c r="OTO1" s="536"/>
      <c r="OTP1" s="536"/>
      <c r="OTQ1" s="536"/>
      <c r="OTR1" s="536"/>
      <c r="OTS1" s="536"/>
      <c r="OTT1" s="536"/>
      <c r="OTU1" s="536"/>
      <c r="OTV1" s="536"/>
      <c r="OTW1" s="536"/>
      <c r="OTX1" s="536"/>
      <c r="OTY1" s="536"/>
      <c r="OTZ1" s="536"/>
      <c r="OUA1" s="536"/>
      <c r="OUB1" s="536"/>
      <c r="OUC1" s="536" t="s">
        <v>354</v>
      </c>
      <c r="OUD1" s="536"/>
      <c r="OUE1" s="536"/>
      <c r="OUF1" s="536"/>
      <c r="OUG1" s="536"/>
      <c r="OUH1" s="536"/>
      <c r="OUI1" s="536"/>
      <c r="OUJ1" s="536"/>
      <c r="OUK1" s="536"/>
      <c r="OUL1" s="536"/>
      <c r="OUM1" s="536"/>
      <c r="OUN1" s="536"/>
      <c r="OUO1" s="536"/>
      <c r="OUP1" s="536"/>
      <c r="OUQ1" s="536"/>
      <c r="OUR1" s="536"/>
      <c r="OUS1" s="536"/>
      <c r="OUT1" s="536"/>
      <c r="OUU1" s="536"/>
      <c r="OUV1" s="536"/>
      <c r="OUW1" s="536"/>
      <c r="OUX1" s="536"/>
      <c r="OUY1" s="536"/>
      <c r="OUZ1" s="536"/>
      <c r="OVA1" s="536"/>
      <c r="OVB1" s="536"/>
      <c r="OVC1" s="536"/>
      <c r="OVD1" s="536"/>
      <c r="OVE1" s="536"/>
      <c r="OVF1" s="536"/>
      <c r="OVG1" s="536"/>
      <c r="OVH1" s="536"/>
      <c r="OVI1" s="536" t="s">
        <v>354</v>
      </c>
      <c r="OVJ1" s="536"/>
      <c r="OVK1" s="536"/>
      <c r="OVL1" s="536"/>
      <c r="OVM1" s="536"/>
      <c r="OVN1" s="536"/>
      <c r="OVO1" s="536"/>
      <c r="OVP1" s="536"/>
      <c r="OVQ1" s="536"/>
      <c r="OVR1" s="536"/>
      <c r="OVS1" s="536"/>
      <c r="OVT1" s="536"/>
      <c r="OVU1" s="536"/>
      <c r="OVV1" s="536"/>
      <c r="OVW1" s="536"/>
      <c r="OVX1" s="536"/>
      <c r="OVY1" s="536"/>
      <c r="OVZ1" s="536"/>
      <c r="OWA1" s="536"/>
      <c r="OWB1" s="536"/>
      <c r="OWC1" s="536"/>
      <c r="OWD1" s="536"/>
      <c r="OWE1" s="536"/>
      <c r="OWF1" s="536"/>
      <c r="OWG1" s="536"/>
      <c r="OWH1" s="536"/>
      <c r="OWI1" s="536"/>
      <c r="OWJ1" s="536"/>
      <c r="OWK1" s="536"/>
      <c r="OWL1" s="536"/>
      <c r="OWM1" s="536"/>
      <c r="OWN1" s="536"/>
      <c r="OWO1" s="536" t="s">
        <v>354</v>
      </c>
      <c r="OWP1" s="536"/>
      <c r="OWQ1" s="536"/>
      <c r="OWR1" s="536"/>
      <c r="OWS1" s="536"/>
      <c r="OWT1" s="536"/>
      <c r="OWU1" s="536"/>
      <c r="OWV1" s="536"/>
      <c r="OWW1" s="536"/>
      <c r="OWX1" s="536"/>
      <c r="OWY1" s="536"/>
      <c r="OWZ1" s="536"/>
      <c r="OXA1" s="536"/>
      <c r="OXB1" s="536"/>
      <c r="OXC1" s="536"/>
      <c r="OXD1" s="536"/>
      <c r="OXE1" s="536"/>
      <c r="OXF1" s="536"/>
      <c r="OXG1" s="536"/>
      <c r="OXH1" s="536"/>
      <c r="OXI1" s="536"/>
      <c r="OXJ1" s="536"/>
      <c r="OXK1" s="536"/>
      <c r="OXL1" s="536"/>
      <c r="OXM1" s="536"/>
      <c r="OXN1" s="536"/>
      <c r="OXO1" s="536"/>
      <c r="OXP1" s="536"/>
      <c r="OXQ1" s="536"/>
      <c r="OXR1" s="536"/>
      <c r="OXS1" s="536"/>
      <c r="OXT1" s="536"/>
      <c r="OXU1" s="536" t="s">
        <v>354</v>
      </c>
      <c r="OXV1" s="536"/>
      <c r="OXW1" s="536"/>
      <c r="OXX1" s="536"/>
      <c r="OXY1" s="536"/>
      <c r="OXZ1" s="536"/>
      <c r="OYA1" s="536"/>
      <c r="OYB1" s="536"/>
      <c r="OYC1" s="536"/>
      <c r="OYD1" s="536"/>
      <c r="OYE1" s="536"/>
      <c r="OYF1" s="536"/>
      <c r="OYG1" s="536"/>
      <c r="OYH1" s="536"/>
      <c r="OYI1" s="536"/>
      <c r="OYJ1" s="536"/>
      <c r="OYK1" s="536"/>
      <c r="OYL1" s="536"/>
      <c r="OYM1" s="536"/>
      <c r="OYN1" s="536"/>
      <c r="OYO1" s="536"/>
      <c r="OYP1" s="536"/>
      <c r="OYQ1" s="536"/>
      <c r="OYR1" s="536"/>
      <c r="OYS1" s="536"/>
      <c r="OYT1" s="536"/>
      <c r="OYU1" s="536"/>
      <c r="OYV1" s="536"/>
      <c r="OYW1" s="536"/>
      <c r="OYX1" s="536"/>
      <c r="OYY1" s="536"/>
      <c r="OYZ1" s="536"/>
      <c r="OZA1" s="536" t="s">
        <v>354</v>
      </c>
      <c r="OZB1" s="536"/>
      <c r="OZC1" s="536"/>
      <c r="OZD1" s="536"/>
      <c r="OZE1" s="536"/>
      <c r="OZF1" s="536"/>
      <c r="OZG1" s="536"/>
      <c r="OZH1" s="536"/>
      <c r="OZI1" s="536"/>
      <c r="OZJ1" s="536"/>
      <c r="OZK1" s="536"/>
      <c r="OZL1" s="536"/>
      <c r="OZM1" s="536"/>
      <c r="OZN1" s="536"/>
      <c r="OZO1" s="536"/>
      <c r="OZP1" s="536"/>
      <c r="OZQ1" s="536"/>
      <c r="OZR1" s="536"/>
      <c r="OZS1" s="536"/>
      <c r="OZT1" s="536"/>
      <c r="OZU1" s="536"/>
      <c r="OZV1" s="536"/>
      <c r="OZW1" s="536"/>
      <c r="OZX1" s="536"/>
      <c r="OZY1" s="536"/>
      <c r="OZZ1" s="536"/>
      <c r="PAA1" s="536"/>
      <c r="PAB1" s="536"/>
      <c r="PAC1" s="536"/>
      <c r="PAD1" s="536"/>
      <c r="PAE1" s="536"/>
      <c r="PAF1" s="536"/>
      <c r="PAG1" s="536" t="s">
        <v>354</v>
      </c>
      <c r="PAH1" s="536"/>
      <c r="PAI1" s="536"/>
      <c r="PAJ1" s="536"/>
      <c r="PAK1" s="536"/>
      <c r="PAL1" s="536"/>
      <c r="PAM1" s="536"/>
      <c r="PAN1" s="536"/>
      <c r="PAO1" s="536"/>
      <c r="PAP1" s="536"/>
      <c r="PAQ1" s="536"/>
      <c r="PAR1" s="536"/>
      <c r="PAS1" s="536"/>
      <c r="PAT1" s="536"/>
      <c r="PAU1" s="536"/>
      <c r="PAV1" s="536"/>
      <c r="PAW1" s="536"/>
      <c r="PAX1" s="536"/>
      <c r="PAY1" s="536"/>
      <c r="PAZ1" s="536"/>
      <c r="PBA1" s="536"/>
      <c r="PBB1" s="536"/>
      <c r="PBC1" s="536"/>
      <c r="PBD1" s="536"/>
      <c r="PBE1" s="536"/>
      <c r="PBF1" s="536"/>
      <c r="PBG1" s="536"/>
      <c r="PBH1" s="536"/>
      <c r="PBI1" s="536"/>
      <c r="PBJ1" s="536"/>
      <c r="PBK1" s="536"/>
      <c r="PBL1" s="536"/>
      <c r="PBM1" s="536" t="s">
        <v>354</v>
      </c>
      <c r="PBN1" s="536"/>
      <c r="PBO1" s="536"/>
      <c r="PBP1" s="536"/>
      <c r="PBQ1" s="536"/>
      <c r="PBR1" s="536"/>
      <c r="PBS1" s="536"/>
      <c r="PBT1" s="536"/>
      <c r="PBU1" s="536"/>
      <c r="PBV1" s="536"/>
      <c r="PBW1" s="536"/>
      <c r="PBX1" s="536"/>
      <c r="PBY1" s="536"/>
      <c r="PBZ1" s="536"/>
      <c r="PCA1" s="536"/>
      <c r="PCB1" s="536"/>
      <c r="PCC1" s="536"/>
      <c r="PCD1" s="536"/>
      <c r="PCE1" s="536"/>
      <c r="PCF1" s="536"/>
      <c r="PCG1" s="536"/>
      <c r="PCH1" s="536"/>
      <c r="PCI1" s="536"/>
      <c r="PCJ1" s="536"/>
      <c r="PCK1" s="536"/>
      <c r="PCL1" s="536"/>
      <c r="PCM1" s="536"/>
      <c r="PCN1" s="536"/>
      <c r="PCO1" s="536"/>
      <c r="PCP1" s="536"/>
      <c r="PCQ1" s="536"/>
      <c r="PCR1" s="536"/>
      <c r="PCS1" s="536" t="s">
        <v>354</v>
      </c>
      <c r="PCT1" s="536"/>
      <c r="PCU1" s="536"/>
      <c r="PCV1" s="536"/>
      <c r="PCW1" s="536"/>
      <c r="PCX1" s="536"/>
      <c r="PCY1" s="536"/>
      <c r="PCZ1" s="536"/>
      <c r="PDA1" s="536"/>
      <c r="PDB1" s="536"/>
      <c r="PDC1" s="536"/>
      <c r="PDD1" s="536"/>
      <c r="PDE1" s="536"/>
      <c r="PDF1" s="536"/>
      <c r="PDG1" s="536"/>
      <c r="PDH1" s="536"/>
      <c r="PDI1" s="536"/>
      <c r="PDJ1" s="536"/>
      <c r="PDK1" s="536"/>
      <c r="PDL1" s="536"/>
      <c r="PDM1" s="536"/>
      <c r="PDN1" s="536"/>
      <c r="PDO1" s="536"/>
      <c r="PDP1" s="536"/>
      <c r="PDQ1" s="536"/>
      <c r="PDR1" s="536"/>
      <c r="PDS1" s="536"/>
      <c r="PDT1" s="536"/>
      <c r="PDU1" s="536"/>
      <c r="PDV1" s="536"/>
      <c r="PDW1" s="536"/>
      <c r="PDX1" s="536"/>
      <c r="PDY1" s="536" t="s">
        <v>354</v>
      </c>
      <c r="PDZ1" s="536"/>
      <c r="PEA1" s="536"/>
      <c r="PEB1" s="536"/>
      <c r="PEC1" s="536"/>
      <c r="PED1" s="536"/>
      <c r="PEE1" s="536"/>
      <c r="PEF1" s="536"/>
      <c r="PEG1" s="536"/>
      <c r="PEH1" s="536"/>
      <c r="PEI1" s="536"/>
      <c r="PEJ1" s="536"/>
      <c r="PEK1" s="536"/>
      <c r="PEL1" s="536"/>
      <c r="PEM1" s="536"/>
      <c r="PEN1" s="536"/>
      <c r="PEO1" s="536"/>
      <c r="PEP1" s="536"/>
      <c r="PEQ1" s="536"/>
      <c r="PER1" s="536"/>
      <c r="PES1" s="536"/>
      <c r="PET1" s="536"/>
      <c r="PEU1" s="536"/>
      <c r="PEV1" s="536"/>
      <c r="PEW1" s="536"/>
      <c r="PEX1" s="536"/>
      <c r="PEY1" s="536"/>
      <c r="PEZ1" s="536"/>
      <c r="PFA1" s="536"/>
      <c r="PFB1" s="536"/>
      <c r="PFC1" s="536"/>
      <c r="PFD1" s="536"/>
      <c r="PFE1" s="536" t="s">
        <v>354</v>
      </c>
      <c r="PFF1" s="536"/>
      <c r="PFG1" s="536"/>
      <c r="PFH1" s="536"/>
      <c r="PFI1" s="536"/>
      <c r="PFJ1" s="536"/>
      <c r="PFK1" s="536"/>
      <c r="PFL1" s="536"/>
      <c r="PFM1" s="536"/>
      <c r="PFN1" s="536"/>
      <c r="PFO1" s="536"/>
      <c r="PFP1" s="536"/>
      <c r="PFQ1" s="536"/>
      <c r="PFR1" s="536"/>
      <c r="PFS1" s="536"/>
      <c r="PFT1" s="536"/>
      <c r="PFU1" s="536"/>
      <c r="PFV1" s="536"/>
      <c r="PFW1" s="536"/>
      <c r="PFX1" s="536"/>
      <c r="PFY1" s="536"/>
      <c r="PFZ1" s="536"/>
      <c r="PGA1" s="536"/>
      <c r="PGB1" s="536"/>
      <c r="PGC1" s="536"/>
      <c r="PGD1" s="536"/>
      <c r="PGE1" s="536"/>
      <c r="PGF1" s="536"/>
      <c r="PGG1" s="536"/>
      <c r="PGH1" s="536"/>
      <c r="PGI1" s="536"/>
      <c r="PGJ1" s="536"/>
      <c r="PGK1" s="536" t="s">
        <v>354</v>
      </c>
      <c r="PGL1" s="536"/>
      <c r="PGM1" s="536"/>
      <c r="PGN1" s="536"/>
      <c r="PGO1" s="536"/>
      <c r="PGP1" s="536"/>
      <c r="PGQ1" s="536"/>
      <c r="PGR1" s="536"/>
      <c r="PGS1" s="536"/>
      <c r="PGT1" s="536"/>
      <c r="PGU1" s="536"/>
      <c r="PGV1" s="536"/>
      <c r="PGW1" s="536"/>
      <c r="PGX1" s="536"/>
      <c r="PGY1" s="536"/>
      <c r="PGZ1" s="536"/>
      <c r="PHA1" s="536"/>
      <c r="PHB1" s="536"/>
      <c r="PHC1" s="536"/>
      <c r="PHD1" s="536"/>
      <c r="PHE1" s="536"/>
      <c r="PHF1" s="536"/>
      <c r="PHG1" s="536"/>
      <c r="PHH1" s="536"/>
      <c r="PHI1" s="536"/>
      <c r="PHJ1" s="536"/>
      <c r="PHK1" s="536"/>
      <c r="PHL1" s="536"/>
      <c r="PHM1" s="536"/>
      <c r="PHN1" s="536"/>
      <c r="PHO1" s="536"/>
      <c r="PHP1" s="536"/>
      <c r="PHQ1" s="536" t="s">
        <v>354</v>
      </c>
      <c r="PHR1" s="536"/>
      <c r="PHS1" s="536"/>
      <c r="PHT1" s="536"/>
      <c r="PHU1" s="536"/>
      <c r="PHV1" s="536"/>
      <c r="PHW1" s="536"/>
      <c r="PHX1" s="536"/>
      <c r="PHY1" s="536"/>
      <c r="PHZ1" s="536"/>
      <c r="PIA1" s="536"/>
      <c r="PIB1" s="536"/>
      <c r="PIC1" s="536"/>
      <c r="PID1" s="536"/>
      <c r="PIE1" s="536"/>
      <c r="PIF1" s="536"/>
      <c r="PIG1" s="536"/>
      <c r="PIH1" s="536"/>
      <c r="PII1" s="536"/>
      <c r="PIJ1" s="536"/>
      <c r="PIK1" s="536"/>
      <c r="PIL1" s="536"/>
      <c r="PIM1" s="536"/>
      <c r="PIN1" s="536"/>
      <c r="PIO1" s="536"/>
      <c r="PIP1" s="536"/>
      <c r="PIQ1" s="536"/>
      <c r="PIR1" s="536"/>
      <c r="PIS1" s="536"/>
      <c r="PIT1" s="536"/>
      <c r="PIU1" s="536"/>
      <c r="PIV1" s="536"/>
      <c r="PIW1" s="536" t="s">
        <v>354</v>
      </c>
      <c r="PIX1" s="536"/>
      <c r="PIY1" s="536"/>
      <c r="PIZ1" s="536"/>
      <c r="PJA1" s="536"/>
      <c r="PJB1" s="536"/>
      <c r="PJC1" s="536"/>
      <c r="PJD1" s="536"/>
      <c r="PJE1" s="536"/>
      <c r="PJF1" s="536"/>
      <c r="PJG1" s="536"/>
      <c r="PJH1" s="536"/>
      <c r="PJI1" s="536"/>
      <c r="PJJ1" s="536"/>
      <c r="PJK1" s="536"/>
      <c r="PJL1" s="536"/>
      <c r="PJM1" s="536"/>
      <c r="PJN1" s="536"/>
      <c r="PJO1" s="536"/>
      <c r="PJP1" s="536"/>
      <c r="PJQ1" s="536"/>
      <c r="PJR1" s="536"/>
      <c r="PJS1" s="536"/>
      <c r="PJT1" s="536"/>
      <c r="PJU1" s="536"/>
      <c r="PJV1" s="536"/>
      <c r="PJW1" s="536"/>
      <c r="PJX1" s="536"/>
      <c r="PJY1" s="536"/>
      <c r="PJZ1" s="536"/>
      <c r="PKA1" s="536"/>
      <c r="PKB1" s="536"/>
      <c r="PKC1" s="536" t="s">
        <v>354</v>
      </c>
      <c r="PKD1" s="536"/>
      <c r="PKE1" s="536"/>
      <c r="PKF1" s="536"/>
      <c r="PKG1" s="536"/>
      <c r="PKH1" s="536"/>
      <c r="PKI1" s="536"/>
      <c r="PKJ1" s="536"/>
      <c r="PKK1" s="536"/>
      <c r="PKL1" s="536"/>
      <c r="PKM1" s="536"/>
      <c r="PKN1" s="536"/>
      <c r="PKO1" s="536"/>
      <c r="PKP1" s="536"/>
      <c r="PKQ1" s="536"/>
      <c r="PKR1" s="536"/>
      <c r="PKS1" s="536"/>
      <c r="PKT1" s="536"/>
      <c r="PKU1" s="536"/>
      <c r="PKV1" s="536"/>
      <c r="PKW1" s="536"/>
      <c r="PKX1" s="536"/>
      <c r="PKY1" s="536"/>
      <c r="PKZ1" s="536"/>
      <c r="PLA1" s="536"/>
      <c r="PLB1" s="536"/>
      <c r="PLC1" s="536"/>
      <c r="PLD1" s="536"/>
      <c r="PLE1" s="536"/>
      <c r="PLF1" s="536"/>
      <c r="PLG1" s="536"/>
      <c r="PLH1" s="536"/>
      <c r="PLI1" s="536" t="s">
        <v>354</v>
      </c>
      <c r="PLJ1" s="536"/>
      <c r="PLK1" s="536"/>
      <c r="PLL1" s="536"/>
      <c r="PLM1" s="536"/>
      <c r="PLN1" s="536"/>
      <c r="PLO1" s="536"/>
      <c r="PLP1" s="536"/>
      <c r="PLQ1" s="536"/>
      <c r="PLR1" s="536"/>
      <c r="PLS1" s="536"/>
      <c r="PLT1" s="536"/>
      <c r="PLU1" s="536"/>
      <c r="PLV1" s="536"/>
      <c r="PLW1" s="536"/>
      <c r="PLX1" s="536"/>
      <c r="PLY1" s="536"/>
      <c r="PLZ1" s="536"/>
      <c r="PMA1" s="536"/>
      <c r="PMB1" s="536"/>
      <c r="PMC1" s="536"/>
      <c r="PMD1" s="536"/>
      <c r="PME1" s="536"/>
      <c r="PMF1" s="536"/>
      <c r="PMG1" s="536"/>
      <c r="PMH1" s="536"/>
      <c r="PMI1" s="536"/>
      <c r="PMJ1" s="536"/>
      <c r="PMK1" s="536"/>
      <c r="PML1" s="536"/>
      <c r="PMM1" s="536"/>
      <c r="PMN1" s="536"/>
      <c r="PMO1" s="536" t="s">
        <v>354</v>
      </c>
      <c r="PMP1" s="536"/>
      <c r="PMQ1" s="536"/>
      <c r="PMR1" s="536"/>
      <c r="PMS1" s="536"/>
      <c r="PMT1" s="536"/>
      <c r="PMU1" s="536"/>
      <c r="PMV1" s="536"/>
      <c r="PMW1" s="536"/>
      <c r="PMX1" s="536"/>
      <c r="PMY1" s="536"/>
      <c r="PMZ1" s="536"/>
      <c r="PNA1" s="536"/>
      <c r="PNB1" s="536"/>
      <c r="PNC1" s="536"/>
      <c r="PND1" s="536"/>
      <c r="PNE1" s="536"/>
      <c r="PNF1" s="536"/>
      <c r="PNG1" s="536"/>
      <c r="PNH1" s="536"/>
      <c r="PNI1" s="536"/>
      <c r="PNJ1" s="536"/>
      <c r="PNK1" s="536"/>
      <c r="PNL1" s="536"/>
      <c r="PNM1" s="536"/>
      <c r="PNN1" s="536"/>
      <c r="PNO1" s="536"/>
      <c r="PNP1" s="536"/>
      <c r="PNQ1" s="536"/>
      <c r="PNR1" s="536"/>
      <c r="PNS1" s="536"/>
      <c r="PNT1" s="536"/>
      <c r="PNU1" s="536" t="s">
        <v>354</v>
      </c>
      <c r="PNV1" s="536"/>
      <c r="PNW1" s="536"/>
      <c r="PNX1" s="536"/>
      <c r="PNY1" s="536"/>
      <c r="PNZ1" s="536"/>
      <c r="POA1" s="536"/>
      <c r="POB1" s="536"/>
      <c r="POC1" s="536"/>
      <c r="POD1" s="536"/>
      <c r="POE1" s="536"/>
      <c r="POF1" s="536"/>
      <c r="POG1" s="536"/>
      <c r="POH1" s="536"/>
      <c r="POI1" s="536"/>
      <c r="POJ1" s="536"/>
      <c r="POK1" s="536"/>
      <c r="POL1" s="536"/>
      <c r="POM1" s="536"/>
      <c r="PON1" s="536"/>
      <c r="POO1" s="536"/>
      <c r="POP1" s="536"/>
      <c r="POQ1" s="536"/>
      <c r="POR1" s="536"/>
      <c r="POS1" s="536"/>
      <c r="POT1" s="536"/>
      <c r="POU1" s="536"/>
      <c r="POV1" s="536"/>
      <c r="POW1" s="536"/>
      <c r="POX1" s="536"/>
      <c r="POY1" s="536"/>
      <c r="POZ1" s="536"/>
      <c r="PPA1" s="536" t="s">
        <v>354</v>
      </c>
      <c r="PPB1" s="536"/>
      <c r="PPC1" s="536"/>
      <c r="PPD1" s="536"/>
      <c r="PPE1" s="536"/>
      <c r="PPF1" s="536"/>
      <c r="PPG1" s="536"/>
      <c r="PPH1" s="536"/>
      <c r="PPI1" s="536"/>
      <c r="PPJ1" s="536"/>
      <c r="PPK1" s="536"/>
      <c r="PPL1" s="536"/>
      <c r="PPM1" s="536"/>
      <c r="PPN1" s="536"/>
      <c r="PPO1" s="536"/>
      <c r="PPP1" s="536"/>
      <c r="PPQ1" s="536"/>
      <c r="PPR1" s="536"/>
      <c r="PPS1" s="536"/>
      <c r="PPT1" s="536"/>
      <c r="PPU1" s="536"/>
      <c r="PPV1" s="536"/>
      <c r="PPW1" s="536"/>
      <c r="PPX1" s="536"/>
      <c r="PPY1" s="536"/>
      <c r="PPZ1" s="536"/>
      <c r="PQA1" s="536"/>
      <c r="PQB1" s="536"/>
      <c r="PQC1" s="536"/>
      <c r="PQD1" s="536"/>
      <c r="PQE1" s="536"/>
      <c r="PQF1" s="536"/>
      <c r="PQG1" s="536" t="s">
        <v>354</v>
      </c>
      <c r="PQH1" s="536"/>
      <c r="PQI1" s="536"/>
      <c r="PQJ1" s="536"/>
      <c r="PQK1" s="536"/>
      <c r="PQL1" s="536"/>
      <c r="PQM1" s="536"/>
      <c r="PQN1" s="536"/>
      <c r="PQO1" s="536"/>
      <c r="PQP1" s="536"/>
      <c r="PQQ1" s="536"/>
      <c r="PQR1" s="536"/>
      <c r="PQS1" s="536"/>
      <c r="PQT1" s="536"/>
      <c r="PQU1" s="536"/>
      <c r="PQV1" s="536"/>
      <c r="PQW1" s="536"/>
      <c r="PQX1" s="536"/>
      <c r="PQY1" s="536"/>
      <c r="PQZ1" s="536"/>
      <c r="PRA1" s="536"/>
      <c r="PRB1" s="536"/>
      <c r="PRC1" s="536"/>
      <c r="PRD1" s="536"/>
      <c r="PRE1" s="536"/>
      <c r="PRF1" s="536"/>
      <c r="PRG1" s="536"/>
      <c r="PRH1" s="536"/>
      <c r="PRI1" s="536"/>
      <c r="PRJ1" s="536"/>
      <c r="PRK1" s="536"/>
      <c r="PRL1" s="536"/>
      <c r="PRM1" s="536" t="s">
        <v>354</v>
      </c>
      <c r="PRN1" s="536"/>
      <c r="PRO1" s="536"/>
      <c r="PRP1" s="536"/>
      <c r="PRQ1" s="536"/>
      <c r="PRR1" s="536"/>
      <c r="PRS1" s="536"/>
      <c r="PRT1" s="536"/>
      <c r="PRU1" s="536"/>
      <c r="PRV1" s="536"/>
      <c r="PRW1" s="536"/>
      <c r="PRX1" s="536"/>
      <c r="PRY1" s="536"/>
      <c r="PRZ1" s="536"/>
      <c r="PSA1" s="536"/>
      <c r="PSB1" s="536"/>
      <c r="PSC1" s="536"/>
      <c r="PSD1" s="536"/>
      <c r="PSE1" s="536"/>
      <c r="PSF1" s="536"/>
      <c r="PSG1" s="536"/>
      <c r="PSH1" s="536"/>
      <c r="PSI1" s="536"/>
      <c r="PSJ1" s="536"/>
      <c r="PSK1" s="536"/>
      <c r="PSL1" s="536"/>
      <c r="PSM1" s="536"/>
      <c r="PSN1" s="536"/>
      <c r="PSO1" s="536"/>
      <c r="PSP1" s="536"/>
      <c r="PSQ1" s="536"/>
      <c r="PSR1" s="536"/>
      <c r="PSS1" s="536" t="s">
        <v>354</v>
      </c>
      <c r="PST1" s="536"/>
      <c r="PSU1" s="536"/>
      <c r="PSV1" s="536"/>
      <c r="PSW1" s="536"/>
      <c r="PSX1" s="536"/>
      <c r="PSY1" s="536"/>
      <c r="PSZ1" s="536"/>
      <c r="PTA1" s="536"/>
      <c r="PTB1" s="536"/>
      <c r="PTC1" s="536"/>
      <c r="PTD1" s="536"/>
      <c r="PTE1" s="536"/>
      <c r="PTF1" s="536"/>
      <c r="PTG1" s="536"/>
      <c r="PTH1" s="536"/>
      <c r="PTI1" s="536"/>
      <c r="PTJ1" s="536"/>
      <c r="PTK1" s="536"/>
      <c r="PTL1" s="536"/>
      <c r="PTM1" s="536"/>
      <c r="PTN1" s="536"/>
      <c r="PTO1" s="536"/>
      <c r="PTP1" s="536"/>
      <c r="PTQ1" s="536"/>
      <c r="PTR1" s="536"/>
      <c r="PTS1" s="536"/>
      <c r="PTT1" s="536"/>
      <c r="PTU1" s="536"/>
      <c r="PTV1" s="536"/>
      <c r="PTW1" s="536"/>
      <c r="PTX1" s="536"/>
      <c r="PTY1" s="536" t="s">
        <v>354</v>
      </c>
      <c r="PTZ1" s="536"/>
      <c r="PUA1" s="536"/>
      <c r="PUB1" s="536"/>
      <c r="PUC1" s="536"/>
      <c r="PUD1" s="536"/>
      <c r="PUE1" s="536"/>
      <c r="PUF1" s="536"/>
      <c r="PUG1" s="536"/>
      <c r="PUH1" s="536"/>
      <c r="PUI1" s="536"/>
      <c r="PUJ1" s="536"/>
      <c r="PUK1" s="536"/>
      <c r="PUL1" s="536"/>
      <c r="PUM1" s="536"/>
      <c r="PUN1" s="536"/>
      <c r="PUO1" s="536"/>
      <c r="PUP1" s="536"/>
      <c r="PUQ1" s="536"/>
      <c r="PUR1" s="536"/>
      <c r="PUS1" s="536"/>
      <c r="PUT1" s="536"/>
      <c r="PUU1" s="536"/>
      <c r="PUV1" s="536"/>
      <c r="PUW1" s="536"/>
      <c r="PUX1" s="536"/>
      <c r="PUY1" s="536"/>
      <c r="PUZ1" s="536"/>
      <c r="PVA1" s="536"/>
      <c r="PVB1" s="536"/>
      <c r="PVC1" s="536"/>
      <c r="PVD1" s="536"/>
      <c r="PVE1" s="536" t="s">
        <v>354</v>
      </c>
      <c r="PVF1" s="536"/>
      <c r="PVG1" s="536"/>
      <c r="PVH1" s="536"/>
      <c r="PVI1" s="536"/>
      <c r="PVJ1" s="536"/>
      <c r="PVK1" s="536"/>
      <c r="PVL1" s="536"/>
      <c r="PVM1" s="536"/>
      <c r="PVN1" s="536"/>
      <c r="PVO1" s="536"/>
      <c r="PVP1" s="536"/>
      <c r="PVQ1" s="536"/>
      <c r="PVR1" s="536"/>
      <c r="PVS1" s="536"/>
      <c r="PVT1" s="536"/>
      <c r="PVU1" s="536"/>
      <c r="PVV1" s="536"/>
      <c r="PVW1" s="536"/>
      <c r="PVX1" s="536"/>
      <c r="PVY1" s="536"/>
      <c r="PVZ1" s="536"/>
      <c r="PWA1" s="536"/>
      <c r="PWB1" s="536"/>
      <c r="PWC1" s="536"/>
      <c r="PWD1" s="536"/>
      <c r="PWE1" s="536"/>
      <c r="PWF1" s="536"/>
      <c r="PWG1" s="536"/>
      <c r="PWH1" s="536"/>
      <c r="PWI1" s="536"/>
      <c r="PWJ1" s="536"/>
      <c r="PWK1" s="536" t="s">
        <v>354</v>
      </c>
      <c r="PWL1" s="536"/>
      <c r="PWM1" s="536"/>
      <c r="PWN1" s="536"/>
      <c r="PWO1" s="536"/>
      <c r="PWP1" s="536"/>
      <c r="PWQ1" s="536"/>
      <c r="PWR1" s="536"/>
      <c r="PWS1" s="536"/>
      <c r="PWT1" s="536"/>
      <c r="PWU1" s="536"/>
      <c r="PWV1" s="536"/>
      <c r="PWW1" s="536"/>
      <c r="PWX1" s="536"/>
      <c r="PWY1" s="536"/>
      <c r="PWZ1" s="536"/>
      <c r="PXA1" s="536"/>
      <c r="PXB1" s="536"/>
      <c r="PXC1" s="536"/>
      <c r="PXD1" s="536"/>
      <c r="PXE1" s="536"/>
      <c r="PXF1" s="536"/>
      <c r="PXG1" s="536"/>
      <c r="PXH1" s="536"/>
      <c r="PXI1" s="536"/>
      <c r="PXJ1" s="536"/>
      <c r="PXK1" s="536"/>
      <c r="PXL1" s="536"/>
      <c r="PXM1" s="536"/>
      <c r="PXN1" s="536"/>
      <c r="PXO1" s="536"/>
      <c r="PXP1" s="536"/>
      <c r="PXQ1" s="536" t="s">
        <v>354</v>
      </c>
      <c r="PXR1" s="536"/>
      <c r="PXS1" s="536"/>
      <c r="PXT1" s="536"/>
      <c r="PXU1" s="536"/>
      <c r="PXV1" s="536"/>
      <c r="PXW1" s="536"/>
      <c r="PXX1" s="536"/>
      <c r="PXY1" s="536"/>
      <c r="PXZ1" s="536"/>
      <c r="PYA1" s="536"/>
      <c r="PYB1" s="536"/>
      <c r="PYC1" s="536"/>
      <c r="PYD1" s="536"/>
      <c r="PYE1" s="536"/>
      <c r="PYF1" s="536"/>
      <c r="PYG1" s="536"/>
      <c r="PYH1" s="536"/>
      <c r="PYI1" s="536"/>
      <c r="PYJ1" s="536"/>
      <c r="PYK1" s="536"/>
      <c r="PYL1" s="536"/>
      <c r="PYM1" s="536"/>
      <c r="PYN1" s="536"/>
      <c r="PYO1" s="536"/>
      <c r="PYP1" s="536"/>
      <c r="PYQ1" s="536"/>
      <c r="PYR1" s="536"/>
      <c r="PYS1" s="536"/>
      <c r="PYT1" s="536"/>
      <c r="PYU1" s="536"/>
      <c r="PYV1" s="536"/>
      <c r="PYW1" s="536" t="s">
        <v>354</v>
      </c>
      <c r="PYX1" s="536"/>
      <c r="PYY1" s="536"/>
      <c r="PYZ1" s="536"/>
      <c r="PZA1" s="536"/>
      <c r="PZB1" s="536"/>
      <c r="PZC1" s="536"/>
      <c r="PZD1" s="536"/>
      <c r="PZE1" s="536"/>
      <c r="PZF1" s="536"/>
      <c r="PZG1" s="536"/>
      <c r="PZH1" s="536"/>
      <c r="PZI1" s="536"/>
      <c r="PZJ1" s="536"/>
      <c r="PZK1" s="536"/>
      <c r="PZL1" s="536"/>
      <c r="PZM1" s="536"/>
      <c r="PZN1" s="536"/>
      <c r="PZO1" s="536"/>
      <c r="PZP1" s="536"/>
      <c r="PZQ1" s="536"/>
      <c r="PZR1" s="536"/>
      <c r="PZS1" s="536"/>
      <c r="PZT1" s="536"/>
      <c r="PZU1" s="536"/>
      <c r="PZV1" s="536"/>
      <c r="PZW1" s="536"/>
      <c r="PZX1" s="536"/>
      <c r="PZY1" s="536"/>
      <c r="PZZ1" s="536"/>
      <c r="QAA1" s="536"/>
      <c r="QAB1" s="536"/>
      <c r="QAC1" s="536" t="s">
        <v>354</v>
      </c>
      <c r="QAD1" s="536"/>
      <c r="QAE1" s="536"/>
      <c r="QAF1" s="536"/>
      <c r="QAG1" s="536"/>
      <c r="QAH1" s="536"/>
      <c r="QAI1" s="536"/>
      <c r="QAJ1" s="536"/>
      <c r="QAK1" s="536"/>
      <c r="QAL1" s="536"/>
      <c r="QAM1" s="536"/>
      <c r="QAN1" s="536"/>
      <c r="QAO1" s="536"/>
      <c r="QAP1" s="536"/>
      <c r="QAQ1" s="536"/>
      <c r="QAR1" s="536"/>
      <c r="QAS1" s="536"/>
      <c r="QAT1" s="536"/>
      <c r="QAU1" s="536"/>
      <c r="QAV1" s="536"/>
      <c r="QAW1" s="536"/>
      <c r="QAX1" s="536"/>
      <c r="QAY1" s="536"/>
      <c r="QAZ1" s="536"/>
      <c r="QBA1" s="536"/>
      <c r="QBB1" s="536"/>
      <c r="QBC1" s="536"/>
      <c r="QBD1" s="536"/>
      <c r="QBE1" s="536"/>
      <c r="QBF1" s="536"/>
      <c r="QBG1" s="536"/>
      <c r="QBH1" s="536"/>
      <c r="QBI1" s="536" t="s">
        <v>354</v>
      </c>
      <c r="QBJ1" s="536"/>
      <c r="QBK1" s="536"/>
      <c r="QBL1" s="536"/>
      <c r="QBM1" s="536"/>
      <c r="QBN1" s="536"/>
      <c r="QBO1" s="536"/>
      <c r="QBP1" s="536"/>
      <c r="QBQ1" s="536"/>
      <c r="QBR1" s="536"/>
      <c r="QBS1" s="536"/>
      <c r="QBT1" s="536"/>
      <c r="QBU1" s="536"/>
      <c r="QBV1" s="536"/>
      <c r="QBW1" s="536"/>
      <c r="QBX1" s="536"/>
      <c r="QBY1" s="536"/>
      <c r="QBZ1" s="536"/>
      <c r="QCA1" s="536"/>
      <c r="QCB1" s="536"/>
      <c r="QCC1" s="536"/>
      <c r="QCD1" s="536"/>
      <c r="QCE1" s="536"/>
      <c r="QCF1" s="536"/>
      <c r="QCG1" s="536"/>
      <c r="QCH1" s="536"/>
      <c r="QCI1" s="536"/>
      <c r="QCJ1" s="536"/>
      <c r="QCK1" s="536"/>
      <c r="QCL1" s="536"/>
      <c r="QCM1" s="536"/>
      <c r="QCN1" s="536"/>
      <c r="QCO1" s="536" t="s">
        <v>354</v>
      </c>
      <c r="QCP1" s="536"/>
      <c r="QCQ1" s="536"/>
      <c r="QCR1" s="536"/>
      <c r="QCS1" s="536"/>
      <c r="QCT1" s="536"/>
      <c r="QCU1" s="536"/>
      <c r="QCV1" s="536"/>
      <c r="QCW1" s="536"/>
      <c r="QCX1" s="536"/>
      <c r="QCY1" s="536"/>
      <c r="QCZ1" s="536"/>
      <c r="QDA1" s="536"/>
      <c r="QDB1" s="536"/>
      <c r="QDC1" s="536"/>
      <c r="QDD1" s="536"/>
      <c r="QDE1" s="536"/>
      <c r="QDF1" s="536"/>
      <c r="QDG1" s="536"/>
      <c r="QDH1" s="536"/>
      <c r="QDI1" s="536"/>
      <c r="QDJ1" s="536"/>
      <c r="QDK1" s="536"/>
      <c r="QDL1" s="536"/>
      <c r="QDM1" s="536"/>
      <c r="QDN1" s="536"/>
      <c r="QDO1" s="536"/>
      <c r="QDP1" s="536"/>
      <c r="QDQ1" s="536"/>
      <c r="QDR1" s="536"/>
      <c r="QDS1" s="536"/>
      <c r="QDT1" s="536"/>
      <c r="QDU1" s="536" t="s">
        <v>354</v>
      </c>
      <c r="QDV1" s="536"/>
      <c r="QDW1" s="536"/>
      <c r="QDX1" s="536"/>
      <c r="QDY1" s="536"/>
      <c r="QDZ1" s="536"/>
      <c r="QEA1" s="536"/>
      <c r="QEB1" s="536"/>
      <c r="QEC1" s="536"/>
      <c r="QED1" s="536"/>
      <c r="QEE1" s="536"/>
      <c r="QEF1" s="536"/>
      <c r="QEG1" s="536"/>
      <c r="QEH1" s="536"/>
      <c r="QEI1" s="536"/>
      <c r="QEJ1" s="536"/>
      <c r="QEK1" s="536"/>
      <c r="QEL1" s="536"/>
      <c r="QEM1" s="536"/>
      <c r="QEN1" s="536"/>
      <c r="QEO1" s="536"/>
      <c r="QEP1" s="536"/>
      <c r="QEQ1" s="536"/>
      <c r="QER1" s="536"/>
      <c r="QES1" s="536"/>
      <c r="QET1" s="536"/>
      <c r="QEU1" s="536"/>
      <c r="QEV1" s="536"/>
      <c r="QEW1" s="536"/>
      <c r="QEX1" s="536"/>
      <c r="QEY1" s="536"/>
      <c r="QEZ1" s="536"/>
      <c r="QFA1" s="536" t="s">
        <v>354</v>
      </c>
      <c r="QFB1" s="536"/>
      <c r="QFC1" s="536"/>
      <c r="QFD1" s="536"/>
      <c r="QFE1" s="536"/>
      <c r="QFF1" s="536"/>
      <c r="QFG1" s="536"/>
      <c r="QFH1" s="536"/>
      <c r="QFI1" s="536"/>
      <c r="QFJ1" s="536"/>
      <c r="QFK1" s="536"/>
      <c r="QFL1" s="536"/>
      <c r="QFM1" s="536"/>
      <c r="QFN1" s="536"/>
      <c r="QFO1" s="536"/>
      <c r="QFP1" s="536"/>
      <c r="QFQ1" s="536"/>
      <c r="QFR1" s="536"/>
      <c r="QFS1" s="536"/>
      <c r="QFT1" s="536"/>
      <c r="QFU1" s="536"/>
      <c r="QFV1" s="536"/>
      <c r="QFW1" s="536"/>
      <c r="QFX1" s="536"/>
      <c r="QFY1" s="536"/>
      <c r="QFZ1" s="536"/>
      <c r="QGA1" s="536"/>
      <c r="QGB1" s="536"/>
      <c r="QGC1" s="536"/>
      <c r="QGD1" s="536"/>
      <c r="QGE1" s="536"/>
      <c r="QGF1" s="536"/>
      <c r="QGG1" s="536" t="s">
        <v>354</v>
      </c>
      <c r="QGH1" s="536"/>
      <c r="QGI1" s="536"/>
      <c r="QGJ1" s="536"/>
      <c r="QGK1" s="536"/>
      <c r="QGL1" s="536"/>
      <c r="QGM1" s="536"/>
      <c r="QGN1" s="536"/>
      <c r="QGO1" s="536"/>
      <c r="QGP1" s="536"/>
      <c r="QGQ1" s="536"/>
      <c r="QGR1" s="536"/>
      <c r="QGS1" s="536"/>
      <c r="QGT1" s="536"/>
      <c r="QGU1" s="536"/>
      <c r="QGV1" s="536"/>
      <c r="QGW1" s="536"/>
      <c r="QGX1" s="536"/>
      <c r="QGY1" s="536"/>
      <c r="QGZ1" s="536"/>
      <c r="QHA1" s="536"/>
      <c r="QHB1" s="536"/>
      <c r="QHC1" s="536"/>
      <c r="QHD1" s="536"/>
      <c r="QHE1" s="536"/>
      <c r="QHF1" s="536"/>
      <c r="QHG1" s="536"/>
      <c r="QHH1" s="536"/>
      <c r="QHI1" s="536"/>
      <c r="QHJ1" s="536"/>
      <c r="QHK1" s="536"/>
      <c r="QHL1" s="536"/>
      <c r="QHM1" s="536" t="s">
        <v>354</v>
      </c>
      <c r="QHN1" s="536"/>
      <c r="QHO1" s="536"/>
      <c r="QHP1" s="536"/>
      <c r="QHQ1" s="536"/>
      <c r="QHR1" s="536"/>
      <c r="QHS1" s="536"/>
      <c r="QHT1" s="536"/>
      <c r="QHU1" s="536"/>
      <c r="QHV1" s="536"/>
      <c r="QHW1" s="536"/>
      <c r="QHX1" s="536"/>
      <c r="QHY1" s="536"/>
      <c r="QHZ1" s="536"/>
      <c r="QIA1" s="536"/>
      <c r="QIB1" s="536"/>
      <c r="QIC1" s="536"/>
      <c r="QID1" s="536"/>
      <c r="QIE1" s="536"/>
      <c r="QIF1" s="536"/>
      <c r="QIG1" s="536"/>
      <c r="QIH1" s="536"/>
      <c r="QII1" s="536"/>
      <c r="QIJ1" s="536"/>
      <c r="QIK1" s="536"/>
      <c r="QIL1" s="536"/>
      <c r="QIM1" s="536"/>
      <c r="QIN1" s="536"/>
      <c r="QIO1" s="536"/>
      <c r="QIP1" s="536"/>
      <c r="QIQ1" s="536"/>
      <c r="QIR1" s="536"/>
      <c r="QIS1" s="536" t="s">
        <v>354</v>
      </c>
      <c r="QIT1" s="536"/>
      <c r="QIU1" s="536"/>
      <c r="QIV1" s="536"/>
      <c r="QIW1" s="536"/>
      <c r="QIX1" s="536"/>
      <c r="QIY1" s="536"/>
      <c r="QIZ1" s="536"/>
      <c r="QJA1" s="536"/>
      <c r="QJB1" s="536"/>
      <c r="QJC1" s="536"/>
      <c r="QJD1" s="536"/>
      <c r="QJE1" s="536"/>
      <c r="QJF1" s="536"/>
      <c r="QJG1" s="536"/>
      <c r="QJH1" s="536"/>
      <c r="QJI1" s="536"/>
      <c r="QJJ1" s="536"/>
      <c r="QJK1" s="536"/>
      <c r="QJL1" s="536"/>
      <c r="QJM1" s="536"/>
      <c r="QJN1" s="536"/>
      <c r="QJO1" s="536"/>
      <c r="QJP1" s="536"/>
      <c r="QJQ1" s="536"/>
      <c r="QJR1" s="536"/>
      <c r="QJS1" s="536"/>
      <c r="QJT1" s="536"/>
      <c r="QJU1" s="536"/>
      <c r="QJV1" s="536"/>
      <c r="QJW1" s="536"/>
      <c r="QJX1" s="536"/>
      <c r="QJY1" s="536" t="s">
        <v>354</v>
      </c>
      <c r="QJZ1" s="536"/>
      <c r="QKA1" s="536"/>
      <c r="QKB1" s="536"/>
      <c r="QKC1" s="536"/>
      <c r="QKD1" s="536"/>
      <c r="QKE1" s="536"/>
      <c r="QKF1" s="536"/>
      <c r="QKG1" s="536"/>
      <c r="QKH1" s="536"/>
      <c r="QKI1" s="536"/>
      <c r="QKJ1" s="536"/>
      <c r="QKK1" s="536"/>
      <c r="QKL1" s="536"/>
      <c r="QKM1" s="536"/>
      <c r="QKN1" s="536"/>
      <c r="QKO1" s="536"/>
      <c r="QKP1" s="536"/>
      <c r="QKQ1" s="536"/>
      <c r="QKR1" s="536"/>
      <c r="QKS1" s="536"/>
      <c r="QKT1" s="536"/>
      <c r="QKU1" s="536"/>
      <c r="QKV1" s="536"/>
      <c r="QKW1" s="536"/>
      <c r="QKX1" s="536"/>
      <c r="QKY1" s="536"/>
      <c r="QKZ1" s="536"/>
      <c r="QLA1" s="536"/>
      <c r="QLB1" s="536"/>
      <c r="QLC1" s="536"/>
      <c r="QLD1" s="536"/>
      <c r="QLE1" s="536" t="s">
        <v>354</v>
      </c>
      <c r="QLF1" s="536"/>
      <c r="QLG1" s="536"/>
      <c r="QLH1" s="536"/>
      <c r="QLI1" s="536"/>
      <c r="QLJ1" s="536"/>
      <c r="QLK1" s="536"/>
      <c r="QLL1" s="536"/>
      <c r="QLM1" s="536"/>
      <c r="QLN1" s="536"/>
      <c r="QLO1" s="536"/>
      <c r="QLP1" s="536"/>
      <c r="QLQ1" s="536"/>
      <c r="QLR1" s="536"/>
      <c r="QLS1" s="536"/>
      <c r="QLT1" s="536"/>
      <c r="QLU1" s="536"/>
      <c r="QLV1" s="536"/>
      <c r="QLW1" s="536"/>
      <c r="QLX1" s="536"/>
      <c r="QLY1" s="536"/>
      <c r="QLZ1" s="536"/>
      <c r="QMA1" s="536"/>
      <c r="QMB1" s="536"/>
      <c r="QMC1" s="536"/>
      <c r="QMD1" s="536"/>
      <c r="QME1" s="536"/>
      <c r="QMF1" s="536"/>
      <c r="QMG1" s="536"/>
      <c r="QMH1" s="536"/>
      <c r="QMI1" s="536"/>
      <c r="QMJ1" s="536"/>
      <c r="QMK1" s="536" t="s">
        <v>354</v>
      </c>
      <c r="QML1" s="536"/>
      <c r="QMM1" s="536"/>
      <c r="QMN1" s="536"/>
      <c r="QMO1" s="536"/>
      <c r="QMP1" s="536"/>
      <c r="QMQ1" s="536"/>
      <c r="QMR1" s="536"/>
      <c r="QMS1" s="536"/>
      <c r="QMT1" s="536"/>
      <c r="QMU1" s="536"/>
      <c r="QMV1" s="536"/>
      <c r="QMW1" s="536"/>
      <c r="QMX1" s="536"/>
      <c r="QMY1" s="536"/>
      <c r="QMZ1" s="536"/>
      <c r="QNA1" s="536"/>
      <c r="QNB1" s="536"/>
      <c r="QNC1" s="536"/>
      <c r="QND1" s="536"/>
      <c r="QNE1" s="536"/>
      <c r="QNF1" s="536"/>
      <c r="QNG1" s="536"/>
      <c r="QNH1" s="536"/>
      <c r="QNI1" s="536"/>
      <c r="QNJ1" s="536"/>
      <c r="QNK1" s="536"/>
      <c r="QNL1" s="536"/>
      <c r="QNM1" s="536"/>
      <c r="QNN1" s="536"/>
      <c r="QNO1" s="536"/>
      <c r="QNP1" s="536"/>
      <c r="QNQ1" s="536" t="s">
        <v>354</v>
      </c>
      <c r="QNR1" s="536"/>
      <c r="QNS1" s="536"/>
      <c r="QNT1" s="536"/>
      <c r="QNU1" s="536"/>
      <c r="QNV1" s="536"/>
      <c r="QNW1" s="536"/>
      <c r="QNX1" s="536"/>
      <c r="QNY1" s="536"/>
      <c r="QNZ1" s="536"/>
      <c r="QOA1" s="536"/>
      <c r="QOB1" s="536"/>
      <c r="QOC1" s="536"/>
      <c r="QOD1" s="536"/>
      <c r="QOE1" s="536"/>
      <c r="QOF1" s="536"/>
      <c r="QOG1" s="536"/>
      <c r="QOH1" s="536"/>
      <c r="QOI1" s="536"/>
      <c r="QOJ1" s="536"/>
      <c r="QOK1" s="536"/>
      <c r="QOL1" s="536"/>
      <c r="QOM1" s="536"/>
      <c r="QON1" s="536"/>
      <c r="QOO1" s="536"/>
      <c r="QOP1" s="536"/>
      <c r="QOQ1" s="536"/>
      <c r="QOR1" s="536"/>
      <c r="QOS1" s="536"/>
      <c r="QOT1" s="536"/>
      <c r="QOU1" s="536"/>
      <c r="QOV1" s="536"/>
      <c r="QOW1" s="536" t="s">
        <v>354</v>
      </c>
      <c r="QOX1" s="536"/>
      <c r="QOY1" s="536"/>
      <c r="QOZ1" s="536"/>
      <c r="QPA1" s="536"/>
      <c r="QPB1" s="536"/>
      <c r="QPC1" s="536"/>
      <c r="QPD1" s="536"/>
      <c r="QPE1" s="536"/>
      <c r="QPF1" s="536"/>
      <c r="QPG1" s="536"/>
      <c r="QPH1" s="536"/>
      <c r="QPI1" s="536"/>
      <c r="QPJ1" s="536"/>
      <c r="QPK1" s="536"/>
      <c r="QPL1" s="536"/>
      <c r="QPM1" s="536"/>
      <c r="QPN1" s="536"/>
      <c r="QPO1" s="536"/>
      <c r="QPP1" s="536"/>
      <c r="QPQ1" s="536"/>
      <c r="QPR1" s="536"/>
      <c r="QPS1" s="536"/>
      <c r="QPT1" s="536"/>
      <c r="QPU1" s="536"/>
      <c r="QPV1" s="536"/>
      <c r="QPW1" s="536"/>
      <c r="QPX1" s="536"/>
      <c r="QPY1" s="536"/>
      <c r="QPZ1" s="536"/>
      <c r="QQA1" s="536"/>
      <c r="QQB1" s="536"/>
      <c r="QQC1" s="536" t="s">
        <v>354</v>
      </c>
      <c r="QQD1" s="536"/>
      <c r="QQE1" s="536"/>
      <c r="QQF1" s="536"/>
      <c r="QQG1" s="536"/>
      <c r="QQH1" s="536"/>
      <c r="QQI1" s="536"/>
      <c r="QQJ1" s="536"/>
      <c r="QQK1" s="536"/>
      <c r="QQL1" s="536"/>
      <c r="QQM1" s="536"/>
      <c r="QQN1" s="536"/>
      <c r="QQO1" s="536"/>
      <c r="QQP1" s="536"/>
      <c r="QQQ1" s="536"/>
      <c r="QQR1" s="536"/>
      <c r="QQS1" s="536"/>
      <c r="QQT1" s="536"/>
      <c r="QQU1" s="536"/>
      <c r="QQV1" s="536"/>
      <c r="QQW1" s="536"/>
      <c r="QQX1" s="536"/>
      <c r="QQY1" s="536"/>
      <c r="QQZ1" s="536"/>
      <c r="QRA1" s="536"/>
      <c r="QRB1" s="536"/>
      <c r="QRC1" s="536"/>
      <c r="QRD1" s="536"/>
      <c r="QRE1" s="536"/>
      <c r="QRF1" s="536"/>
      <c r="QRG1" s="536"/>
      <c r="QRH1" s="536"/>
      <c r="QRI1" s="536" t="s">
        <v>354</v>
      </c>
      <c r="QRJ1" s="536"/>
      <c r="QRK1" s="536"/>
      <c r="QRL1" s="536"/>
      <c r="QRM1" s="536"/>
      <c r="QRN1" s="536"/>
      <c r="QRO1" s="536"/>
      <c r="QRP1" s="536"/>
      <c r="QRQ1" s="536"/>
      <c r="QRR1" s="536"/>
      <c r="QRS1" s="536"/>
      <c r="QRT1" s="536"/>
      <c r="QRU1" s="536"/>
      <c r="QRV1" s="536"/>
      <c r="QRW1" s="536"/>
      <c r="QRX1" s="536"/>
      <c r="QRY1" s="536"/>
      <c r="QRZ1" s="536"/>
      <c r="QSA1" s="536"/>
      <c r="QSB1" s="536"/>
      <c r="QSC1" s="536"/>
      <c r="QSD1" s="536"/>
      <c r="QSE1" s="536"/>
      <c r="QSF1" s="536"/>
      <c r="QSG1" s="536"/>
      <c r="QSH1" s="536"/>
      <c r="QSI1" s="536"/>
      <c r="QSJ1" s="536"/>
      <c r="QSK1" s="536"/>
      <c r="QSL1" s="536"/>
      <c r="QSM1" s="536"/>
      <c r="QSN1" s="536"/>
      <c r="QSO1" s="536" t="s">
        <v>354</v>
      </c>
      <c r="QSP1" s="536"/>
      <c r="QSQ1" s="536"/>
      <c r="QSR1" s="536"/>
      <c r="QSS1" s="536"/>
      <c r="QST1" s="536"/>
      <c r="QSU1" s="536"/>
      <c r="QSV1" s="536"/>
      <c r="QSW1" s="536"/>
      <c r="QSX1" s="536"/>
      <c r="QSY1" s="536"/>
      <c r="QSZ1" s="536"/>
      <c r="QTA1" s="536"/>
      <c r="QTB1" s="536"/>
      <c r="QTC1" s="536"/>
      <c r="QTD1" s="536"/>
      <c r="QTE1" s="536"/>
      <c r="QTF1" s="536"/>
      <c r="QTG1" s="536"/>
      <c r="QTH1" s="536"/>
      <c r="QTI1" s="536"/>
      <c r="QTJ1" s="536"/>
      <c r="QTK1" s="536"/>
      <c r="QTL1" s="536"/>
      <c r="QTM1" s="536"/>
      <c r="QTN1" s="536"/>
      <c r="QTO1" s="536"/>
      <c r="QTP1" s="536"/>
      <c r="QTQ1" s="536"/>
      <c r="QTR1" s="536"/>
      <c r="QTS1" s="536"/>
      <c r="QTT1" s="536"/>
      <c r="QTU1" s="536" t="s">
        <v>354</v>
      </c>
      <c r="QTV1" s="536"/>
      <c r="QTW1" s="536"/>
      <c r="QTX1" s="536"/>
      <c r="QTY1" s="536"/>
      <c r="QTZ1" s="536"/>
      <c r="QUA1" s="536"/>
      <c r="QUB1" s="536"/>
      <c r="QUC1" s="536"/>
      <c r="QUD1" s="536"/>
      <c r="QUE1" s="536"/>
      <c r="QUF1" s="536"/>
      <c r="QUG1" s="536"/>
      <c r="QUH1" s="536"/>
      <c r="QUI1" s="536"/>
      <c r="QUJ1" s="536"/>
      <c r="QUK1" s="536"/>
      <c r="QUL1" s="536"/>
      <c r="QUM1" s="536"/>
      <c r="QUN1" s="536"/>
      <c r="QUO1" s="536"/>
      <c r="QUP1" s="536"/>
      <c r="QUQ1" s="536"/>
      <c r="QUR1" s="536"/>
      <c r="QUS1" s="536"/>
      <c r="QUT1" s="536"/>
      <c r="QUU1" s="536"/>
      <c r="QUV1" s="536"/>
      <c r="QUW1" s="536"/>
      <c r="QUX1" s="536"/>
      <c r="QUY1" s="536"/>
      <c r="QUZ1" s="536"/>
      <c r="QVA1" s="536" t="s">
        <v>354</v>
      </c>
      <c r="QVB1" s="536"/>
      <c r="QVC1" s="536"/>
      <c r="QVD1" s="536"/>
      <c r="QVE1" s="536"/>
      <c r="QVF1" s="536"/>
      <c r="QVG1" s="536"/>
      <c r="QVH1" s="536"/>
      <c r="QVI1" s="536"/>
      <c r="QVJ1" s="536"/>
      <c r="QVK1" s="536"/>
      <c r="QVL1" s="536"/>
      <c r="QVM1" s="536"/>
      <c r="QVN1" s="536"/>
      <c r="QVO1" s="536"/>
      <c r="QVP1" s="536"/>
      <c r="QVQ1" s="536"/>
      <c r="QVR1" s="536"/>
      <c r="QVS1" s="536"/>
      <c r="QVT1" s="536"/>
      <c r="QVU1" s="536"/>
      <c r="QVV1" s="536"/>
      <c r="QVW1" s="536"/>
      <c r="QVX1" s="536"/>
      <c r="QVY1" s="536"/>
      <c r="QVZ1" s="536"/>
      <c r="QWA1" s="536"/>
      <c r="QWB1" s="536"/>
      <c r="QWC1" s="536"/>
      <c r="QWD1" s="536"/>
      <c r="QWE1" s="536"/>
      <c r="QWF1" s="536"/>
      <c r="QWG1" s="536" t="s">
        <v>354</v>
      </c>
      <c r="QWH1" s="536"/>
      <c r="QWI1" s="536"/>
      <c r="QWJ1" s="536"/>
      <c r="QWK1" s="536"/>
      <c r="QWL1" s="536"/>
      <c r="QWM1" s="536"/>
      <c r="QWN1" s="536"/>
      <c r="QWO1" s="536"/>
      <c r="QWP1" s="536"/>
      <c r="QWQ1" s="536"/>
      <c r="QWR1" s="536"/>
      <c r="QWS1" s="536"/>
      <c r="QWT1" s="536"/>
      <c r="QWU1" s="536"/>
      <c r="QWV1" s="536"/>
      <c r="QWW1" s="536"/>
      <c r="QWX1" s="536"/>
      <c r="QWY1" s="536"/>
      <c r="QWZ1" s="536"/>
      <c r="QXA1" s="536"/>
      <c r="QXB1" s="536"/>
      <c r="QXC1" s="536"/>
      <c r="QXD1" s="536"/>
      <c r="QXE1" s="536"/>
      <c r="QXF1" s="536"/>
      <c r="QXG1" s="536"/>
      <c r="QXH1" s="536"/>
      <c r="QXI1" s="536"/>
      <c r="QXJ1" s="536"/>
      <c r="QXK1" s="536"/>
      <c r="QXL1" s="536"/>
      <c r="QXM1" s="536" t="s">
        <v>354</v>
      </c>
      <c r="QXN1" s="536"/>
      <c r="QXO1" s="536"/>
      <c r="QXP1" s="536"/>
      <c r="QXQ1" s="536"/>
      <c r="QXR1" s="536"/>
      <c r="QXS1" s="536"/>
      <c r="QXT1" s="536"/>
      <c r="QXU1" s="536"/>
      <c r="QXV1" s="536"/>
      <c r="QXW1" s="536"/>
      <c r="QXX1" s="536"/>
      <c r="QXY1" s="536"/>
      <c r="QXZ1" s="536"/>
      <c r="QYA1" s="536"/>
      <c r="QYB1" s="536"/>
      <c r="QYC1" s="536"/>
      <c r="QYD1" s="536"/>
      <c r="QYE1" s="536"/>
      <c r="QYF1" s="536"/>
      <c r="QYG1" s="536"/>
      <c r="QYH1" s="536"/>
      <c r="QYI1" s="536"/>
      <c r="QYJ1" s="536"/>
      <c r="QYK1" s="536"/>
      <c r="QYL1" s="536"/>
      <c r="QYM1" s="536"/>
      <c r="QYN1" s="536"/>
      <c r="QYO1" s="536"/>
      <c r="QYP1" s="536"/>
      <c r="QYQ1" s="536"/>
      <c r="QYR1" s="536"/>
      <c r="QYS1" s="536" t="s">
        <v>354</v>
      </c>
      <c r="QYT1" s="536"/>
      <c r="QYU1" s="536"/>
      <c r="QYV1" s="536"/>
      <c r="QYW1" s="536"/>
      <c r="QYX1" s="536"/>
      <c r="QYY1" s="536"/>
      <c r="QYZ1" s="536"/>
      <c r="QZA1" s="536"/>
      <c r="QZB1" s="536"/>
      <c r="QZC1" s="536"/>
      <c r="QZD1" s="536"/>
      <c r="QZE1" s="536"/>
      <c r="QZF1" s="536"/>
      <c r="QZG1" s="536"/>
      <c r="QZH1" s="536"/>
      <c r="QZI1" s="536"/>
      <c r="QZJ1" s="536"/>
      <c r="QZK1" s="536"/>
      <c r="QZL1" s="536"/>
      <c r="QZM1" s="536"/>
      <c r="QZN1" s="536"/>
      <c r="QZO1" s="536"/>
      <c r="QZP1" s="536"/>
      <c r="QZQ1" s="536"/>
      <c r="QZR1" s="536"/>
      <c r="QZS1" s="536"/>
      <c r="QZT1" s="536"/>
      <c r="QZU1" s="536"/>
      <c r="QZV1" s="536"/>
      <c r="QZW1" s="536"/>
      <c r="QZX1" s="536"/>
      <c r="QZY1" s="536" t="s">
        <v>354</v>
      </c>
      <c r="QZZ1" s="536"/>
      <c r="RAA1" s="536"/>
      <c r="RAB1" s="536"/>
      <c r="RAC1" s="536"/>
      <c r="RAD1" s="536"/>
      <c r="RAE1" s="536"/>
      <c r="RAF1" s="536"/>
      <c r="RAG1" s="536"/>
      <c r="RAH1" s="536"/>
      <c r="RAI1" s="536"/>
      <c r="RAJ1" s="536"/>
      <c r="RAK1" s="536"/>
      <c r="RAL1" s="536"/>
      <c r="RAM1" s="536"/>
      <c r="RAN1" s="536"/>
      <c r="RAO1" s="536"/>
      <c r="RAP1" s="536"/>
      <c r="RAQ1" s="536"/>
      <c r="RAR1" s="536"/>
      <c r="RAS1" s="536"/>
      <c r="RAT1" s="536"/>
      <c r="RAU1" s="536"/>
      <c r="RAV1" s="536"/>
      <c r="RAW1" s="536"/>
      <c r="RAX1" s="536"/>
      <c r="RAY1" s="536"/>
      <c r="RAZ1" s="536"/>
      <c r="RBA1" s="536"/>
      <c r="RBB1" s="536"/>
      <c r="RBC1" s="536"/>
      <c r="RBD1" s="536"/>
      <c r="RBE1" s="536" t="s">
        <v>354</v>
      </c>
      <c r="RBF1" s="536"/>
      <c r="RBG1" s="536"/>
      <c r="RBH1" s="536"/>
      <c r="RBI1" s="536"/>
      <c r="RBJ1" s="536"/>
      <c r="RBK1" s="536"/>
      <c r="RBL1" s="536"/>
      <c r="RBM1" s="536"/>
      <c r="RBN1" s="536"/>
      <c r="RBO1" s="536"/>
      <c r="RBP1" s="536"/>
      <c r="RBQ1" s="536"/>
      <c r="RBR1" s="536"/>
      <c r="RBS1" s="536"/>
      <c r="RBT1" s="536"/>
      <c r="RBU1" s="536"/>
      <c r="RBV1" s="536"/>
      <c r="RBW1" s="536"/>
      <c r="RBX1" s="536"/>
      <c r="RBY1" s="536"/>
      <c r="RBZ1" s="536"/>
      <c r="RCA1" s="536"/>
      <c r="RCB1" s="536"/>
      <c r="RCC1" s="536"/>
      <c r="RCD1" s="536"/>
      <c r="RCE1" s="536"/>
      <c r="RCF1" s="536"/>
      <c r="RCG1" s="536"/>
      <c r="RCH1" s="536"/>
      <c r="RCI1" s="536"/>
      <c r="RCJ1" s="536"/>
      <c r="RCK1" s="536" t="s">
        <v>354</v>
      </c>
      <c r="RCL1" s="536"/>
      <c r="RCM1" s="536"/>
      <c r="RCN1" s="536"/>
      <c r="RCO1" s="536"/>
      <c r="RCP1" s="536"/>
      <c r="RCQ1" s="536"/>
      <c r="RCR1" s="536"/>
      <c r="RCS1" s="536"/>
      <c r="RCT1" s="536"/>
      <c r="RCU1" s="536"/>
      <c r="RCV1" s="536"/>
      <c r="RCW1" s="536"/>
      <c r="RCX1" s="536"/>
      <c r="RCY1" s="536"/>
      <c r="RCZ1" s="536"/>
      <c r="RDA1" s="536"/>
      <c r="RDB1" s="536"/>
      <c r="RDC1" s="536"/>
      <c r="RDD1" s="536"/>
      <c r="RDE1" s="536"/>
      <c r="RDF1" s="536"/>
      <c r="RDG1" s="536"/>
      <c r="RDH1" s="536"/>
      <c r="RDI1" s="536"/>
      <c r="RDJ1" s="536"/>
      <c r="RDK1" s="536"/>
      <c r="RDL1" s="536"/>
      <c r="RDM1" s="536"/>
      <c r="RDN1" s="536"/>
      <c r="RDO1" s="536"/>
      <c r="RDP1" s="536"/>
      <c r="RDQ1" s="536" t="s">
        <v>354</v>
      </c>
      <c r="RDR1" s="536"/>
      <c r="RDS1" s="536"/>
      <c r="RDT1" s="536"/>
      <c r="RDU1" s="536"/>
      <c r="RDV1" s="536"/>
      <c r="RDW1" s="536"/>
      <c r="RDX1" s="536"/>
      <c r="RDY1" s="536"/>
      <c r="RDZ1" s="536"/>
      <c r="REA1" s="536"/>
      <c r="REB1" s="536"/>
      <c r="REC1" s="536"/>
      <c r="RED1" s="536"/>
      <c r="REE1" s="536"/>
      <c r="REF1" s="536"/>
      <c r="REG1" s="536"/>
      <c r="REH1" s="536"/>
      <c r="REI1" s="536"/>
      <c r="REJ1" s="536"/>
      <c r="REK1" s="536"/>
      <c r="REL1" s="536"/>
      <c r="REM1" s="536"/>
      <c r="REN1" s="536"/>
      <c r="REO1" s="536"/>
      <c r="REP1" s="536"/>
      <c r="REQ1" s="536"/>
      <c r="RER1" s="536"/>
      <c r="RES1" s="536"/>
      <c r="RET1" s="536"/>
      <c r="REU1" s="536"/>
      <c r="REV1" s="536"/>
      <c r="REW1" s="536" t="s">
        <v>354</v>
      </c>
      <c r="REX1" s="536"/>
      <c r="REY1" s="536"/>
      <c r="REZ1" s="536"/>
      <c r="RFA1" s="536"/>
      <c r="RFB1" s="536"/>
      <c r="RFC1" s="536"/>
      <c r="RFD1" s="536"/>
      <c r="RFE1" s="536"/>
      <c r="RFF1" s="536"/>
      <c r="RFG1" s="536"/>
      <c r="RFH1" s="536"/>
      <c r="RFI1" s="536"/>
      <c r="RFJ1" s="536"/>
      <c r="RFK1" s="536"/>
      <c r="RFL1" s="536"/>
      <c r="RFM1" s="536"/>
      <c r="RFN1" s="536"/>
      <c r="RFO1" s="536"/>
      <c r="RFP1" s="536"/>
      <c r="RFQ1" s="536"/>
      <c r="RFR1" s="536"/>
      <c r="RFS1" s="536"/>
      <c r="RFT1" s="536"/>
      <c r="RFU1" s="536"/>
      <c r="RFV1" s="536"/>
      <c r="RFW1" s="536"/>
      <c r="RFX1" s="536"/>
      <c r="RFY1" s="536"/>
      <c r="RFZ1" s="536"/>
      <c r="RGA1" s="536"/>
      <c r="RGB1" s="536"/>
      <c r="RGC1" s="536" t="s">
        <v>354</v>
      </c>
      <c r="RGD1" s="536"/>
      <c r="RGE1" s="536"/>
      <c r="RGF1" s="536"/>
      <c r="RGG1" s="536"/>
      <c r="RGH1" s="536"/>
      <c r="RGI1" s="536"/>
      <c r="RGJ1" s="536"/>
      <c r="RGK1" s="536"/>
      <c r="RGL1" s="536"/>
      <c r="RGM1" s="536"/>
      <c r="RGN1" s="536"/>
      <c r="RGO1" s="536"/>
      <c r="RGP1" s="536"/>
      <c r="RGQ1" s="536"/>
      <c r="RGR1" s="536"/>
      <c r="RGS1" s="536"/>
      <c r="RGT1" s="536"/>
      <c r="RGU1" s="536"/>
      <c r="RGV1" s="536"/>
      <c r="RGW1" s="536"/>
      <c r="RGX1" s="536"/>
      <c r="RGY1" s="536"/>
      <c r="RGZ1" s="536"/>
      <c r="RHA1" s="536"/>
      <c r="RHB1" s="536"/>
      <c r="RHC1" s="536"/>
      <c r="RHD1" s="536"/>
      <c r="RHE1" s="536"/>
      <c r="RHF1" s="536"/>
      <c r="RHG1" s="536"/>
      <c r="RHH1" s="536"/>
      <c r="RHI1" s="536" t="s">
        <v>354</v>
      </c>
      <c r="RHJ1" s="536"/>
      <c r="RHK1" s="536"/>
      <c r="RHL1" s="536"/>
      <c r="RHM1" s="536"/>
      <c r="RHN1" s="536"/>
      <c r="RHO1" s="536"/>
      <c r="RHP1" s="536"/>
      <c r="RHQ1" s="536"/>
      <c r="RHR1" s="536"/>
      <c r="RHS1" s="536"/>
      <c r="RHT1" s="536"/>
      <c r="RHU1" s="536"/>
      <c r="RHV1" s="536"/>
      <c r="RHW1" s="536"/>
      <c r="RHX1" s="536"/>
      <c r="RHY1" s="536"/>
      <c r="RHZ1" s="536"/>
      <c r="RIA1" s="536"/>
      <c r="RIB1" s="536"/>
      <c r="RIC1" s="536"/>
      <c r="RID1" s="536"/>
      <c r="RIE1" s="536"/>
      <c r="RIF1" s="536"/>
      <c r="RIG1" s="536"/>
      <c r="RIH1" s="536"/>
      <c r="RII1" s="536"/>
      <c r="RIJ1" s="536"/>
      <c r="RIK1" s="536"/>
      <c r="RIL1" s="536"/>
      <c r="RIM1" s="536"/>
      <c r="RIN1" s="536"/>
      <c r="RIO1" s="536" t="s">
        <v>354</v>
      </c>
      <c r="RIP1" s="536"/>
      <c r="RIQ1" s="536"/>
      <c r="RIR1" s="536"/>
      <c r="RIS1" s="536"/>
      <c r="RIT1" s="536"/>
      <c r="RIU1" s="536"/>
      <c r="RIV1" s="536"/>
      <c r="RIW1" s="536"/>
      <c r="RIX1" s="536"/>
      <c r="RIY1" s="536"/>
      <c r="RIZ1" s="536"/>
      <c r="RJA1" s="536"/>
      <c r="RJB1" s="536"/>
      <c r="RJC1" s="536"/>
      <c r="RJD1" s="536"/>
      <c r="RJE1" s="536"/>
      <c r="RJF1" s="536"/>
      <c r="RJG1" s="536"/>
      <c r="RJH1" s="536"/>
      <c r="RJI1" s="536"/>
      <c r="RJJ1" s="536"/>
      <c r="RJK1" s="536"/>
      <c r="RJL1" s="536"/>
      <c r="RJM1" s="536"/>
      <c r="RJN1" s="536"/>
      <c r="RJO1" s="536"/>
      <c r="RJP1" s="536"/>
      <c r="RJQ1" s="536"/>
      <c r="RJR1" s="536"/>
      <c r="RJS1" s="536"/>
      <c r="RJT1" s="536"/>
      <c r="RJU1" s="536" t="s">
        <v>354</v>
      </c>
      <c r="RJV1" s="536"/>
      <c r="RJW1" s="536"/>
      <c r="RJX1" s="536"/>
      <c r="RJY1" s="536"/>
      <c r="RJZ1" s="536"/>
      <c r="RKA1" s="536"/>
      <c r="RKB1" s="536"/>
      <c r="RKC1" s="536"/>
      <c r="RKD1" s="536"/>
      <c r="RKE1" s="536"/>
      <c r="RKF1" s="536"/>
      <c r="RKG1" s="536"/>
      <c r="RKH1" s="536"/>
      <c r="RKI1" s="536"/>
      <c r="RKJ1" s="536"/>
      <c r="RKK1" s="536"/>
      <c r="RKL1" s="536"/>
      <c r="RKM1" s="536"/>
      <c r="RKN1" s="536"/>
      <c r="RKO1" s="536"/>
      <c r="RKP1" s="536"/>
      <c r="RKQ1" s="536"/>
      <c r="RKR1" s="536"/>
      <c r="RKS1" s="536"/>
      <c r="RKT1" s="536"/>
      <c r="RKU1" s="536"/>
      <c r="RKV1" s="536"/>
      <c r="RKW1" s="536"/>
      <c r="RKX1" s="536"/>
      <c r="RKY1" s="536"/>
      <c r="RKZ1" s="536"/>
      <c r="RLA1" s="536" t="s">
        <v>354</v>
      </c>
      <c r="RLB1" s="536"/>
      <c r="RLC1" s="536"/>
      <c r="RLD1" s="536"/>
      <c r="RLE1" s="536"/>
      <c r="RLF1" s="536"/>
      <c r="RLG1" s="536"/>
      <c r="RLH1" s="536"/>
      <c r="RLI1" s="536"/>
      <c r="RLJ1" s="536"/>
      <c r="RLK1" s="536"/>
      <c r="RLL1" s="536"/>
      <c r="RLM1" s="536"/>
      <c r="RLN1" s="536"/>
      <c r="RLO1" s="536"/>
      <c r="RLP1" s="536"/>
      <c r="RLQ1" s="536"/>
      <c r="RLR1" s="536"/>
      <c r="RLS1" s="536"/>
      <c r="RLT1" s="536"/>
      <c r="RLU1" s="536"/>
      <c r="RLV1" s="536"/>
      <c r="RLW1" s="536"/>
      <c r="RLX1" s="536"/>
      <c r="RLY1" s="536"/>
      <c r="RLZ1" s="536"/>
      <c r="RMA1" s="536"/>
      <c r="RMB1" s="536"/>
      <c r="RMC1" s="536"/>
      <c r="RMD1" s="536"/>
      <c r="RME1" s="536"/>
      <c r="RMF1" s="536"/>
      <c r="RMG1" s="536" t="s">
        <v>354</v>
      </c>
      <c r="RMH1" s="536"/>
      <c r="RMI1" s="536"/>
      <c r="RMJ1" s="536"/>
      <c r="RMK1" s="536"/>
      <c r="RML1" s="536"/>
      <c r="RMM1" s="536"/>
      <c r="RMN1" s="536"/>
      <c r="RMO1" s="536"/>
      <c r="RMP1" s="536"/>
      <c r="RMQ1" s="536"/>
      <c r="RMR1" s="536"/>
      <c r="RMS1" s="536"/>
      <c r="RMT1" s="536"/>
      <c r="RMU1" s="536"/>
      <c r="RMV1" s="536"/>
      <c r="RMW1" s="536"/>
      <c r="RMX1" s="536"/>
      <c r="RMY1" s="536"/>
      <c r="RMZ1" s="536"/>
      <c r="RNA1" s="536"/>
      <c r="RNB1" s="536"/>
      <c r="RNC1" s="536"/>
      <c r="RND1" s="536"/>
      <c r="RNE1" s="536"/>
      <c r="RNF1" s="536"/>
      <c r="RNG1" s="536"/>
      <c r="RNH1" s="536"/>
      <c r="RNI1" s="536"/>
      <c r="RNJ1" s="536"/>
      <c r="RNK1" s="536"/>
      <c r="RNL1" s="536"/>
      <c r="RNM1" s="536" t="s">
        <v>354</v>
      </c>
      <c r="RNN1" s="536"/>
      <c r="RNO1" s="536"/>
      <c r="RNP1" s="536"/>
      <c r="RNQ1" s="536"/>
      <c r="RNR1" s="536"/>
      <c r="RNS1" s="536"/>
      <c r="RNT1" s="536"/>
      <c r="RNU1" s="536"/>
      <c r="RNV1" s="536"/>
      <c r="RNW1" s="536"/>
      <c r="RNX1" s="536"/>
      <c r="RNY1" s="536"/>
      <c r="RNZ1" s="536"/>
      <c r="ROA1" s="536"/>
      <c r="ROB1" s="536"/>
      <c r="ROC1" s="536"/>
      <c r="ROD1" s="536"/>
      <c r="ROE1" s="536"/>
      <c r="ROF1" s="536"/>
      <c r="ROG1" s="536"/>
      <c r="ROH1" s="536"/>
      <c r="ROI1" s="536"/>
      <c r="ROJ1" s="536"/>
      <c r="ROK1" s="536"/>
      <c r="ROL1" s="536"/>
      <c r="ROM1" s="536"/>
      <c r="RON1" s="536"/>
      <c r="ROO1" s="536"/>
      <c r="ROP1" s="536"/>
      <c r="ROQ1" s="536"/>
      <c r="ROR1" s="536"/>
      <c r="ROS1" s="536" t="s">
        <v>354</v>
      </c>
      <c r="ROT1" s="536"/>
      <c r="ROU1" s="536"/>
      <c r="ROV1" s="536"/>
      <c r="ROW1" s="536"/>
      <c r="ROX1" s="536"/>
      <c r="ROY1" s="536"/>
      <c r="ROZ1" s="536"/>
      <c r="RPA1" s="536"/>
      <c r="RPB1" s="536"/>
      <c r="RPC1" s="536"/>
      <c r="RPD1" s="536"/>
      <c r="RPE1" s="536"/>
      <c r="RPF1" s="536"/>
      <c r="RPG1" s="536"/>
      <c r="RPH1" s="536"/>
      <c r="RPI1" s="536"/>
      <c r="RPJ1" s="536"/>
      <c r="RPK1" s="536"/>
      <c r="RPL1" s="536"/>
      <c r="RPM1" s="536"/>
      <c r="RPN1" s="536"/>
      <c r="RPO1" s="536"/>
      <c r="RPP1" s="536"/>
      <c r="RPQ1" s="536"/>
      <c r="RPR1" s="536"/>
      <c r="RPS1" s="536"/>
      <c r="RPT1" s="536"/>
      <c r="RPU1" s="536"/>
      <c r="RPV1" s="536"/>
      <c r="RPW1" s="536"/>
      <c r="RPX1" s="536"/>
      <c r="RPY1" s="536" t="s">
        <v>354</v>
      </c>
      <c r="RPZ1" s="536"/>
      <c r="RQA1" s="536"/>
      <c r="RQB1" s="536"/>
      <c r="RQC1" s="536"/>
      <c r="RQD1" s="536"/>
      <c r="RQE1" s="536"/>
      <c r="RQF1" s="536"/>
      <c r="RQG1" s="536"/>
      <c r="RQH1" s="536"/>
      <c r="RQI1" s="536"/>
      <c r="RQJ1" s="536"/>
      <c r="RQK1" s="536"/>
      <c r="RQL1" s="536"/>
      <c r="RQM1" s="536"/>
      <c r="RQN1" s="536"/>
      <c r="RQO1" s="536"/>
      <c r="RQP1" s="536"/>
      <c r="RQQ1" s="536"/>
      <c r="RQR1" s="536"/>
      <c r="RQS1" s="536"/>
      <c r="RQT1" s="536"/>
      <c r="RQU1" s="536"/>
      <c r="RQV1" s="536"/>
      <c r="RQW1" s="536"/>
      <c r="RQX1" s="536"/>
      <c r="RQY1" s="536"/>
      <c r="RQZ1" s="536"/>
      <c r="RRA1" s="536"/>
      <c r="RRB1" s="536"/>
      <c r="RRC1" s="536"/>
      <c r="RRD1" s="536"/>
      <c r="RRE1" s="536" t="s">
        <v>354</v>
      </c>
      <c r="RRF1" s="536"/>
      <c r="RRG1" s="536"/>
      <c r="RRH1" s="536"/>
      <c r="RRI1" s="536"/>
      <c r="RRJ1" s="536"/>
      <c r="RRK1" s="536"/>
      <c r="RRL1" s="536"/>
      <c r="RRM1" s="536"/>
      <c r="RRN1" s="536"/>
      <c r="RRO1" s="536"/>
      <c r="RRP1" s="536"/>
      <c r="RRQ1" s="536"/>
      <c r="RRR1" s="536"/>
      <c r="RRS1" s="536"/>
      <c r="RRT1" s="536"/>
      <c r="RRU1" s="536"/>
      <c r="RRV1" s="536"/>
      <c r="RRW1" s="536"/>
      <c r="RRX1" s="536"/>
      <c r="RRY1" s="536"/>
      <c r="RRZ1" s="536"/>
      <c r="RSA1" s="536"/>
      <c r="RSB1" s="536"/>
      <c r="RSC1" s="536"/>
      <c r="RSD1" s="536"/>
      <c r="RSE1" s="536"/>
      <c r="RSF1" s="536"/>
      <c r="RSG1" s="536"/>
      <c r="RSH1" s="536"/>
      <c r="RSI1" s="536"/>
      <c r="RSJ1" s="536"/>
      <c r="RSK1" s="536" t="s">
        <v>354</v>
      </c>
      <c r="RSL1" s="536"/>
      <c r="RSM1" s="536"/>
      <c r="RSN1" s="536"/>
      <c r="RSO1" s="536"/>
      <c r="RSP1" s="536"/>
      <c r="RSQ1" s="536"/>
      <c r="RSR1" s="536"/>
      <c r="RSS1" s="536"/>
      <c r="RST1" s="536"/>
      <c r="RSU1" s="536"/>
      <c r="RSV1" s="536"/>
      <c r="RSW1" s="536"/>
      <c r="RSX1" s="536"/>
      <c r="RSY1" s="536"/>
      <c r="RSZ1" s="536"/>
      <c r="RTA1" s="536"/>
      <c r="RTB1" s="536"/>
      <c r="RTC1" s="536"/>
      <c r="RTD1" s="536"/>
      <c r="RTE1" s="536"/>
      <c r="RTF1" s="536"/>
      <c r="RTG1" s="536"/>
      <c r="RTH1" s="536"/>
      <c r="RTI1" s="536"/>
      <c r="RTJ1" s="536"/>
      <c r="RTK1" s="536"/>
      <c r="RTL1" s="536"/>
      <c r="RTM1" s="536"/>
      <c r="RTN1" s="536"/>
      <c r="RTO1" s="536"/>
      <c r="RTP1" s="536"/>
      <c r="RTQ1" s="536" t="s">
        <v>354</v>
      </c>
      <c r="RTR1" s="536"/>
      <c r="RTS1" s="536"/>
      <c r="RTT1" s="536"/>
      <c r="RTU1" s="536"/>
      <c r="RTV1" s="536"/>
      <c r="RTW1" s="536"/>
      <c r="RTX1" s="536"/>
      <c r="RTY1" s="536"/>
      <c r="RTZ1" s="536"/>
      <c r="RUA1" s="536"/>
      <c r="RUB1" s="536"/>
      <c r="RUC1" s="536"/>
      <c r="RUD1" s="536"/>
      <c r="RUE1" s="536"/>
      <c r="RUF1" s="536"/>
      <c r="RUG1" s="536"/>
      <c r="RUH1" s="536"/>
      <c r="RUI1" s="536"/>
      <c r="RUJ1" s="536"/>
      <c r="RUK1" s="536"/>
      <c r="RUL1" s="536"/>
      <c r="RUM1" s="536"/>
      <c r="RUN1" s="536"/>
      <c r="RUO1" s="536"/>
      <c r="RUP1" s="536"/>
      <c r="RUQ1" s="536"/>
      <c r="RUR1" s="536"/>
      <c r="RUS1" s="536"/>
      <c r="RUT1" s="536"/>
      <c r="RUU1" s="536"/>
      <c r="RUV1" s="536"/>
      <c r="RUW1" s="536" t="s">
        <v>354</v>
      </c>
      <c r="RUX1" s="536"/>
      <c r="RUY1" s="536"/>
      <c r="RUZ1" s="536"/>
      <c r="RVA1" s="536"/>
      <c r="RVB1" s="536"/>
      <c r="RVC1" s="536"/>
      <c r="RVD1" s="536"/>
      <c r="RVE1" s="536"/>
      <c r="RVF1" s="536"/>
      <c r="RVG1" s="536"/>
      <c r="RVH1" s="536"/>
      <c r="RVI1" s="536"/>
      <c r="RVJ1" s="536"/>
      <c r="RVK1" s="536"/>
      <c r="RVL1" s="536"/>
      <c r="RVM1" s="536"/>
      <c r="RVN1" s="536"/>
      <c r="RVO1" s="536"/>
      <c r="RVP1" s="536"/>
      <c r="RVQ1" s="536"/>
      <c r="RVR1" s="536"/>
      <c r="RVS1" s="536"/>
      <c r="RVT1" s="536"/>
      <c r="RVU1" s="536"/>
      <c r="RVV1" s="536"/>
      <c r="RVW1" s="536"/>
      <c r="RVX1" s="536"/>
      <c r="RVY1" s="536"/>
      <c r="RVZ1" s="536"/>
      <c r="RWA1" s="536"/>
      <c r="RWB1" s="536"/>
      <c r="RWC1" s="536" t="s">
        <v>354</v>
      </c>
      <c r="RWD1" s="536"/>
      <c r="RWE1" s="536"/>
      <c r="RWF1" s="536"/>
      <c r="RWG1" s="536"/>
      <c r="RWH1" s="536"/>
      <c r="RWI1" s="536"/>
      <c r="RWJ1" s="536"/>
      <c r="RWK1" s="536"/>
      <c r="RWL1" s="536"/>
      <c r="RWM1" s="536"/>
      <c r="RWN1" s="536"/>
      <c r="RWO1" s="536"/>
      <c r="RWP1" s="536"/>
      <c r="RWQ1" s="536"/>
      <c r="RWR1" s="536"/>
      <c r="RWS1" s="536"/>
      <c r="RWT1" s="536"/>
      <c r="RWU1" s="536"/>
      <c r="RWV1" s="536"/>
      <c r="RWW1" s="536"/>
      <c r="RWX1" s="536"/>
      <c r="RWY1" s="536"/>
      <c r="RWZ1" s="536"/>
      <c r="RXA1" s="536"/>
      <c r="RXB1" s="536"/>
      <c r="RXC1" s="536"/>
      <c r="RXD1" s="536"/>
      <c r="RXE1" s="536"/>
      <c r="RXF1" s="536"/>
      <c r="RXG1" s="536"/>
      <c r="RXH1" s="536"/>
      <c r="RXI1" s="536" t="s">
        <v>354</v>
      </c>
      <c r="RXJ1" s="536"/>
      <c r="RXK1" s="536"/>
      <c r="RXL1" s="536"/>
      <c r="RXM1" s="536"/>
      <c r="RXN1" s="536"/>
      <c r="RXO1" s="536"/>
      <c r="RXP1" s="536"/>
      <c r="RXQ1" s="536"/>
      <c r="RXR1" s="536"/>
      <c r="RXS1" s="536"/>
      <c r="RXT1" s="536"/>
      <c r="RXU1" s="536"/>
      <c r="RXV1" s="536"/>
      <c r="RXW1" s="536"/>
      <c r="RXX1" s="536"/>
      <c r="RXY1" s="536"/>
      <c r="RXZ1" s="536"/>
      <c r="RYA1" s="536"/>
      <c r="RYB1" s="536"/>
      <c r="RYC1" s="536"/>
      <c r="RYD1" s="536"/>
      <c r="RYE1" s="536"/>
      <c r="RYF1" s="536"/>
      <c r="RYG1" s="536"/>
      <c r="RYH1" s="536"/>
      <c r="RYI1" s="536"/>
      <c r="RYJ1" s="536"/>
      <c r="RYK1" s="536"/>
      <c r="RYL1" s="536"/>
      <c r="RYM1" s="536"/>
      <c r="RYN1" s="536"/>
      <c r="RYO1" s="536" t="s">
        <v>354</v>
      </c>
      <c r="RYP1" s="536"/>
      <c r="RYQ1" s="536"/>
      <c r="RYR1" s="536"/>
      <c r="RYS1" s="536"/>
      <c r="RYT1" s="536"/>
      <c r="RYU1" s="536"/>
      <c r="RYV1" s="536"/>
      <c r="RYW1" s="536"/>
      <c r="RYX1" s="536"/>
      <c r="RYY1" s="536"/>
      <c r="RYZ1" s="536"/>
      <c r="RZA1" s="536"/>
      <c r="RZB1" s="536"/>
      <c r="RZC1" s="536"/>
      <c r="RZD1" s="536"/>
      <c r="RZE1" s="536"/>
      <c r="RZF1" s="536"/>
      <c r="RZG1" s="536"/>
      <c r="RZH1" s="536"/>
      <c r="RZI1" s="536"/>
      <c r="RZJ1" s="536"/>
      <c r="RZK1" s="536"/>
      <c r="RZL1" s="536"/>
      <c r="RZM1" s="536"/>
      <c r="RZN1" s="536"/>
      <c r="RZO1" s="536"/>
      <c r="RZP1" s="536"/>
      <c r="RZQ1" s="536"/>
      <c r="RZR1" s="536"/>
      <c r="RZS1" s="536"/>
      <c r="RZT1" s="536"/>
      <c r="RZU1" s="536" t="s">
        <v>354</v>
      </c>
      <c r="RZV1" s="536"/>
      <c r="RZW1" s="536"/>
      <c r="RZX1" s="536"/>
      <c r="RZY1" s="536"/>
      <c r="RZZ1" s="536"/>
      <c r="SAA1" s="536"/>
      <c r="SAB1" s="536"/>
      <c r="SAC1" s="536"/>
      <c r="SAD1" s="536"/>
      <c r="SAE1" s="536"/>
      <c r="SAF1" s="536"/>
      <c r="SAG1" s="536"/>
      <c r="SAH1" s="536"/>
      <c r="SAI1" s="536"/>
      <c r="SAJ1" s="536"/>
      <c r="SAK1" s="536"/>
      <c r="SAL1" s="536"/>
      <c r="SAM1" s="536"/>
      <c r="SAN1" s="536"/>
      <c r="SAO1" s="536"/>
      <c r="SAP1" s="536"/>
      <c r="SAQ1" s="536"/>
      <c r="SAR1" s="536"/>
      <c r="SAS1" s="536"/>
      <c r="SAT1" s="536"/>
      <c r="SAU1" s="536"/>
      <c r="SAV1" s="536"/>
      <c r="SAW1" s="536"/>
      <c r="SAX1" s="536"/>
      <c r="SAY1" s="536"/>
      <c r="SAZ1" s="536"/>
      <c r="SBA1" s="536" t="s">
        <v>354</v>
      </c>
      <c r="SBB1" s="536"/>
      <c r="SBC1" s="536"/>
      <c r="SBD1" s="536"/>
      <c r="SBE1" s="536"/>
      <c r="SBF1" s="536"/>
      <c r="SBG1" s="536"/>
      <c r="SBH1" s="536"/>
      <c r="SBI1" s="536"/>
      <c r="SBJ1" s="536"/>
      <c r="SBK1" s="536"/>
      <c r="SBL1" s="536"/>
      <c r="SBM1" s="536"/>
      <c r="SBN1" s="536"/>
      <c r="SBO1" s="536"/>
      <c r="SBP1" s="536"/>
      <c r="SBQ1" s="536"/>
      <c r="SBR1" s="536"/>
      <c r="SBS1" s="536"/>
      <c r="SBT1" s="536"/>
      <c r="SBU1" s="536"/>
      <c r="SBV1" s="536"/>
      <c r="SBW1" s="536"/>
      <c r="SBX1" s="536"/>
      <c r="SBY1" s="536"/>
      <c r="SBZ1" s="536"/>
      <c r="SCA1" s="536"/>
      <c r="SCB1" s="536"/>
      <c r="SCC1" s="536"/>
      <c r="SCD1" s="536"/>
      <c r="SCE1" s="536"/>
      <c r="SCF1" s="536"/>
      <c r="SCG1" s="536" t="s">
        <v>354</v>
      </c>
      <c r="SCH1" s="536"/>
      <c r="SCI1" s="536"/>
      <c r="SCJ1" s="536"/>
      <c r="SCK1" s="536"/>
      <c r="SCL1" s="536"/>
      <c r="SCM1" s="536"/>
      <c r="SCN1" s="536"/>
      <c r="SCO1" s="536"/>
      <c r="SCP1" s="536"/>
      <c r="SCQ1" s="536"/>
      <c r="SCR1" s="536"/>
      <c r="SCS1" s="536"/>
      <c r="SCT1" s="536"/>
      <c r="SCU1" s="536"/>
      <c r="SCV1" s="536"/>
      <c r="SCW1" s="536"/>
      <c r="SCX1" s="536"/>
      <c r="SCY1" s="536"/>
      <c r="SCZ1" s="536"/>
      <c r="SDA1" s="536"/>
      <c r="SDB1" s="536"/>
      <c r="SDC1" s="536"/>
      <c r="SDD1" s="536"/>
      <c r="SDE1" s="536"/>
      <c r="SDF1" s="536"/>
      <c r="SDG1" s="536"/>
      <c r="SDH1" s="536"/>
      <c r="SDI1" s="536"/>
      <c r="SDJ1" s="536"/>
      <c r="SDK1" s="536"/>
      <c r="SDL1" s="536"/>
      <c r="SDM1" s="536" t="s">
        <v>354</v>
      </c>
      <c r="SDN1" s="536"/>
      <c r="SDO1" s="536"/>
      <c r="SDP1" s="536"/>
      <c r="SDQ1" s="536"/>
      <c r="SDR1" s="536"/>
      <c r="SDS1" s="536"/>
      <c r="SDT1" s="536"/>
      <c r="SDU1" s="536"/>
      <c r="SDV1" s="536"/>
      <c r="SDW1" s="536"/>
      <c r="SDX1" s="536"/>
      <c r="SDY1" s="536"/>
      <c r="SDZ1" s="536"/>
      <c r="SEA1" s="536"/>
      <c r="SEB1" s="536"/>
      <c r="SEC1" s="536"/>
      <c r="SED1" s="536"/>
      <c r="SEE1" s="536"/>
      <c r="SEF1" s="536"/>
      <c r="SEG1" s="536"/>
      <c r="SEH1" s="536"/>
      <c r="SEI1" s="536"/>
      <c r="SEJ1" s="536"/>
      <c r="SEK1" s="536"/>
      <c r="SEL1" s="536"/>
      <c r="SEM1" s="536"/>
      <c r="SEN1" s="536"/>
      <c r="SEO1" s="536"/>
      <c r="SEP1" s="536"/>
      <c r="SEQ1" s="536"/>
      <c r="SER1" s="536"/>
      <c r="SES1" s="536" t="s">
        <v>354</v>
      </c>
      <c r="SET1" s="536"/>
      <c r="SEU1" s="536"/>
      <c r="SEV1" s="536"/>
      <c r="SEW1" s="536"/>
      <c r="SEX1" s="536"/>
      <c r="SEY1" s="536"/>
      <c r="SEZ1" s="536"/>
      <c r="SFA1" s="536"/>
      <c r="SFB1" s="536"/>
      <c r="SFC1" s="536"/>
      <c r="SFD1" s="536"/>
      <c r="SFE1" s="536"/>
      <c r="SFF1" s="536"/>
      <c r="SFG1" s="536"/>
      <c r="SFH1" s="536"/>
      <c r="SFI1" s="536"/>
      <c r="SFJ1" s="536"/>
      <c r="SFK1" s="536"/>
      <c r="SFL1" s="536"/>
      <c r="SFM1" s="536"/>
      <c r="SFN1" s="536"/>
      <c r="SFO1" s="536"/>
      <c r="SFP1" s="536"/>
      <c r="SFQ1" s="536"/>
      <c r="SFR1" s="536"/>
      <c r="SFS1" s="536"/>
      <c r="SFT1" s="536"/>
      <c r="SFU1" s="536"/>
      <c r="SFV1" s="536"/>
      <c r="SFW1" s="536"/>
      <c r="SFX1" s="536"/>
      <c r="SFY1" s="536" t="s">
        <v>354</v>
      </c>
      <c r="SFZ1" s="536"/>
      <c r="SGA1" s="536"/>
      <c r="SGB1" s="536"/>
      <c r="SGC1" s="536"/>
      <c r="SGD1" s="536"/>
      <c r="SGE1" s="536"/>
      <c r="SGF1" s="536"/>
      <c r="SGG1" s="536"/>
      <c r="SGH1" s="536"/>
      <c r="SGI1" s="536"/>
      <c r="SGJ1" s="536"/>
      <c r="SGK1" s="536"/>
      <c r="SGL1" s="536"/>
      <c r="SGM1" s="536"/>
      <c r="SGN1" s="536"/>
      <c r="SGO1" s="536"/>
      <c r="SGP1" s="536"/>
      <c r="SGQ1" s="536"/>
      <c r="SGR1" s="536"/>
      <c r="SGS1" s="536"/>
      <c r="SGT1" s="536"/>
      <c r="SGU1" s="536"/>
      <c r="SGV1" s="536"/>
      <c r="SGW1" s="536"/>
      <c r="SGX1" s="536"/>
      <c r="SGY1" s="536"/>
      <c r="SGZ1" s="536"/>
      <c r="SHA1" s="536"/>
      <c r="SHB1" s="536"/>
      <c r="SHC1" s="536"/>
      <c r="SHD1" s="536"/>
      <c r="SHE1" s="536" t="s">
        <v>354</v>
      </c>
      <c r="SHF1" s="536"/>
      <c r="SHG1" s="536"/>
      <c r="SHH1" s="536"/>
      <c r="SHI1" s="536"/>
      <c r="SHJ1" s="536"/>
      <c r="SHK1" s="536"/>
      <c r="SHL1" s="536"/>
      <c r="SHM1" s="536"/>
      <c r="SHN1" s="536"/>
      <c r="SHO1" s="536"/>
      <c r="SHP1" s="536"/>
      <c r="SHQ1" s="536"/>
      <c r="SHR1" s="536"/>
      <c r="SHS1" s="536"/>
      <c r="SHT1" s="536"/>
      <c r="SHU1" s="536"/>
      <c r="SHV1" s="536"/>
      <c r="SHW1" s="536"/>
      <c r="SHX1" s="536"/>
      <c r="SHY1" s="536"/>
      <c r="SHZ1" s="536"/>
      <c r="SIA1" s="536"/>
      <c r="SIB1" s="536"/>
      <c r="SIC1" s="536"/>
      <c r="SID1" s="536"/>
      <c r="SIE1" s="536"/>
      <c r="SIF1" s="536"/>
      <c r="SIG1" s="536"/>
      <c r="SIH1" s="536"/>
      <c r="SII1" s="536"/>
      <c r="SIJ1" s="536"/>
      <c r="SIK1" s="536" t="s">
        <v>354</v>
      </c>
      <c r="SIL1" s="536"/>
      <c r="SIM1" s="536"/>
      <c r="SIN1" s="536"/>
      <c r="SIO1" s="536"/>
      <c r="SIP1" s="536"/>
      <c r="SIQ1" s="536"/>
      <c r="SIR1" s="536"/>
      <c r="SIS1" s="536"/>
      <c r="SIT1" s="536"/>
      <c r="SIU1" s="536"/>
      <c r="SIV1" s="536"/>
      <c r="SIW1" s="536"/>
      <c r="SIX1" s="536"/>
      <c r="SIY1" s="536"/>
      <c r="SIZ1" s="536"/>
      <c r="SJA1" s="536"/>
      <c r="SJB1" s="536"/>
      <c r="SJC1" s="536"/>
      <c r="SJD1" s="536"/>
      <c r="SJE1" s="536"/>
      <c r="SJF1" s="536"/>
      <c r="SJG1" s="536"/>
      <c r="SJH1" s="536"/>
      <c r="SJI1" s="536"/>
      <c r="SJJ1" s="536"/>
      <c r="SJK1" s="536"/>
      <c r="SJL1" s="536"/>
      <c r="SJM1" s="536"/>
      <c r="SJN1" s="536"/>
      <c r="SJO1" s="536"/>
      <c r="SJP1" s="536"/>
      <c r="SJQ1" s="536" t="s">
        <v>354</v>
      </c>
      <c r="SJR1" s="536"/>
      <c r="SJS1" s="536"/>
      <c r="SJT1" s="536"/>
      <c r="SJU1" s="536"/>
      <c r="SJV1" s="536"/>
      <c r="SJW1" s="536"/>
      <c r="SJX1" s="536"/>
      <c r="SJY1" s="536"/>
      <c r="SJZ1" s="536"/>
      <c r="SKA1" s="536"/>
      <c r="SKB1" s="536"/>
      <c r="SKC1" s="536"/>
      <c r="SKD1" s="536"/>
      <c r="SKE1" s="536"/>
      <c r="SKF1" s="536"/>
      <c r="SKG1" s="536"/>
      <c r="SKH1" s="536"/>
      <c r="SKI1" s="536"/>
      <c r="SKJ1" s="536"/>
      <c r="SKK1" s="536"/>
      <c r="SKL1" s="536"/>
      <c r="SKM1" s="536"/>
      <c r="SKN1" s="536"/>
      <c r="SKO1" s="536"/>
      <c r="SKP1" s="536"/>
      <c r="SKQ1" s="536"/>
      <c r="SKR1" s="536"/>
      <c r="SKS1" s="536"/>
      <c r="SKT1" s="536"/>
      <c r="SKU1" s="536"/>
      <c r="SKV1" s="536"/>
      <c r="SKW1" s="536" t="s">
        <v>354</v>
      </c>
      <c r="SKX1" s="536"/>
      <c r="SKY1" s="536"/>
      <c r="SKZ1" s="536"/>
      <c r="SLA1" s="536"/>
      <c r="SLB1" s="536"/>
      <c r="SLC1" s="536"/>
      <c r="SLD1" s="536"/>
      <c r="SLE1" s="536"/>
      <c r="SLF1" s="536"/>
      <c r="SLG1" s="536"/>
      <c r="SLH1" s="536"/>
      <c r="SLI1" s="536"/>
      <c r="SLJ1" s="536"/>
      <c r="SLK1" s="536"/>
      <c r="SLL1" s="536"/>
      <c r="SLM1" s="536"/>
      <c r="SLN1" s="536"/>
      <c r="SLO1" s="536"/>
      <c r="SLP1" s="536"/>
      <c r="SLQ1" s="536"/>
      <c r="SLR1" s="536"/>
      <c r="SLS1" s="536"/>
      <c r="SLT1" s="536"/>
      <c r="SLU1" s="536"/>
      <c r="SLV1" s="536"/>
      <c r="SLW1" s="536"/>
      <c r="SLX1" s="536"/>
      <c r="SLY1" s="536"/>
      <c r="SLZ1" s="536"/>
      <c r="SMA1" s="536"/>
      <c r="SMB1" s="536"/>
      <c r="SMC1" s="536" t="s">
        <v>354</v>
      </c>
      <c r="SMD1" s="536"/>
      <c r="SME1" s="536"/>
      <c r="SMF1" s="536"/>
      <c r="SMG1" s="536"/>
      <c r="SMH1" s="536"/>
      <c r="SMI1" s="536"/>
      <c r="SMJ1" s="536"/>
      <c r="SMK1" s="536"/>
      <c r="SML1" s="536"/>
      <c r="SMM1" s="536"/>
      <c r="SMN1" s="536"/>
      <c r="SMO1" s="536"/>
      <c r="SMP1" s="536"/>
      <c r="SMQ1" s="536"/>
      <c r="SMR1" s="536"/>
      <c r="SMS1" s="536"/>
      <c r="SMT1" s="536"/>
      <c r="SMU1" s="536"/>
      <c r="SMV1" s="536"/>
      <c r="SMW1" s="536"/>
      <c r="SMX1" s="536"/>
      <c r="SMY1" s="536"/>
      <c r="SMZ1" s="536"/>
      <c r="SNA1" s="536"/>
      <c r="SNB1" s="536"/>
      <c r="SNC1" s="536"/>
      <c r="SND1" s="536"/>
      <c r="SNE1" s="536"/>
      <c r="SNF1" s="536"/>
      <c r="SNG1" s="536"/>
      <c r="SNH1" s="536"/>
      <c r="SNI1" s="536" t="s">
        <v>354</v>
      </c>
      <c r="SNJ1" s="536"/>
      <c r="SNK1" s="536"/>
      <c r="SNL1" s="536"/>
      <c r="SNM1" s="536"/>
      <c r="SNN1" s="536"/>
      <c r="SNO1" s="536"/>
      <c r="SNP1" s="536"/>
      <c r="SNQ1" s="536"/>
      <c r="SNR1" s="536"/>
      <c r="SNS1" s="536"/>
      <c r="SNT1" s="536"/>
      <c r="SNU1" s="536"/>
      <c r="SNV1" s="536"/>
      <c r="SNW1" s="536"/>
      <c r="SNX1" s="536"/>
      <c r="SNY1" s="536"/>
      <c r="SNZ1" s="536"/>
      <c r="SOA1" s="536"/>
      <c r="SOB1" s="536"/>
      <c r="SOC1" s="536"/>
      <c r="SOD1" s="536"/>
      <c r="SOE1" s="536"/>
      <c r="SOF1" s="536"/>
      <c r="SOG1" s="536"/>
      <c r="SOH1" s="536"/>
      <c r="SOI1" s="536"/>
      <c r="SOJ1" s="536"/>
      <c r="SOK1" s="536"/>
      <c r="SOL1" s="536"/>
      <c r="SOM1" s="536"/>
      <c r="SON1" s="536"/>
      <c r="SOO1" s="536" t="s">
        <v>354</v>
      </c>
      <c r="SOP1" s="536"/>
      <c r="SOQ1" s="536"/>
      <c r="SOR1" s="536"/>
      <c r="SOS1" s="536"/>
      <c r="SOT1" s="536"/>
      <c r="SOU1" s="536"/>
      <c r="SOV1" s="536"/>
      <c r="SOW1" s="536"/>
      <c r="SOX1" s="536"/>
      <c r="SOY1" s="536"/>
      <c r="SOZ1" s="536"/>
      <c r="SPA1" s="536"/>
      <c r="SPB1" s="536"/>
      <c r="SPC1" s="536"/>
      <c r="SPD1" s="536"/>
      <c r="SPE1" s="536"/>
      <c r="SPF1" s="536"/>
      <c r="SPG1" s="536"/>
      <c r="SPH1" s="536"/>
      <c r="SPI1" s="536"/>
      <c r="SPJ1" s="536"/>
      <c r="SPK1" s="536"/>
      <c r="SPL1" s="536"/>
      <c r="SPM1" s="536"/>
      <c r="SPN1" s="536"/>
      <c r="SPO1" s="536"/>
      <c r="SPP1" s="536"/>
      <c r="SPQ1" s="536"/>
      <c r="SPR1" s="536"/>
      <c r="SPS1" s="536"/>
      <c r="SPT1" s="536"/>
      <c r="SPU1" s="536" t="s">
        <v>354</v>
      </c>
      <c r="SPV1" s="536"/>
      <c r="SPW1" s="536"/>
      <c r="SPX1" s="536"/>
      <c r="SPY1" s="536"/>
      <c r="SPZ1" s="536"/>
      <c r="SQA1" s="536"/>
      <c r="SQB1" s="536"/>
      <c r="SQC1" s="536"/>
      <c r="SQD1" s="536"/>
      <c r="SQE1" s="536"/>
      <c r="SQF1" s="536"/>
      <c r="SQG1" s="536"/>
      <c r="SQH1" s="536"/>
      <c r="SQI1" s="536"/>
      <c r="SQJ1" s="536"/>
      <c r="SQK1" s="536"/>
      <c r="SQL1" s="536"/>
      <c r="SQM1" s="536"/>
      <c r="SQN1" s="536"/>
      <c r="SQO1" s="536"/>
      <c r="SQP1" s="536"/>
      <c r="SQQ1" s="536"/>
      <c r="SQR1" s="536"/>
      <c r="SQS1" s="536"/>
      <c r="SQT1" s="536"/>
      <c r="SQU1" s="536"/>
      <c r="SQV1" s="536"/>
      <c r="SQW1" s="536"/>
      <c r="SQX1" s="536"/>
      <c r="SQY1" s="536"/>
      <c r="SQZ1" s="536"/>
      <c r="SRA1" s="536" t="s">
        <v>354</v>
      </c>
      <c r="SRB1" s="536"/>
      <c r="SRC1" s="536"/>
      <c r="SRD1" s="536"/>
      <c r="SRE1" s="536"/>
      <c r="SRF1" s="536"/>
      <c r="SRG1" s="536"/>
      <c r="SRH1" s="536"/>
      <c r="SRI1" s="536"/>
      <c r="SRJ1" s="536"/>
      <c r="SRK1" s="536"/>
      <c r="SRL1" s="536"/>
      <c r="SRM1" s="536"/>
      <c r="SRN1" s="536"/>
      <c r="SRO1" s="536"/>
      <c r="SRP1" s="536"/>
      <c r="SRQ1" s="536"/>
      <c r="SRR1" s="536"/>
      <c r="SRS1" s="536"/>
      <c r="SRT1" s="536"/>
      <c r="SRU1" s="536"/>
      <c r="SRV1" s="536"/>
      <c r="SRW1" s="536"/>
      <c r="SRX1" s="536"/>
      <c r="SRY1" s="536"/>
      <c r="SRZ1" s="536"/>
      <c r="SSA1" s="536"/>
      <c r="SSB1" s="536"/>
      <c r="SSC1" s="536"/>
      <c r="SSD1" s="536"/>
      <c r="SSE1" s="536"/>
      <c r="SSF1" s="536"/>
      <c r="SSG1" s="536" t="s">
        <v>354</v>
      </c>
      <c r="SSH1" s="536"/>
      <c r="SSI1" s="536"/>
      <c r="SSJ1" s="536"/>
      <c r="SSK1" s="536"/>
      <c r="SSL1" s="536"/>
      <c r="SSM1" s="536"/>
      <c r="SSN1" s="536"/>
      <c r="SSO1" s="536"/>
      <c r="SSP1" s="536"/>
      <c r="SSQ1" s="536"/>
      <c r="SSR1" s="536"/>
      <c r="SSS1" s="536"/>
      <c r="SST1" s="536"/>
      <c r="SSU1" s="536"/>
      <c r="SSV1" s="536"/>
      <c r="SSW1" s="536"/>
      <c r="SSX1" s="536"/>
      <c r="SSY1" s="536"/>
      <c r="SSZ1" s="536"/>
      <c r="STA1" s="536"/>
      <c r="STB1" s="536"/>
      <c r="STC1" s="536"/>
      <c r="STD1" s="536"/>
      <c r="STE1" s="536"/>
      <c r="STF1" s="536"/>
      <c r="STG1" s="536"/>
      <c r="STH1" s="536"/>
      <c r="STI1" s="536"/>
      <c r="STJ1" s="536"/>
      <c r="STK1" s="536"/>
      <c r="STL1" s="536"/>
      <c r="STM1" s="536" t="s">
        <v>354</v>
      </c>
      <c r="STN1" s="536"/>
      <c r="STO1" s="536"/>
      <c r="STP1" s="536"/>
      <c r="STQ1" s="536"/>
      <c r="STR1" s="536"/>
      <c r="STS1" s="536"/>
      <c r="STT1" s="536"/>
      <c r="STU1" s="536"/>
      <c r="STV1" s="536"/>
      <c r="STW1" s="536"/>
      <c r="STX1" s="536"/>
      <c r="STY1" s="536"/>
      <c r="STZ1" s="536"/>
      <c r="SUA1" s="536"/>
      <c r="SUB1" s="536"/>
      <c r="SUC1" s="536"/>
      <c r="SUD1" s="536"/>
      <c r="SUE1" s="536"/>
      <c r="SUF1" s="536"/>
      <c r="SUG1" s="536"/>
      <c r="SUH1" s="536"/>
      <c r="SUI1" s="536"/>
      <c r="SUJ1" s="536"/>
      <c r="SUK1" s="536"/>
      <c r="SUL1" s="536"/>
      <c r="SUM1" s="536"/>
      <c r="SUN1" s="536"/>
      <c r="SUO1" s="536"/>
      <c r="SUP1" s="536"/>
      <c r="SUQ1" s="536"/>
      <c r="SUR1" s="536"/>
      <c r="SUS1" s="536" t="s">
        <v>354</v>
      </c>
      <c r="SUT1" s="536"/>
      <c r="SUU1" s="536"/>
      <c r="SUV1" s="536"/>
      <c r="SUW1" s="536"/>
      <c r="SUX1" s="536"/>
      <c r="SUY1" s="536"/>
      <c r="SUZ1" s="536"/>
      <c r="SVA1" s="536"/>
      <c r="SVB1" s="536"/>
      <c r="SVC1" s="536"/>
      <c r="SVD1" s="536"/>
      <c r="SVE1" s="536"/>
      <c r="SVF1" s="536"/>
      <c r="SVG1" s="536"/>
      <c r="SVH1" s="536"/>
      <c r="SVI1" s="536"/>
      <c r="SVJ1" s="536"/>
      <c r="SVK1" s="536"/>
      <c r="SVL1" s="536"/>
      <c r="SVM1" s="536"/>
      <c r="SVN1" s="536"/>
      <c r="SVO1" s="536"/>
      <c r="SVP1" s="536"/>
      <c r="SVQ1" s="536"/>
      <c r="SVR1" s="536"/>
      <c r="SVS1" s="536"/>
      <c r="SVT1" s="536"/>
      <c r="SVU1" s="536"/>
      <c r="SVV1" s="536"/>
      <c r="SVW1" s="536"/>
      <c r="SVX1" s="536"/>
      <c r="SVY1" s="536" t="s">
        <v>354</v>
      </c>
      <c r="SVZ1" s="536"/>
      <c r="SWA1" s="536"/>
      <c r="SWB1" s="536"/>
      <c r="SWC1" s="536"/>
      <c r="SWD1" s="536"/>
      <c r="SWE1" s="536"/>
      <c r="SWF1" s="536"/>
      <c r="SWG1" s="536"/>
      <c r="SWH1" s="536"/>
      <c r="SWI1" s="536"/>
      <c r="SWJ1" s="536"/>
      <c r="SWK1" s="536"/>
      <c r="SWL1" s="536"/>
      <c r="SWM1" s="536"/>
      <c r="SWN1" s="536"/>
      <c r="SWO1" s="536"/>
      <c r="SWP1" s="536"/>
      <c r="SWQ1" s="536"/>
      <c r="SWR1" s="536"/>
      <c r="SWS1" s="536"/>
      <c r="SWT1" s="536"/>
      <c r="SWU1" s="536"/>
      <c r="SWV1" s="536"/>
      <c r="SWW1" s="536"/>
      <c r="SWX1" s="536"/>
      <c r="SWY1" s="536"/>
      <c r="SWZ1" s="536"/>
      <c r="SXA1" s="536"/>
      <c r="SXB1" s="536"/>
      <c r="SXC1" s="536"/>
      <c r="SXD1" s="536"/>
      <c r="SXE1" s="536" t="s">
        <v>354</v>
      </c>
      <c r="SXF1" s="536"/>
      <c r="SXG1" s="536"/>
      <c r="SXH1" s="536"/>
      <c r="SXI1" s="536"/>
      <c r="SXJ1" s="536"/>
      <c r="SXK1" s="536"/>
      <c r="SXL1" s="536"/>
      <c r="SXM1" s="536"/>
      <c r="SXN1" s="536"/>
      <c r="SXO1" s="536"/>
      <c r="SXP1" s="536"/>
      <c r="SXQ1" s="536"/>
      <c r="SXR1" s="536"/>
      <c r="SXS1" s="536"/>
      <c r="SXT1" s="536"/>
      <c r="SXU1" s="536"/>
      <c r="SXV1" s="536"/>
      <c r="SXW1" s="536"/>
      <c r="SXX1" s="536"/>
      <c r="SXY1" s="536"/>
      <c r="SXZ1" s="536"/>
      <c r="SYA1" s="536"/>
      <c r="SYB1" s="536"/>
      <c r="SYC1" s="536"/>
      <c r="SYD1" s="536"/>
      <c r="SYE1" s="536"/>
      <c r="SYF1" s="536"/>
      <c r="SYG1" s="536"/>
      <c r="SYH1" s="536"/>
      <c r="SYI1" s="536"/>
      <c r="SYJ1" s="536"/>
      <c r="SYK1" s="536" t="s">
        <v>354</v>
      </c>
      <c r="SYL1" s="536"/>
      <c r="SYM1" s="536"/>
      <c r="SYN1" s="536"/>
      <c r="SYO1" s="536"/>
      <c r="SYP1" s="536"/>
      <c r="SYQ1" s="536"/>
      <c r="SYR1" s="536"/>
      <c r="SYS1" s="536"/>
      <c r="SYT1" s="536"/>
      <c r="SYU1" s="536"/>
      <c r="SYV1" s="536"/>
      <c r="SYW1" s="536"/>
      <c r="SYX1" s="536"/>
      <c r="SYY1" s="536"/>
      <c r="SYZ1" s="536"/>
      <c r="SZA1" s="536"/>
      <c r="SZB1" s="536"/>
      <c r="SZC1" s="536"/>
      <c r="SZD1" s="536"/>
      <c r="SZE1" s="536"/>
      <c r="SZF1" s="536"/>
      <c r="SZG1" s="536"/>
      <c r="SZH1" s="536"/>
      <c r="SZI1" s="536"/>
      <c r="SZJ1" s="536"/>
      <c r="SZK1" s="536"/>
      <c r="SZL1" s="536"/>
      <c r="SZM1" s="536"/>
      <c r="SZN1" s="536"/>
      <c r="SZO1" s="536"/>
      <c r="SZP1" s="536"/>
      <c r="SZQ1" s="536" t="s">
        <v>354</v>
      </c>
      <c r="SZR1" s="536"/>
      <c r="SZS1" s="536"/>
      <c r="SZT1" s="536"/>
      <c r="SZU1" s="536"/>
      <c r="SZV1" s="536"/>
      <c r="SZW1" s="536"/>
      <c r="SZX1" s="536"/>
      <c r="SZY1" s="536"/>
      <c r="SZZ1" s="536"/>
      <c r="TAA1" s="536"/>
      <c r="TAB1" s="536"/>
      <c r="TAC1" s="536"/>
      <c r="TAD1" s="536"/>
      <c r="TAE1" s="536"/>
      <c r="TAF1" s="536"/>
      <c r="TAG1" s="536"/>
      <c r="TAH1" s="536"/>
      <c r="TAI1" s="536"/>
      <c r="TAJ1" s="536"/>
      <c r="TAK1" s="536"/>
      <c r="TAL1" s="536"/>
      <c r="TAM1" s="536"/>
      <c r="TAN1" s="536"/>
      <c r="TAO1" s="536"/>
      <c r="TAP1" s="536"/>
      <c r="TAQ1" s="536"/>
      <c r="TAR1" s="536"/>
      <c r="TAS1" s="536"/>
      <c r="TAT1" s="536"/>
      <c r="TAU1" s="536"/>
      <c r="TAV1" s="536"/>
      <c r="TAW1" s="536" t="s">
        <v>354</v>
      </c>
      <c r="TAX1" s="536"/>
      <c r="TAY1" s="536"/>
      <c r="TAZ1" s="536"/>
      <c r="TBA1" s="536"/>
      <c r="TBB1" s="536"/>
      <c r="TBC1" s="536"/>
      <c r="TBD1" s="536"/>
      <c r="TBE1" s="536"/>
      <c r="TBF1" s="536"/>
      <c r="TBG1" s="536"/>
      <c r="TBH1" s="536"/>
      <c r="TBI1" s="536"/>
      <c r="TBJ1" s="536"/>
      <c r="TBK1" s="536"/>
      <c r="TBL1" s="536"/>
      <c r="TBM1" s="536"/>
      <c r="TBN1" s="536"/>
      <c r="TBO1" s="536"/>
      <c r="TBP1" s="536"/>
      <c r="TBQ1" s="536"/>
      <c r="TBR1" s="536"/>
      <c r="TBS1" s="536"/>
      <c r="TBT1" s="536"/>
      <c r="TBU1" s="536"/>
      <c r="TBV1" s="536"/>
      <c r="TBW1" s="536"/>
      <c r="TBX1" s="536"/>
      <c r="TBY1" s="536"/>
      <c r="TBZ1" s="536"/>
      <c r="TCA1" s="536"/>
      <c r="TCB1" s="536"/>
      <c r="TCC1" s="536" t="s">
        <v>354</v>
      </c>
      <c r="TCD1" s="536"/>
      <c r="TCE1" s="536"/>
      <c r="TCF1" s="536"/>
      <c r="TCG1" s="536"/>
      <c r="TCH1" s="536"/>
      <c r="TCI1" s="536"/>
      <c r="TCJ1" s="536"/>
      <c r="TCK1" s="536"/>
      <c r="TCL1" s="536"/>
      <c r="TCM1" s="536"/>
      <c r="TCN1" s="536"/>
      <c r="TCO1" s="536"/>
      <c r="TCP1" s="536"/>
      <c r="TCQ1" s="536"/>
      <c r="TCR1" s="536"/>
      <c r="TCS1" s="536"/>
      <c r="TCT1" s="536"/>
      <c r="TCU1" s="536"/>
      <c r="TCV1" s="536"/>
      <c r="TCW1" s="536"/>
      <c r="TCX1" s="536"/>
      <c r="TCY1" s="536"/>
      <c r="TCZ1" s="536"/>
      <c r="TDA1" s="536"/>
      <c r="TDB1" s="536"/>
      <c r="TDC1" s="536"/>
      <c r="TDD1" s="536"/>
      <c r="TDE1" s="536"/>
      <c r="TDF1" s="536"/>
      <c r="TDG1" s="536"/>
      <c r="TDH1" s="536"/>
      <c r="TDI1" s="536" t="s">
        <v>354</v>
      </c>
      <c r="TDJ1" s="536"/>
      <c r="TDK1" s="536"/>
      <c r="TDL1" s="536"/>
      <c r="TDM1" s="536"/>
      <c r="TDN1" s="536"/>
      <c r="TDO1" s="536"/>
      <c r="TDP1" s="536"/>
      <c r="TDQ1" s="536"/>
      <c r="TDR1" s="536"/>
      <c r="TDS1" s="536"/>
      <c r="TDT1" s="536"/>
      <c r="TDU1" s="536"/>
      <c r="TDV1" s="536"/>
      <c r="TDW1" s="536"/>
      <c r="TDX1" s="536"/>
      <c r="TDY1" s="536"/>
      <c r="TDZ1" s="536"/>
      <c r="TEA1" s="536"/>
      <c r="TEB1" s="536"/>
      <c r="TEC1" s="536"/>
      <c r="TED1" s="536"/>
      <c r="TEE1" s="536"/>
      <c r="TEF1" s="536"/>
      <c r="TEG1" s="536"/>
      <c r="TEH1" s="536"/>
      <c r="TEI1" s="536"/>
      <c r="TEJ1" s="536"/>
      <c r="TEK1" s="536"/>
      <c r="TEL1" s="536"/>
      <c r="TEM1" s="536"/>
      <c r="TEN1" s="536"/>
      <c r="TEO1" s="536" t="s">
        <v>354</v>
      </c>
      <c r="TEP1" s="536"/>
      <c r="TEQ1" s="536"/>
      <c r="TER1" s="536"/>
      <c r="TES1" s="536"/>
      <c r="TET1" s="536"/>
      <c r="TEU1" s="536"/>
      <c r="TEV1" s="536"/>
      <c r="TEW1" s="536"/>
      <c r="TEX1" s="536"/>
      <c r="TEY1" s="536"/>
      <c r="TEZ1" s="536"/>
      <c r="TFA1" s="536"/>
      <c r="TFB1" s="536"/>
      <c r="TFC1" s="536"/>
      <c r="TFD1" s="536"/>
      <c r="TFE1" s="536"/>
      <c r="TFF1" s="536"/>
      <c r="TFG1" s="536"/>
      <c r="TFH1" s="536"/>
      <c r="TFI1" s="536"/>
      <c r="TFJ1" s="536"/>
      <c r="TFK1" s="536"/>
      <c r="TFL1" s="536"/>
      <c r="TFM1" s="536"/>
      <c r="TFN1" s="536"/>
      <c r="TFO1" s="536"/>
      <c r="TFP1" s="536"/>
      <c r="TFQ1" s="536"/>
      <c r="TFR1" s="536"/>
      <c r="TFS1" s="536"/>
      <c r="TFT1" s="536"/>
      <c r="TFU1" s="536" t="s">
        <v>354</v>
      </c>
      <c r="TFV1" s="536"/>
      <c r="TFW1" s="536"/>
      <c r="TFX1" s="536"/>
      <c r="TFY1" s="536"/>
      <c r="TFZ1" s="536"/>
      <c r="TGA1" s="536"/>
      <c r="TGB1" s="536"/>
      <c r="TGC1" s="536"/>
      <c r="TGD1" s="536"/>
      <c r="TGE1" s="536"/>
      <c r="TGF1" s="536"/>
      <c r="TGG1" s="536"/>
      <c r="TGH1" s="536"/>
      <c r="TGI1" s="536"/>
      <c r="TGJ1" s="536"/>
      <c r="TGK1" s="536"/>
      <c r="TGL1" s="536"/>
      <c r="TGM1" s="536"/>
      <c r="TGN1" s="536"/>
      <c r="TGO1" s="536"/>
      <c r="TGP1" s="536"/>
      <c r="TGQ1" s="536"/>
      <c r="TGR1" s="536"/>
      <c r="TGS1" s="536"/>
      <c r="TGT1" s="536"/>
      <c r="TGU1" s="536"/>
      <c r="TGV1" s="536"/>
      <c r="TGW1" s="536"/>
      <c r="TGX1" s="536"/>
      <c r="TGY1" s="536"/>
      <c r="TGZ1" s="536"/>
      <c r="THA1" s="536" t="s">
        <v>354</v>
      </c>
      <c r="THB1" s="536"/>
      <c r="THC1" s="536"/>
      <c r="THD1" s="536"/>
      <c r="THE1" s="536"/>
      <c r="THF1" s="536"/>
      <c r="THG1" s="536"/>
      <c r="THH1" s="536"/>
      <c r="THI1" s="536"/>
      <c r="THJ1" s="536"/>
      <c r="THK1" s="536"/>
      <c r="THL1" s="536"/>
      <c r="THM1" s="536"/>
      <c r="THN1" s="536"/>
      <c r="THO1" s="536"/>
      <c r="THP1" s="536"/>
      <c r="THQ1" s="536"/>
      <c r="THR1" s="536"/>
      <c r="THS1" s="536"/>
      <c r="THT1" s="536"/>
      <c r="THU1" s="536"/>
      <c r="THV1" s="536"/>
      <c r="THW1" s="536"/>
      <c r="THX1" s="536"/>
      <c r="THY1" s="536"/>
      <c r="THZ1" s="536"/>
      <c r="TIA1" s="536"/>
      <c r="TIB1" s="536"/>
      <c r="TIC1" s="536"/>
      <c r="TID1" s="536"/>
      <c r="TIE1" s="536"/>
      <c r="TIF1" s="536"/>
      <c r="TIG1" s="536" t="s">
        <v>354</v>
      </c>
      <c r="TIH1" s="536"/>
      <c r="TII1" s="536"/>
      <c r="TIJ1" s="536"/>
      <c r="TIK1" s="536"/>
      <c r="TIL1" s="536"/>
      <c r="TIM1" s="536"/>
      <c r="TIN1" s="536"/>
      <c r="TIO1" s="536"/>
      <c r="TIP1" s="536"/>
      <c r="TIQ1" s="536"/>
      <c r="TIR1" s="536"/>
      <c r="TIS1" s="536"/>
      <c r="TIT1" s="536"/>
      <c r="TIU1" s="536"/>
      <c r="TIV1" s="536"/>
      <c r="TIW1" s="536"/>
      <c r="TIX1" s="536"/>
      <c r="TIY1" s="536"/>
      <c r="TIZ1" s="536"/>
      <c r="TJA1" s="536"/>
      <c r="TJB1" s="536"/>
      <c r="TJC1" s="536"/>
      <c r="TJD1" s="536"/>
      <c r="TJE1" s="536"/>
      <c r="TJF1" s="536"/>
      <c r="TJG1" s="536"/>
      <c r="TJH1" s="536"/>
      <c r="TJI1" s="536"/>
      <c r="TJJ1" s="536"/>
      <c r="TJK1" s="536"/>
      <c r="TJL1" s="536"/>
      <c r="TJM1" s="536" t="s">
        <v>354</v>
      </c>
      <c r="TJN1" s="536"/>
      <c r="TJO1" s="536"/>
      <c r="TJP1" s="536"/>
      <c r="TJQ1" s="536"/>
      <c r="TJR1" s="536"/>
      <c r="TJS1" s="536"/>
      <c r="TJT1" s="536"/>
      <c r="TJU1" s="536"/>
      <c r="TJV1" s="536"/>
      <c r="TJW1" s="536"/>
      <c r="TJX1" s="536"/>
      <c r="TJY1" s="536"/>
      <c r="TJZ1" s="536"/>
      <c r="TKA1" s="536"/>
      <c r="TKB1" s="536"/>
      <c r="TKC1" s="536"/>
      <c r="TKD1" s="536"/>
      <c r="TKE1" s="536"/>
      <c r="TKF1" s="536"/>
      <c r="TKG1" s="536"/>
      <c r="TKH1" s="536"/>
      <c r="TKI1" s="536"/>
      <c r="TKJ1" s="536"/>
      <c r="TKK1" s="536"/>
      <c r="TKL1" s="536"/>
      <c r="TKM1" s="536"/>
      <c r="TKN1" s="536"/>
      <c r="TKO1" s="536"/>
      <c r="TKP1" s="536"/>
      <c r="TKQ1" s="536"/>
      <c r="TKR1" s="536"/>
      <c r="TKS1" s="536" t="s">
        <v>354</v>
      </c>
      <c r="TKT1" s="536"/>
      <c r="TKU1" s="536"/>
      <c r="TKV1" s="536"/>
      <c r="TKW1" s="536"/>
      <c r="TKX1" s="536"/>
      <c r="TKY1" s="536"/>
      <c r="TKZ1" s="536"/>
      <c r="TLA1" s="536"/>
      <c r="TLB1" s="536"/>
      <c r="TLC1" s="536"/>
      <c r="TLD1" s="536"/>
      <c r="TLE1" s="536"/>
      <c r="TLF1" s="536"/>
      <c r="TLG1" s="536"/>
      <c r="TLH1" s="536"/>
      <c r="TLI1" s="536"/>
      <c r="TLJ1" s="536"/>
      <c r="TLK1" s="536"/>
      <c r="TLL1" s="536"/>
      <c r="TLM1" s="536"/>
      <c r="TLN1" s="536"/>
      <c r="TLO1" s="536"/>
      <c r="TLP1" s="536"/>
      <c r="TLQ1" s="536"/>
      <c r="TLR1" s="536"/>
      <c r="TLS1" s="536"/>
      <c r="TLT1" s="536"/>
      <c r="TLU1" s="536"/>
      <c r="TLV1" s="536"/>
      <c r="TLW1" s="536"/>
      <c r="TLX1" s="536"/>
      <c r="TLY1" s="536" t="s">
        <v>354</v>
      </c>
      <c r="TLZ1" s="536"/>
      <c r="TMA1" s="536"/>
      <c r="TMB1" s="536"/>
      <c r="TMC1" s="536"/>
      <c r="TMD1" s="536"/>
      <c r="TME1" s="536"/>
      <c r="TMF1" s="536"/>
      <c r="TMG1" s="536"/>
      <c r="TMH1" s="536"/>
      <c r="TMI1" s="536"/>
      <c r="TMJ1" s="536"/>
      <c r="TMK1" s="536"/>
      <c r="TML1" s="536"/>
      <c r="TMM1" s="536"/>
      <c r="TMN1" s="536"/>
      <c r="TMO1" s="536"/>
      <c r="TMP1" s="536"/>
      <c r="TMQ1" s="536"/>
      <c r="TMR1" s="536"/>
      <c r="TMS1" s="536"/>
      <c r="TMT1" s="536"/>
      <c r="TMU1" s="536"/>
      <c r="TMV1" s="536"/>
      <c r="TMW1" s="536"/>
      <c r="TMX1" s="536"/>
      <c r="TMY1" s="536"/>
      <c r="TMZ1" s="536"/>
      <c r="TNA1" s="536"/>
      <c r="TNB1" s="536"/>
      <c r="TNC1" s="536"/>
      <c r="TND1" s="536"/>
      <c r="TNE1" s="536" t="s">
        <v>354</v>
      </c>
      <c r="TNF1" s="536"/>
      <c r="TNG1" s="536"/>
      <c r="TNH1" s="536"/>
      <c r="TNI1" s="536"/>
      <c r="TNJ1" s="536"/>
      <c r="TNK1" s="536"/>
      <c r="TNL1" s="536"/>
      <c r="TNM1" s="536"/>
      <c r="TNN1" s="536"/>
      <c r="TNO1" s="536"/>
      <c r="TNP1" s="536"/>
      <c r="TNQ1" s="536"/>
      <c r="TNR1" s="536"/>
      <c r="TNS1" s="536"/>
      <c r="TNT1" s="536"/>
      <c r="TNU1" s="536"/>
      <c r="TNV1" s="536"/>
      <c r="TNW1" s="536"/>
      <c r="TNX1" s="536"/>
      <c r="TNY1" s="536"/>
      <c r="TNZ1" s="536"/>
      <c r="TOA1" s="536"/>
      <c r="TOB1" s="536"/>
      <c r="TOC1" s="536"/>
      <c r="TOD1" s="536"/>
      <c r="TOE1" s="536"/>
      <c r="TOF1" s="536"/>
      <c r="TOG1" s="536"/>
      <c r="TOH1" s="536"/>
      <c r="TOI1" s="536"/>
      <c r="TOJ1" s="536"/>
      <c r="TOK1" s="536" t="s">
        <v>354</v>
      </c>
      <c r="TOL1" s="536"/>
      <c r="TOM1" s="536"/>
      <c r="TON1" s="536"/>
      <c r="TOO1" s="536"/>
      <c r="TOP1" s="536"/>
      <c r="TOQ1" s="536"/>
      <c r="TOR1" s="536"/>
      <c r="TOS1" s="536"/>
      <c r="TOT1" s="536"/>
      <c r="TOU1" s="536"/>
      <c r="TOV1" s="536"/>
      <c r="TOW1" s="536"/>
      <c r="TOX1" s="536"/>
      <c r="TOY1" s="536"/>
      <c r="TOZ1" s="536"/>
      <c r="TPA1" s="536"/>
      <c r="TPB1" s="536"/>
      <c r="TPC1" s="536"/>
      <c r="TPD1" s="536"/>
      <c r="TPE1" s="536"/>
      <c r="TPF1" s="536"/>
      <c r="TPG1" s="536"/>
      <c r="TPH1" s="536"/>
      <c r="TPI1" s="536"/>
      <c r="TPJ1" s="536"/>
      <c r="TPK1" s="536"/>
      <c r="TPL1" s="536"/>
      <c r="TPM1" s="536"/>
      <c r="TPN1" s="536"/>
      <c r="TPO1" s="536"/>
      <c r="TPP1" s="536"/>
      <c r="TPQ1" s="536" t="s">
        <v>354</v>
      </c>
      <c r="TPR1" s="536"/>
      <c r="TPS1" s="536"/>
      <c r="TPT1" s="536"/>
      <c r="TPU1" s="536"/>
      <c r="TPV1" s="536"/>
      <c r="TPW1" s="536"/>
      <c r="TPX1" s="536"/>
      <c r="TPY1" s="536"/>
      <c r="TPZ1" s="536"/>
      <c r="TQA1" s="536"/>
      <c r="TQB1" s="536"/>
      <c r="TQC1" s="536"/>
      <c r="TQD1" s="536"/>
      <c r="TQE1" s="536"/>
      <c r="TQF1" s="536"/>
      <c r="TQG1" s="536"/>
      <c r="TQH1" s="536"/>
      <c r="TQI1" s="536"/>
      <c r="TQJ1" s="536"/>
      <c r="TQK1" s="536"/>
      <c r="TQL1" s="536"/>
      <c r="TQM1" s="536"/>
      <c r="TQN1" s="536"/>
      <c r="TQO1" s="536"/>
      <c r="TQP1" s="536"/>
      <c r="TQQ1" s="536"/>
      <c r="TQR1" s="536"/>
      <c r="TQS1" s="536"/>
      <c r="TQT1" s="536"/>
      <c r="TQU1" s="536"/>
      <c r="TQV1" s="536"/>
      <c r="TQW1" s="536" t="s">
        <v>354</v>
      </c>
      <c r="TQX1" s="536"/>
      <c r="TQY1" s="536"/>
      <c r="TQZ1" s="536"/>
      <c r="TRA1" s="536"/>
      <c r="TRB1" s="536"/>
      <c r="TRC1" s="536"/>
      <c r="TRD1" s="536"/>
      <c r="TRE1" s="536"/>
      <c r="TRF1" s="536"/>
      <c r="TRG1" s="536"/>
      <c r="TRH1" s="536"/>
      <c r="TRI1" s="536"/>
      <c r="TRJ1" s="536"/>
      <c r="TRK1" s="536"/>
      <c r="TRL1" s="536"/>
      <c r="TRM1" s="536"/>
      <c r="TRN1" s="536"/>
      <c r="TRO1" s="536"/>
      <c r="TRP1" s="536"/>
      <c r="TRQ1" s="536"/>
      <c r="TRR1" s="536"/>
      <c r="TRS1" s="536"/>
      <c r="TRT1" s="536"/>
      <c r="TRU1" s="536"/>
      <c r="TRV1" s="536"/>
      <c r="TRW1" s="536"/>
      <c r="TRX1" s="536"/>
      <c r="TRY1" s="536"/>
      <c r="TRZ1" s="536"/>
      <c r="TSA1" s="536"/>
      <c r="TSB1" s="536"/>
      <c r="TSC1" s="536" t="s">
        <v>354</v>
      </c>
      <c r="TSD1" s="536"/>
      <c r="TSE1" s="536"/>
      <c r="TSF1" s="536"/>
      <c r="TSG1" s="536"/>
      <c r="TSH1" s="536"/>
      <c r="TSI1" s="536"/>
      <c r="TSJ1" s="536"/>
      <c r="TSK1" s="536"/>
      <c r="TSL1" s="536"/>
      <c r="TSM1" s="536"/>
      <c r="TSN1" s="536"/>
      <c r="TSO1" s="536"/>
      <c r="TSP1" s="536"/>
      <c r="TSQ1" s="536"/>
      <c r="TSR1" s="536"/>
      <c r="TSS1" s="536"/>
      <c r="TST1" s="536"/>
      <c r="TSU1" s="536"/>
      <c r="TSV1" s="536"/>
      <c r="TSW1" s="536"/>
      <c r="TSX1" s="536"/>
      <c r="TSY1" s="536"/>
      <c r="TSZ1" s="536"/>
      <c r="TTA1" s="536"/>
      <c r="TTB1" s="536"/>
      <c r="TTC1" s="536"/>
      <c r="TTD1" s="536"/>
      <c r="TTE1" s="536"/>
      <c r="TTF1" s="536"/>
      <c r="TTG1" s="536"/>
      <c r="TTH1" s="536"/>
      <c r="TTI1" s="536" t="s">
        <v>354</v>
      </c>
      <c r="TTJ1" s="536"/>
      <c r="TTK1" s="536"/>
      <c r="TTL1" s="536"/>
      <c r="TTM1" s="536"/>
      <c r="TTN1" s="536"/>
      <c r="TTO1" s="536"/>
      <c r="TTP1" s="536"/>
      <c r="TTQ1" s="536"/>
      <c r="TTR1" s="536"/>
      <c r="TTS1" s="536"/>
      <c r="TTT1" s="536"/>
      <c r="TTU1" s="536"/>
      <c r="TTV1" s="536"/>
      <c r="TTW1" s="536"/>
      <c r="TTX1" s="536"/>
      <c r="TTY1" s="536"/>
      <c r="TTZ1" s="536"/>
      <c r="TUA1" s="536"/>
      <c r="TUB1" s="536"/>
      <c r="TUC1" s="536"/>
      <c r="TUD1" s="536"/>
      <c r="TUE1" s="536"/>
      <c r="TUF1" s="536"/>
      <c r="TUG1" s="536"/>
      <c r="TUH1" s="536"/>
      <c r="TUI1" s="536"/>
      <c r="TUJ1" s="536"/>
      <c r="TUK1" s="536"/>
      <c r="TUL1" s="536"/>
      <c r="TUM1" s="536"/>
      <c r="TUN1" s="536"/>
      <c r="TUO1" s="536" t="s">
        <v>354</v>
      </c>
      <c r="TUP1" s="536"/>
      <c r="TUQ1" s="536"/>
      <c r="TUR1" s="536"/>
      <c r="TUS1" s="536"/>
      <c r="TUT1" s="536"/>
      <c r="TUU1" s="536"/>
      <c r="TUV1" s="536"/>
      <c r="TUW1" s="536"/>
      <c r="TUX1" s="536"/>
      <c r="TUY1" s="536"/>
      <c r="TUZ1" s="536"/>
      <c r="TVA1" s="536"/>
      <c r="TVB1" s="536"/>
      <c r="TVC1" s="536"/>
      <c r="TVD1" s="536"/>
      <c r="TVE1" s="536"/>
      <c r="TVF1" s="536"/>
      <c r="TVG1" s="536"/>
      <c r="TVH1" s="536"/>
      <c r="TVI1" s="536"/>
      <c r="TVJ1" s="536"/>
      <c r="TVK1" s="536"/>
      <c r="TVL1" s="536"/>
      <c r="TVM1" s="536"/>
      <c r="TVN1" s="536"/>
      <c r="TVO1" s="536"/>
      <c r="TVP1" s="536"/>
      <c r="TVQ1" s="536"/>
      <c r="TVR1" s="536"/>
      <c r="TVS1" s="536"/>
      <c r="TVT1" s="536"/>
      <c r="TVU1" s="536" t="s">
        <v>354</v>
      </c>
      <c r="TVV1" s="536"/>
      <c r="TVW1" s="536"/>
      <c r="TVX1" s="536"/>
      <c r="TVY1" s="536"/>
      <c r="TVZ1" s="536"/>
      <c r="TWA1" s="536"/>
      <c r="TWB1" s="536"/>
      <c r="TWC1" s="536"/>
      <c r="TWD1" s="536"/>
      <c r="TWE1" s="536"/>
      <c r="TWF1" s="536"/>
      <c r="TWG1" s="536"/>
      <c r="TWH1" s="536"/>
      <c r="TWI1" s="536"/>
      <c r="TWJ1" s="536"/>
      <c r="TWK1" s="536"/>
      <c r="TWL1" s="536"/>
      <c r="TWM1" s="536"/>
      <c r="TWN1" s="536"/>
      <c r="TWO1" s="536"/>
      <c r="TWP1" s="536"/>
      <c r="TWQ1" s="536"/>
      <c r="TWR1" s="536"/>
      <c r="TWS1" s="536"/>
      <c r="TWT1" s="536"/>
      <c r="TWU1" s="536"/>
      <c r="TWV1" s="536"/>
      <c r="TWW1" s="536"/>
      <c r="TWX1" s="536"/>
      <c r="TWY1" s="536"/>
      <c r="TWZ1" s="536"/>
      <c r="TXA1" s="536" t="s">
        <v>354</v>
      </c>
      <c r="TXB1" s="536"/>
      <c r="TXC1" s="536"/>
      <c r="TXD1" s="536"/>
      <c r="TXE1" s="536"/>
      <c r="TXF1" s="536"/>
      <c r="TXG1" s="536"/>
      <c r="TXH1" s="536"/>
      <c r="TXI1" s="536"/>
      <c r="TXJ1" s="536"/>
      <c r="TXK1" s="536"/>
      <c r="TXL1" s="536"/>
      <c r="TXM1" s="536"/>
      <c r="TXN1" s="536"/>
      <c r="TXO1" s="536"/>
      <c r="TXP1" s="536"/>
      <c r="TXQ1" s="536"/>
      <c r="TXR1" s="536"/>
      <c r="TXS1" s="536"/>
      <c r="TXT1" s="536"/>
      <c r="TXU1" s="536"/>
      <c r="TXV1" s="536"/>
      <c r="TXW1" s="536"/>
      <c r="TXX1" s="536"/>
      <c r="TXY1" s="536"/>
      <c r="TXZ1" s="536"/>
      <c r="TYA1" s="536"/>
      <c r="TYB1" s="536"/>
      <c r="TYC1" s="536"/>
      <c r="TYD1" s="536"/>
      <c r="TYE1" s="536"/>
      <c r="TYF1" s="536"/>
      <c r="TYG1" s="536" t="s">
        <v>354</v>
      </c>
      <c r="TYH1" s="536"/>
      <c r="TYI1" s="536"/>
      <c r="TYJ1" s="536"/>
      <c r="TYK1" s="536"/>
      <c r="TYL1" s="536"/>
      <c r="TYM1" s="536"/>
      <c r="TYN1" s="536"/>
      <c r="TYO1" s="536"/>
      <c r="TYP1" s="536"/>
      <c r="TYQ1" s="536"/>
      <c r="TYR1" s="536"/>
      <c r="TYS1" s="536"/>
      <c r="TYT1" s="536"/>
      <c r="TYU1" s="536"/>
      <c r="TYV1" s="536"/>
      <c r="TYW1" s="536"/>
      <c r="TYX1" s="536"/>
      <c r="TYY1" s="536"/>
      <c r="TYZ1" s="536"/>
      <c r="TZA1" s="536"/>
      <c r="TZB1" s="536"/>
      <c r="TZC1" s="536"/>
      <c r="TZD1" s="536"/>
      <c r="TZE1" s="536"/>
      <c r="TZF1" s="536"/>
      <c r="TZG1" s="536"/>
      <c r="TZH1" s="536"/>
      <c r="TZI1" s="536"/>
      <c r="TZJ1" s="536"/>
      <c r="TZK1" s="536"/>
      <c r="TZL1" s="536"/>
      <c r="TZM1" s="536" t="s">
        <v>354</v>
      </c>
      <c r="TZN1" s="536"/>
      <c r="TZO1" s="536"/>
      <c r="TZP1" s="536"/>
      <c r="TZQ1" s="536"/>
      <c r="TZR1" s="536"/>
      <c r="TZS1" s="536"/>
      <c r="TZT1" s="536"/>
      <c r="TZU1" s="536"/>
      <c r="TZV1" s="536"/>
      <c r="TZW1" s="536"/>
      <c r="TZX1" s="536"/>
      <c r="TZY1" s="536"/>
      <c r="TZZ1" s="536"/>
      <c r="UAA1" s="536"/>
      <c r="UAB1" s="536"/>
      <c r="UAC1" s="536"/>
      <c r="UAD1" s="536"/>
      <c r="UAE1" s="536"/>
      <c r="UAF1" s="536"/>
      <c r="UAG1" s="536"/>
      <c r="UAH1" s="536"/>
      <c r="UAI1" s="536"/>
      <c r="UAJ1" s="536"/>
      <c r="UAK1" s="536"/>
      <c r="UAL1" s="536"/>
      <c r="UAM1" s="536"/>
      <c r="UAN1" s="536"/>
      <c r="UAO1" s="536"/>
      <c r="UAP1" s="536"/>
      <c r="UAQ1" s="536"/>
      <c r="UAR1" s="536"/>
      <c r="UAS1" s="536" t="s">
        <v>354</v>
      </c>
      <c r="UAT1" s="536"/>
      <c r="UAU1" s="536"/>
      <c r="UAV1" s="536"/>
      <c r="UAW1" s="536"/>
      <c r="UAX1" s="536"/>
      <c r="UAY1" s="536"/>
      <c r="UAZ1" s="536"/>
      <c r="UBA1" s="536"/>
      <c r="UBB1" s="536"/>
      <c r="UBC1" s="536"/>
      <c r="UBD1" s="536"/>
      <c r="UBE1" s="536"/>
      <c r="UBF1" s="536"/>
      <c r="UBG1" s="536"/>
      <c r="UBH1" s="536"/>
      <c r="UBI1" s="536"/>
      <c r="UBJ1" s="536"/>
      <c r="UBK1" s="536"/>
      <c r="UBL1" s="536"/>
      <c r="UBM1" s="536"/>
      <c r="UBN1" s="536"/>
      <c r="UBO1" s="536"/>
      <c r="UBP1" s="536"/>
      <c r="UBQ1" s="536"/>
      <c r="UBR1" s="536"/>
      <c r="UBS1" s="536"/>
      <c r="UBT1" s="536"/>
      <c r="UBU1" s="536"/>
      <c r="UBV1" s="536"/>
      <c r="UBW1" s="536"/>
      <c r="UBX1" s="536"/>
      <c r="UBY1" s="536" t="s">
        <v>354</v>
      </c>
      <c r="UBZ1" s="536"/>
      <c r="UCA1" s="536"/>
      <c r="UCB1" s="536"/>
      <c r="UCC1" s="536"/>
      <c r="UCD1" s="536"/>
      <c r="UCE1" s="536"/>
      <c r="UCF1" s="536"/>
      <c r="UCG1" s="536"/>
      <c r="UCH1" s="536"/>
      <c r="UCI1" s="536"/>
      <c r="UCJ1" s="536"/>
      <c r="UCK1" s="536"/>
      <c r="UCL1" s="536"/>
      <c r="UCM1" s="536"/>
      <c r="UCN1" s="536"/>
      <c r="UCO1" s="536"/>
      <c r="UCP1" s="536"/>
      <c r="UCQ1" s="536"/>
      <c r="UCR1" s="536"/>
      <c r="UCS1" s="536"/>
      <c r="UCT1" s="536"/>
      <c r="UCU1" s="536"/>
      <c r="UCV1" s="536"/>
      <c r="UCW1" s="536"/>
      <c r="UCX1" s="536"/>
      <c r="UCY1" s="536"/>
      <c r="UCZ1" s="536"/>
      <c r="UDA1" s="536"/>
      <c r="UDB1" s="536"/>
      <c r="UDC1" s="536"/>
      <c r="UDD1" s="536"/>
      <c r="UDE1" s="536" t="s">
        <v>354</v>
      </c>
      <c r="UDF1" s="536"/>
      <c r="UDG1" s="536"/>
      <c r="UDH1" s="536"/>
      <c r="UDI1" s="536"/>
      <c r="UDJ1" s="536"/>
      <c r="UDK1" s="536"/>
      <c r="UDL1" s="536"/>
      <c r="UDM1" s="536"/>
      <c r="UDN1" s="536"/>
      <c r="UDO1" s="536"/>
      <c r="UDP1" s="536"/>
      <c r="UDQ1" s="536"/>
      <c r="UDR1" s="536"/>
      <c r="UDS1" s="536"/>
      <c r="UDT1" s="536"/>
      <c r="UDU1" s="536"/>
      <c r="UDV1" s="536"/>
      <c r="UDW1" s="536"/>
      <c r="UDX1" s="536"/>
      <c r="UDY1" s="536"/>
      <c r="UDZ1" s="536"/>
      <c r="UEA1" s="536"/>
      <c r="UEB1" s="536"/>
      <c r="UEC1" s="536"/>
      <c r="UED1" s="536"/>
      <c r="UEE1" s="536"/>
      <c r="UEF1" s="536"/>
      <c r="UEG1" s="536"/>
      <c r="UEH1" s="536"/>
      <c r="UEI1" s="536"/>
      <c r="UEJ1" s="536"/>
      <c r="UEK1" s="536" t="s">
        <v>354</v>
      </c>
      <c r="UEL1" s="536"/>
      <c r="UEM1" s="536"/>
      <c r="UEN1" s="536"/>
      <c r="UEO1" s="536"/>
      <c r="UEP1" s="536"/>
      <c r="UEQ1" s="536"/>
      <c r="UER1" s="536"/>
      <c r="UES1" s="536"/>
      <c r="UET1" s="536"/>
      <c r="UEU1" s="536"/>
      <c r="UEV1" s="536"/>
      <c r="UEW1" s="536"/>
      <c r="UEX1" s="536"/>
      <c r="UEY1" s="536"/>
      <c r="UEZ1" s="536"/>
      <c r="UFA1" s="536"/>
      <c r="UFB1" s="536"/>
      <c r="UFC1" s="536"/>
      <c r="UFD1" s="536"/>
      <c r="UFE1" s="536"/>
      <c r="UFF1" s="536"/>
      <c r="UFG1" s="536"/>
      <c r="UFH1" s="536"/>
      <c r="UFI1" s="536"/>
      <c r="UFJ1" s="536"/>
      <c r="UFK1" s="536"/>
      <c r="UFL1" s="536"/>
      <c r="UFM1" s="536"/>
      <c r="UFN1" s="536"/>
      <c r="UFO1" s="536"/>
      <c r="UFP1" s="536"/>
      <c r="UFQ1" s="536" t="s">
        <v>354</v>
      </c>
      <c r="UFR1" s="536"/>
      <c r="UFS1" s="536"/>
      <c r="UFT1" s="536"/>
      <c r="UFU1" s="536"/>
      <c r="UFV1" s="536"/>
      <c r="UFW1" s="536"/>
      <c r="UFX1" s="536"/>
      <c r="UFY1" s="536"/>
      <c r="UFZ1" s="536"/>
      <c r="UGA1" s="536"/>
      <c r="UGB1" s="536"/>
      <c r="UGC1" s="536"/>
      <c r="UGD1" s="536"/>
      <c r="UGE1" s="536"/>
      <c r="UGF1" s="536"/>
      <c r="UGG1" s="536"/>
      <c r="UGH1" s="536"/>
      <c r="UGI1" s="536"/>
      <c r="UGJ1" s="536"/>
      <c r="UGK1" s="536"/>
      <c r="UGL1" s="536"/>
      <c r="UGM1" s="536"/>
      <c r="UGN1" s="536"/>
      <c r="UGO1" s="536"/>
      <c r="UGP1" s="536"/>
      <c r="UGQ1" s="536"/>
      <c r="UGR1" s="536"/>
      <c r="UGS1" s="536"/>
      <c r="UGT1" s="536"/>
      <c r="UGU1" s="536"/>
      <c r="UGV1" s="536"/>
      <c r="UGW1" s="536" t="s">
        <v>354</v>
      </c>
      <c r="UGX1" s="536"/>
      <c r="UGY1" s="536"/>
      <c r="UGZ1" s="536"/>
      <c r="UHA1" s="536"/>
      <c r="UHB1" s="536"/>
      <c r="UHC1" s="536"/>
      <c r="UHD1" s="536"/>
      <c r="UHE1" s="536"/>
      <c r="UHF1" s="536"/>
      <c r="UHG1" s="536"/>
      <c r="UHH1" s="536"/>
      <c r="UHI1" s="536"/>
      <c r="UHJ1" s="536"/>
      <c r="UHK1" s="536"/>
      <c r="UHL1" s="536"/>
      <c r="UHM1" s="536"/>
      <c r="UHN1" s="536"/>
      <c r="UHO1" s="536"/>
      <c r="UHP1" s="536"/>
      <c r="UHQ1" s="536"/>
      <c r="UHR1" s="536"/>
      <c r="UHS1" s="536"/>
      <c r="UHT1" s="536"/>
      <c r="UHU1" s="536"/>
      <c r="UHV1" s="536"/>
      <c r="UHW1" s="536"/>
      <c r="UHX1" s="536"/>
      <c r="UHY1" s="536"/>
      <c r="UHZ1" s="536"/>
      <c r="UIA1" s="536"/>
      <c r="UIB1" s="536"/>
      <c r="UIC1" s="536" t="s">
        <v>354</v>
      </c>
      <c r="UID1" s="536"/>
      <c r="UIE1" s="536"/>
      <c r="UIF1" s="536"/>
      <c r="UIG1" s="536"/>
      <c r="UIH1" s="536"/>
      <c r="UII1" s="536"/>
      <c r="UIJ1" s="536"/>
      <c r="UIK1" s="536"/>
      <c r="UIL1" s="536"/>
      <c r="UIM1" s="536"/>
      <c r="UIN1" s="536"/>
      <c r="UIO1" s="536"/>
      <c r="UIP1" s="536"/>
      <c r="UIQ1" s="536"/>
      <c r="UIR1" s="536"/>
      <c r="UIS1" s="536"/>
      <c r="UIT1" s="536"/>
      <c r="UIU1" s="536"/>
      <c r="UIV1" s="536"/>
      <c r="UIW1" s="536"/>
      <c r="UIX1" s="536"/>
      <c r="UIY1" s="536"/>
      <c r="UIZ1" s="536"/>
      <c r="UJA1" s="536"/>
      <c r="UJB1" s="536"/>
      <c r="UJC1" s="536"/>
      <c r="UJD1" s="536"/>
      <c r="UJE1" s="536"/>
      <c r="UJF1" s="536"/>
      <c r="UJG1" s="536"/>
      <c r="UJH1" s="536"/>
      <c r="UJI1" s="536" t="s">
        <v>354</v>
      </c>
      <c r="UJJ1" s="536"/>
      <c r="UJK1" s="536"/>
      <c r="UJL1" s="536"/>
      <c r="UJM1" s="536"/>
      <c r="UJN1" s="536"/>
      <c r="UJO1" s="536"/>
      <c r="UJP1" s="536"/>
      <c r="UJQ1" s="536"/>
      <c r="UJR1" s="536"/>
      <c r="UJS1" s="536"/>
      <c r="UJT1" s="536"/>
      <c r="UJU1" s="536"/>
      <c r="UJV1" s="536"/>
      <c r="UJW1" s="536"/>
      <c r="UJX1" s="536"/>
      <c r="UJY1" s="536"/>
      <c r="UJZ1" s="536"/>
      <c r="UKA1" s="536"/>
      <c r="UKB1" s="536"/>
      <c r="UKC1" s="536"/>
      <c r="UKD1" s="536"/>
      <c r="UKE1" s="536"/>
      <c r="UKF1" s="536"/>
      <c r="UKG1" s="536"/>
      <c r="UKH1" s="536"/>
      <c r="UKI1" s="536"/>
      <c r="UKJ1" s="536"/>
      <c r="UKK1" s="536"/>
      <c r="UKL1" s="536"/>
      <c r="UKM1" s="536"/>
      <c r="UKN1" s="536"/>
      <c r="UKO1" s="536" t="s">
        <v>354</v>
      </c>
      <c r="UKP1" s="536"/>
      <c r="UKQ1" s="536"/>
      <c r="UKR1" s="536"/>
      <c r="UKS1" s="536"/>
      <c r="UKT1" s="536"/>
      <c r="UKU1" s="536"/>
      <c r="UKV1" s="536"/>
      <c r="UKW1" s="536"/>
      <c r="UKX1" s="536"/>
      <c r="UKY1" s="536"/>
      <c r="UKZ1" s="536"/>
      <c r="ULA1" s="536"/>
      <c r="ULB1" s="536"/>
      <c r="ULC1" s="536"/>
      <c r="ULD1" s="536"/>
      <c r="ULE1" s="536"/>
      <c r="ULF1" s="536"/>
      <c r="ULG1" s="536"/>
      <c r="ULH1" s="536"/>
      <c r="ULI1" s="536"/>
      <c r="ULJ1" s="536"/>
      <c r="ULK1" s="536"/>
      <c r="ULL1" s="536"/>
      <c r="ULM1" s="536"/>
      <c r="ULN1" s="536"/>
      <c r="ULO1" s="536"/>
      <c r="ULP1" s="536"/>
      <c r="ULQ1" s="536"/>
      <c r="ULR1" s="536"/>
      <c r="ULS1" s="536"/>
      <c r="ULT1" s="536"/>
      <c r="ULU1" s="536" t="s">
        <v>354</v>
      </c>
      <c r="ULV1" s="536"/>
      <c r="ULW1" s="536"/>
      <c r="ULX1" s="536"/>
      <c r="ULY1" s="536"/>
      <c r="ULZ1" s="536"/>
      <c r="UMA1" s="536"/>
      <c r="UMB1" s="536"/>
      <c r="UMC1" s="536"/>
      <c r="UMD1" s="536"/>
      <c r="UME1" s="536"/>
      <c r="UMF1" s="536"/>
      <c r="UMG1" s="536"/>
      <c r="UMH1" s="536"/>
      <c r="UMI1" s="536"/>
      <c r="UMJ1" s="536"/>
      <c r="UMK1" s="536"/>
      <c r="UML1" s="536"/>
      <c r="UMM1" s="536"/>
      <c r="UMN1" s="536"/>
      <c r="UMO1" s="536"/>
      <c r="UMP1" s="536"/>
      <c r="UMQ1" s="536"/>
      <c r="UMR1" s="536"/>
      <c r="UMS1" s="536"/>
      <c r="UMT1" s="536"/>
      <c r="UMU1" s="536"/>
      <c r="UMV1" s="536"/>
      <c r="UMW1" s="536"/>
      <c r="UMX1" s="536"/>
      <c r="UMY1" s="536"/>
      <c r="UMZ1" s="536"/>
      <c r="UNA1" s="536" t="s">
        <v>354</v>
      </c>
      <c r="UNB1" s="536"/>
      <c r="UNC1" s="536"/>
      <c r="UND1" s="536"/>
      <c r="UNE1" s="536"/>
      <c r="UNF1" s="536"/>
      <c r="UNG1" s="536"/>
      <c r="UNH1" s="536"/>
      <c r="UNI1" s="536"/>
      <c r="UNJ1" s="536"/>
      <c r="UNK1" s="536"/>
      <c r="UNL1" s="536"/>
      <c r="UNM1" s="536"/>
      <c r="UNN1" s="536"/>
      <c r="UNO1" s="536"/>
      <c r="UNP1" s="536"/>
      <c r="UNQ1" s="536"/>
      <c r="UNR1" s="536"/>
      <c r="UNS1" s="536"/>
      <c r="UNT1" s="536"/>
      <c r="UNU1" s="536"/>
      <c r="UNV1" s="536"/>
      <c r="UNW1" s="536"/>
      <c r="UNX1" s="536"/>
      <c r="UNY1" s="536"/>
      <c r="UNZ1" s="536"/>
      <c r="UOA1" s="536"/>
      <c r="UOB1" s="536"/>
      <c r="UOC1" s="536"/>
      <c r="UOD1" s="536"/>
      <c r="UOE1" s="536"/>
      <c r="UOF1" s="536"/>
      <c r="UOG1" s="536" t="s">
        <v>354</v>
      </c>
      <c r="UOH1" s="536"/>
      <c r="UOI1" s="536"/>
      <c r="UOJ1" s="536"/>
      <c r="UOK1" s="536"/>
      <c r="UOL1" s="536"/>
      <c r="UOM1" s="536"/>
      <c r="UON1" s="536"/>
      <c r="UOO1" s="536"/>
      <c r="UOP1" s="536"/>
      <c r="UOQ1" s="536"/>
      <c r="UOR1" s="536"/>
      <c r="UOS1" s="536"/>
      <c r="UOT1" s="536"/>
      <c r="UOU1" s="536"/>
      <c r="UOV1" s="536"/>
      <c r="UOW1" s="536"/>
      <c r="UOX1" s="536"/>
      <c r="UOY1" s="536"/>
      <c r="UOZ1" s="536"/>
      <c r="UPA1" s="536"/>
      <c r="UPB1" s="536"/>
      <c r="UPC1" s="536"/>
      <c r="UPD1" s="536"/>
      <c r="UPE1" s="536"/>
      <c r="UPF1" s="536"/>
      <c r="UPG1" s="536"/>
      <c r="UPH1" s="536"/>
      <c r="UPI1" s="536"/>
      <c r="UPJ1" s="536"/>
      <c r="UPK1" s="536"/>
      <c r="UPL1" s="536"/>
      <c r="UPM1" s="536" t="s">
        <v>354</v>
      </c>
      <c r="UPN1" s="536"/>
      <c r="UPO1" s="536"/>
      <c r="UPP1" s="536"/>
      <c r="UPQ1" s="536"/>
      <c r="UPR1" s="536"/>
      <c r="UPS1" s="536"/>
      <c r="UPT1" s="536"/>
      <c r="UPU1" s="536"/>
      <c r="UPV1" s="536"/>
      <c r="UPW1" s="536"/>
      <c r="UPX1" s="536"/>
      <c r="UPY1" s="536"/>
      <c r="UPZ1" s="536"/>
      <c r="UQA1" s="536"/>
      <c r="UQB1" s="536"/>
      <c r="UQC1" s="536"/>
      <c r="UQD1" s="536"/>
      <c r="UQE1" s="536"/>
      <c r="UQF1" s="536"/>
      <c r="UQG1" s="536"/>
      <c r="UQH1" s="536"/>
      <c r="UQI1" s="536"/>
      <c r="UQJ1" s="536"/>
      <c r="UQK1" s="536"/>
      <c r="UQL1" s="536"/>
      <c r="UQM1" s="536"/>
      <c r="UQN1" s="536"/>
      <c r="UQO1" s="536"/>
      <c r="UQP1" s="536"/>
      <c r="UQQ1" s="536"/>
      <c r="UQR1" s="536"/>
      <c r="UQS1" s="536" t="s">
        <v>354</v>
      </c>
      <c r="UQT1" s="536"/>
      <c r="UQU1" s="536"/>
      <c r="UQV1" s="536"/>
      <c r="UQW1" s="536"/>
      <c r="UQX1" s="536"/>
      <c r="UQY1" s="536"/>
      <c r="UQZ1" s="536"/>
      <c r="URA1" s="536"/>
      <c r="URB1" s="536"/>
      <c r="URC1" s="536"/>
      <c r="URD1" s="536"/>
      <c r="URE1" s="536"/>
      <c r="URF1" s="536"/>
      <c r="URG1" s="536"/>
      <c r="URH1" s="536"/>
      <c r="URI1" s="536"/>
      <c r="URJ1" s="536"/>
      <c r="URK1" s="536"/>
      <c r="URL1" s="536"/>
      <c r="URM1" s="536"/>
      <c r="URN1" s="536"/>
      <c r="URO1" s="536"/>
      <c r="URP1" s="536"/>
      <c r="URQ1" s="536"/>
      <c r="URR1" s="536"/>
      <c r="URS1" s="536"/>
      <c r="URT1" s="536"/>
      <c r="URU1" s="536"/>
      <c r="URV1" s="536"/>
      <c r="URW1" s="536"/>
      <c r="URX1" s="536"/>
      <c r="URY1" s="536" t="s">
        <v>354</v>
      </c>
      <c r="URZ1" s="536"/>
      <c r="USA1" s="536"/>
      <c r="USB1" s="536"/>
      <c r="USC1" s="536"/>
      <c r="USD1" s="536"/>
      <c r="USE1" s="536"/>
      <c r="USF1" s="536"/>
      <c r="USG1" s="536"/>
      <c r="USH1" s="536"/>
      <c r="USI1" s="536"/>
      <c r="USJ1" s="536"/>
      <c r="USK1" s="536"/>
      <c r="USL1" s="536"/>
      <c r="USM1" s="536"/>
      <c r="USN1" s="536"/>
      <c r="USO1" s="536"/>
      <c r="USP1" s="536"/>
      <c r="USQ1" s="536"/>
      <c r="USR1" s="536"/>
      <c r="USS1" s="536"/>
      <c r="UST1" s="536"/>
      <c r="USU1" s="536"/>
      <c r="USV1" s="536"/>
      <c r="USW1" s="536"/>
      <c r="USX1" s="536"/>
      <c r="USY1" s="536"/>
      <c r="USZ1" s="536"/>
      <c r="UTA1" s="536"/>
      <c r="UTB1" s="536"/>
      <c r="UTC1" s="536"/>
      <c r="UTD1" s="536"/>
      <c r="UTE1" s="536" t="s">
        <v>354</v>
      </c>
      <c r="UTF1" s="536"/>
      <c r="UTG1" s="536"/>
      <c r="UTH1" s="536"/>
      <c r="UTI1" s="536"/>
      <c r="UTJ1" s="536"/>
      <c r="UTK1" s="536"/>
      <c r="UTL1" s="536"/>
      <c r="UTM1" s="536"/>
      <c r="UTN1" s="536"/>
      <c r="UTO1" s="536"/>
      <c r="UTP1" s="536"/>
      <c r="UTQ1" s="536"/>
      <c r="UTR1" s="536"/>
      <c r="UTS1" s="536"/>
      <c r="UTT1" s="536"/>
      <c r="UTU1" s="536"/>
      <c r="UTV1" s="536"/>
      <c r="UTW1" s="536"/>
      <c r="UTX1" s="536"/>
      <c r="UTY1" s="536"/>
      <c r="UTZ1" s="536"/>
      <c r="UUA1" s="536"/>
      <c r="UUB1" s="536"/>
      <c r="UUC1" s="536"/>
      <c r="UUD1" s="536"/>
      <c r="UUE1" s="536"/>
      <c r="UUF1" s="536"/>
      <c r="UUG1" s="536"/>
      <c r="UUH1" s="536"/>
      <c r="UUI1" s="536"/>
      <c r="UUJ1" s="536"/>
      <c r="UUK1" s="536" t="s">
        <v>354</v>
      </c>
      <c r="UUL1" s="536"/>
      <c r="UUM1" s="536"/>
      <c r="UUN1" s="536"/>
      <c r="UUO1" s="536"/>
      <c r="UUP1" s="536"/>
      <c r="UUQ1" s="536"/>
      <c r="UUR1" s="536"/>
      <c r="UUS1" s="536"/>
      <c r="UUT1" s="536"/>
      <c r="UUU1" s="536"/>
      <c r="UUV1" s="536"/>
      <c r="UUW1" s="536"/>
      <c r="UUX1" s="536"/>
      <c r="UUY1" s="536"/>
      <c r="UUZ1" s="536"/>
      <c r="UVA1" s="536"/>
      <c r="UVB1" s="536"/>
      <c r="UVC1" s="536"/>
      <c r="UVD1" s="536"/>
      <c r="UVE1" s="536"/>
      <c r="UVF1" s="536"/>
      <c r="UVG1" s="536"/>
      <c r="UVH1" s="536"/>
      <c r="UVI1" s="536"/>
      <c r="UVJ1" s="536"/>
      <c r="UVK1" s="536"/>
      <c r="UVL1" s="536"/>
      <c r="UVM1" s="536"/>
      <c r="UVN1" s="536"/>
      <c r="UVO1" s="536"/>
      <c r="UVP1" s="536"/>
      <c r="UVQ1" s="536" t="s">
        <v>354</v>
      </c>
      <c r="UVR1" s="536"/>
      <c r="UVS1" s="536"/>
      <c r="UVT1" s="536"/>
      <c r="UVU1" s="536"/>
      <c r="UVV1" s="536"/>
      <c r="UVW1" s="536"/>
      <c r="UVX1" s="536"/>
      <c r="UVY1" s="536"/>
      <c r="UVZ1" s="536"/>
      <c r="UWA1" s="536"/>
      <c r="UWB1" s="536"/>
      <c r="UWC1" s="536"/>
      <c r="UWD1" s="536"/>
      <c r="UWE1" s="536"/>
      <c r="UWF1" s="536"/>
      <c r="UWG1" s="536"/>
      <c r="UWH1" s="536"/>
      <c r="UWI1" s="536"/>
      <c r="UWJ1" s="536"/>
      <c r="UWK1" s="536"/>
      <c r="UWL1" s="536"/>
      <c r="UWM1" s="536"/>
      <c r="UWN1" s="536"/>
      <c r="UWO1" s="536"/>
      <c r="UWP1" s="536"/>
      <c r="UWQ1" s="536"/>
      <c r="UWR1" s="536"/>
      <c r="UWS1" s="536"/>
      <c r="UWT1" s="536"/>
      <c r="UWU1" s="536"/>
      <c r="UWV1" s="536"/>
      <c r="UWW1" s="536" t="s">
        <v>354</v>
      </c>
      <c r="UWX1" s="536"/>
      <c r="UWY1" s="536"/>
      <c r="UWZ1" s="536"/>
      <c r="UXA1" s="536"/>
      <c r="UXB1" s="536"/>
      <c r="UXC1" s="536"/>
      <c r="UXD1" s="536"/>
      <c r="UXE1" s="536"/>
      <c r="UXF1" s="536"/>
      <c r="UXG1" s="536"/>
      <c r="UXH1" s="536"/>
      <c r="UXI1" s="536"/>
      <c r="UXJ1" s="536"/>
      <c r="UXK1" s="536"/>
      <c r="UXL1" s="536"/>
      <c r="UXM1" s="536"/>
      <c r="UXN1" s="536"/>
      <c r="UXO1" s="536"/>
      <c r="UXP1" s="536"/>
      <c r="UXQ1" s="536"/>
      <c r="UXR1" s="536"/>
      <c r="UXS1" s="536"/>
      <c r="UXT1" s="536"/>
      <c r="UXU1" s="536"/>
      <c r="UXV1" s="536"/>
      <c r="UXW1" s="536"/>
      <c r="UXX1" s="536"/>
      <c r="UXY1" s="536"/>
      <c r="UXZ1" s="536"/>
      <c r="UYA1" s="536"/>
      <c r="UYB1" s="536"/>
      <c r="UYC1" s="536" t="s">
        <v>354</v>
      </c>
      <c r="UYD1" s="536"/>
      <c r="UYE1" s="536"/>
      <c r="UYF1" s="536"/>
      <c r="UYG1" s="536"/>
      <c r="UYH1" s="536"/>
      <c r="UYI1" s="536"/>
      <c r="UYJ1" s="536"/>
      <c r="UYK1" s="536"/>
      <c r="UYL1" s="536"/>
      <c r="UYM1" s="536"/>
      <c r="UYN1" s="536"/>
      <c r="UYO1" s="536"/>
      <c r="UYP1" s="536"/>
      <c r="UYQ1" s="536"/>
      <c r="UYR1" s="536"/>
      <c r="UYS1" s="536"/>
      <c r="UYT1" s="536"/>
      <c r="UYU1" s="536"/>
      <c r="UYV1" s="536"/>
      <c r="UYW1" s="536"/>
      <c r="UYX1" s="536"/>
      <c r="UYY1" s="536"/>
      <c r="UYZ1" s="536"/>
      <c r="UZA1" s="536"/>
      <c r="UZB1" s="536"/>
      <c r="UZC1" s="536"/>
      <c r="UZD1" s="536"/>
      <c r="UZE1" s="536"/>
      <c r="UZF1" s="536"/>
      <c r="UZG1" s="536"/>
      <c r="UZH1" s="536"/>
      <c r="UZI1" s="536" t="s">
        <v>354</v>
      </c>
      <c r="UZJ1" s="536"/>
      <c r="UZK1" s="536"/>
      <c r="UZL1" s="536"/>
      <c r="UZM1" s="536"/>
      <c r="UZN1" s="536"/>
      <c r="UZO1" s="536"/>
      <c r="UZP1" s="536"/>
      <c r="UZQ1" s="536"/>
      <c r="UZR1" s="536"/>
      <c r="UZS1" s="536"/>
      <c r="UZT1" s="536"/>
      <c r="UZU1" s="536"/>
      <c r="UZV1" s="536"/>
      <c r="UZW1" s="536"/>
      <c r="UZX1" s="536"/>
      <c r="UZY1" s="536"/>
      <c r="UZZ1" s="536"/>
      <c r="VAA1" s="536"/>
      <c r="VAB1" s="536"/>
      <c r="VAC1" s="536"/>
      <c r="VAD1" s="536"/>
      <c r="VAE1" s="536"/>
      <c r="VAF1" s="536"/>
      <c r="VAG1" s="536"/>
      <c r="VAH1" s="536"/>
      <c r="VAI1" s="536"/>
      <c r="VAJ1" s="536"/>
      <c r="VAK1" s="536"/>
      <c r="VAL1" s="536"/>
      <c r="VAM1" s="536"/>
      <c r="VAN1" s="536"/>
      <c r="VAO1" s="536" t="s">
        <v>354</v>
      </c>
      <c r="VAP1" s="536"/>
      <c r="VAQ1" s="536"/>
      <c r="VAR1" s="536"/>
      <c r="VAS1" s="536"/>
      <c r="VAT1" s="536"/>
      <c r="VAU1" s="536"/>
      <c r="VAV1" s="536"/>
      <c r="VAW1" s="536"/>
      <c r="VAX1" s="536"/>
      <c r="VAY1" s="536"/>
      <c r="VAZ1" s="536"/>
      <c r="VBA1" s="536"/>
      <c r="VBB1" s="536"/>
      <c r="VBC1" s="536"/>
      <c r="VBD1" s="536"/>
      <c r="VBE1" s="536"/>
      <c r="VBF1" s="536"/>
      <c r="VBG1" s="536"/>
      <c r="VBH1" s="536"/>
      <c r="VBI1" s="536"/>
      <c r="VBJ1" s="536"/>
      <c r="VBK1" s="536"/>
      <c r="VBL1" s="536"/>
      <c r="VBM1" s="536"/>
      <c r="VBN1" s="536"/>
      <c r="VBO1" s="536"/>
      <c r="VBP1" s="536"/>
      <c r="VBQ1" s="536"/>
      <c r="VBR1" s="536"/>
      <c r="VBS1" s="536"/>
      <c r="VBT1" s="536"/>
      <c r="VBU1" s="536" t="s">
        <v>354</v>
      </c>
      <c r="VBV1" s="536"/>
      <c r="VBW1" s="536"/>
      <c r="VBX1" s="536"/>
      <c r="VBY1" s="536"/>
      <c r="VBZ1" s="536"/>
      <c r="VCA1" s="536"/>
      <c r="VCB1" s="536"/>
      <c r="VCC1" s="536"/>
      <c r="VCD1" s="536"/>
      <c r="VCE1" s="536"/>
      <c r="VCF1" s="536"/>
      <c r="VCG1" s="536"/>
      <c r="VCH1" s="536"/>
      <c r="VCI1" s="536"/>
      <c r="VCJ1" s="536"/>
      <c r="VCK1" s="536"/>
      <c r="VCL1" s="536"/>
      <c r="VCM1" s="536"/>
      <c r="VCN1" s="536"/>
      <c r="VCO1" s="536"/>
      <c r="VCP1" s="536"/>
      <c r="VCQ1" s="536"/>
      <c r="VCR1" s="536"/>
      <c r="VCS1" s="536"/>
      <c r="VCT1" s="536"/>
      <c r="VCU1" s="536"/>
      <c r="VCV1" s="536"/>
      <c r="VCW1" s="536"/>
      <c r="VCX1" s="536"/>
      <c r="VCY1" s="536"/>
      <c r="VCZ1" s="536"/>
      <c r="VDA1" s="536" t="s">
        <v>354</v>
      </c>
      <c r="VDB1" s="536"/>
      <c r="VDC1" s="536"/>
      <c r="VDD1" s="536"/>
      <c r="VDE1" s="536"/>
      <c r="VDF1" s="536"/>
      <c r="VDG1" s="536"/>
      <c r="VDH1" s="536"/>
      <c r="VDI1" s="536"/>
      <c r="VDJ1" s="536"/>
      <c r="VDK1" s="536"/>
      <c r="VDL1" s="536"/>
      <c r="VDM1" s="536"/>
      <c r="VDN1" s="536"/>
      <c r="VDO1" s="536"/>
      <c r="VDP1" s="536"/>
      <c r="VDQ1" s="536"/>
      <c r="VDR1" s="536"/>
      <c r="VDS1" s="536"/>
      <c r="VDT1" s="536"/>
      <c r="VDU1" s="536"/>
      <c r="VDV1" s="536"/>
      <c r="VDW1" s="536"/>
      <c r="VDX1" s="536"/>
      <c r="VDY1" s="536"/>
      <c r="VDZ1" s="536"/>
      <c r="VEA1" s="536"/>
      <c r="VEB1" s="536"/>
      <c r="VEC1" s="536"/>
      <c r="VED1" s="536"/>
      <c r="VEE1" s="536"/>
      <c r="VEF1" s="536"/>
      <c r="VEG1" s="536" t="s">
        <v>354</v>
      </c>
      <c r="VEH1" s="536"/>
      <c r="VEI1" s="536"/>
      <c r="VEJ1" s="536"/>
      <c r="VEK1" s="536"/>
      <c r="VEL1" s="536"/>
      <c r="VEM1" s="536"/>
      <c r="VEN1" s="536"/>
      <c r="VEO1" s="536"/>
      <c r="VEP1" s="536"/>
      <c r="VEQ1" s="536"/>
      <c r="VER1" s="536"/>
      <c r="VES1" s="536"/>
      <c r="VET1" s="536"/>
      <c r="VEU1" s="536"/>
      <c r="VEV1" s="536"/>
      <c r="VEW1" s="536"/>
      <c r="VEX1" s="536"/>
      <c r="VEY1" s="536"/>
      <c r="VEZ1" s="536"/>
      <c r="VFA1" s="536"/>
      <c r="VFB1" s="536"/>
      <c r="VFC1" s="536"/>
      <c r="VFD1" s="536"/>
      <c r="VFE1" s="536"/>
      <c r="VFF1" s="536"/>
      <c r="VFG1" s="536"/>
      <c r="VFH1" s="536"/>
      <c r="VFI1" s="536"/>
      <c r="VFJ1" s="536"/>
      <c r="VFK1" s="536"/>
      <c r="VFL1" s="536"/>
      <c r="VFM1" s="536" t="s">
        <v>354</v>
      </c>
      <c r="VFN1" s="536"/>
      <c r="VFO1" s="536"/>
      <c r="VFP1" s="536"/>
      <c r="VFQ1" s="536"/>
      <c r="VFR1" s="536"/>
      <c r="VFS1" s="536"/>
      <c r="VFT1" s="536"/>
      <c r="VFU1" s="536"/>
      <c r="VFV1" s="536"/>
      <c r="VFW1" s="536"/>
      <c r="VFX1" s="536"/>
      <c r="VFY1" s="536"/>
      <c r="VFZ1" s="536"/>
      <c r="VGA1" s="536"/>
      <c r="VGB1" s="536"/>
      <c r="VGC1" s="536"/>
      <c r="VGD1" s="536"/>
      <c r="VGE1" s="536"/>
      <c r="VGF1" s="536"/>
      <c r="VGG1" s="536"/>
      <c r="VGH1" s="536"/>
      <c r="VGI1" s="536"/>
      <c r="VGJ1" s="536"/>
      <c r="VGK1" s="536"/>
      <c r="VGL1" s="536"/>
      <c r="VGM1" s="536"/>
      <c r="VGN1" s="536"/>
      <c r="VGO1" s="536"/>
      <c r="VGP1" s="536"/>
      <c r="VGQ1" s="536"/>
      <c r="VGR1" s="536"/>
      <c r="VGS1" s="536" t="s">
        <v>354</v>
      </c>
      <c r="VGT1" s="536"/>
      <c r="VGU1" s="536"/>
      <c r="VGV1" s="536"/>
      <c r="VGW1" s="536"/>
      <c r="VGX1" s="536"/>
      <c r="VGY1" s="536"/>
      <c r="VGZ1" s="536"/>
      <c r="VHA1" s="536"/>
      <c r="VHB1" s="536"/>
      <c r="VHC1" s="536"/>
      <c r="VHD1" s="536"/>
      <c r="VHE1" s="536"/>
      <c r="VHF1" s="536"/>
      <c r="VHG1" s="536"/>
      <c r="VHH1" s="536"/>
      <c r="VHI1" s="536"/>
      <c r="VHJ1" s="536"/>
      <c r="VHK1" s="536"/>
      <c r="VHL1" s="536"/>
      <c r="VHM1" s="536"/>
      <c r="VHN1" s="536"/>
      <c r="VHO1" s="536"/>
      <c r="VHP1" s="536"/>
      <c r="VHQ1" s="536"/>
      <c r="VHR1" s="536"/>
      <c r="VHS1" s="536"/>
      <c r="VHT1" s="536"/>
      <c r="VHU1" s="536"/>
      <c r="VHV1" s="536"/>
      <c r="VHW1" s="536"/>
      <c r="VHX1" s="536"/>
      <c r="VHY1" s="536" t="s">
        <v>354</v>
      </c>
      <c r="VHZ1" s="536"/>
      <c r="VIA1" s="536"/>
      <c r="VIB1" s="536"/>
      <c r="VIC1" s="536"/>
      <c r="VID1" s="536"/>
      <c r="VIE1" s="536"/>
      <c r="VIF1" s="536"/>
      <c r="VIG1" s="536"/>
      <c r="VIH1" s="536"/>
      <c r="VII1" s="536"/>
      <c r="VIJ1" s="536"/>
      <c r="VIK1" s="536"/>
      <c r="VIL1" s="536"/>
      <c r="VIM1" s="536"/>
      <c r="VIN1" s="536"/>
      <c r="VIO1" s="536"/>
      <c r="VIP1" s="536"/>
      <c r="VIQ1" s="536"/>
      <c r="VIR1" s="536"/>
      <c r="VIS1" s="536"/>
      <c r="VIT1" s="536"/>
      <c r="VIU1" s="536"/>
      <c r="VIV1" s="536"/>
      <c r="VIW1" s="536"/>
      <c r="VIX1" s="536"/>
      <c r="VIY1" s="536"/>
      <c r="VIZ1" s="536"/>
      <c r="VJA1" s="536"/>
      <c r="VJB1" s="536"/>
      <c r="VJC1" s="536"/>
      <c r="VJD1" s="536"/>
      <c r="VJE1" s="536" t="s">
        <v>354</v>
      </c>
      <c r="VJF1" s="536"/>
      <c r="VJG1" s="536"/>
      <c r="VJH1" s="536"/>
      <c r="VJI1" s="536"/>
      <c r="VJJ1" s="536"/>
      <c r="VJK1" s="536"/>
      <c r="VJL1" s="536"/>
      <c r="VJM1" s="536"/>
      <c r="VJN1" s="536"/>
      <c r="VJO1" s="536"/>
      <c r="VJP1" s="536"/>
      <c r="VJQ1" s="536"/>
      <c r="VJR1" s="536"/>
      <c r="VJS1" s="536"/>
      <c r="VJT1" s="536"/>
      <c r="VJU1" s="536"/>
      <c r="VJV1" s="536"/>
      <c r="VJW1" s="536"/>
      <c r="VJX1" s="536"/>
      <c r="VJY1" s="536"/>
      <c r="VJZ1" s="536"/>
      <c r="VKA1" s="536"/>
      <c r="VKB1" s="536"/>
      <c r="VKC1" s="536"/>
      <c r="VKD1" s="536"/>
      <c r="VKE1" s="536"/>
      <c r="VKF1" s="536"/>
      <c r="VKG1" s="536"/>
      <c r="VKH1" s="536"/>
      <c r="VKI1" s="536"/>
      <c r="VKJ1" s="536"/>
      <c r="VKK1" s="536" t="s">
        <v>354</v>
      </c>
      <c r="VKL1" s="536"/>
      <c r="VKM1" s="536"/>
      <c r="VKN1" s="536"/>
      <c r="VKO1" s="536"/>
      <c r="VKP1" s="536"/>
      <c r="VKQ1" s="536"/>
      <c r="VKR1" s="536"/>
      <c r="VKS1" s="536"/>
      <c r="VKT1" s="536"/>
      <c r="VKU1" s="536"/>
      <c r="VKV1" s="536"/>
      <c r="VKW1" s="536"/>
      <c r="VKX1" s="536"/>
      <c r="VKY1" s="536"/>
      <c r="VKZ1" s="536"/>
      <c r="VLA1" s="536"/>
      <c r="VLB1" s="536"/>
      <c r="VLC1" s="536"/>
      <c r="VLD1" s="536"/>
      <c r="VLE1" s="536"/>
      <c r="VLF1" s="536"/>
      <c r="VLG1" s="536"/>
      <c r="VLH1" s="536"/>
      <c r="VLI1" s="536"/>
      <c r="VLJ1" s="536"/>
      <c r="VLK1" s="536"/>
      <c r="VLL1" s="536"/>
      <c r="VLM1" s="536"/>
      <c r="VLN1" s="536"/>
      <c r="VLO1" s="536"/>
      <c r="VLP1" s="536"/>
      <c r="VLQ1" s="536" t="s">
        <v>354</v>
      </c>
      <c r="VLR1" s="536"/>
      <c r="VLS1" s="536"/>
      <c r="VLT1" s="536"/>
      <c r="VLU1" s="536"/>
      <c r="VLV1" s="536"/>
      <c r="VLW1" s="536"/>
      <c r="VLX1" s="536"/>
      <c r="VLY1" s="536"/>
      <c r="VLZ1" s="536"/>
      <c r="VMA1" s="536"/>
      <c r="VMB1" s="536"/>
      <c r="VMC1" s="536"/>
      <c r="VMD1" s="536"/>
      <c r="VME1" s="536"/>
      <c r="VMF1" s="536"/>
      <c r="VMG1" s="536"/>
      <c r="VMH1" s="536"/>
      <c r="VMI1" s="536"/>
      <c r="VMJ1" s="536"/>
      <c r="VMK1" s="536"/>
      <c r="VML1" s="536"/>
      <c r="VMM1" s="536"/>
      <c r="VMN1" s="536"/>
      <c r="VMO1" s="536"/>
      <c r="VMP1" s="536"/>
      <c r="VMQ1" s="536"/>
      <c r="VMR1" s="536"/>
      <c r="VMS1" s="536"/>
      <c r="VMT1" s="536"/>
      <c r="VMU1" s="536"/>
      <c r="VMV1" s="536"/>
      <c r="VMW1" s="536" t="s">
        <v>354</v>
      </c>
      <c r="VMX1" s="536"/>
      <c r="VMY1" s="536"/>
      <c r="VMZ1" s="536"/>
      <c r="VNA1" s="536"/>
      <c r="VNB1" s="536"/>
      <c r="VNC1" s="536"/>
      <c r="VND1" s="536"/>
      <c r="VNE1" s="536"/>
      <c r="VNF1" s="536"/>
      <c r="VNG1" s="536"/>
      <c r="VNH1" s="536"/>
      <c r="VNI1" s="536"/>
      <c r="VNJ1" s="536"/>
      <c r="VNK1" s="536"/>
      <c r="VNL1" s="536"/>
      <c r="VNM1" s="536"/>
      <c r="VNN1" s="536"/>
      <c r="VNO1" s="536"/>
      <c r="VNP1" s="536"/>
      <c r="VNQ1" s="536"/>
      <c r="VNR1" s="536"/>
      <c r="VNS1" s="536"/>
      <c r="VNT1" s="536"/>
      <c r="VNU1" s="536"/>
      <c r="VNV1" s="536"/>
      <c r="VNW1" s="536"/>
      <c r="VNX1" s="536"/>
      <c r="VNY1" s="536"/>
      <c r="VNZ1" s="536"/>
      <c r="VOA1" s="536"/>
      <c r="VOB1" s="536"/>
      <c r="VOC1" s="536" t="s">
        <v>354</v>
      </c>
      <c r="VOD1" s="536"/>
      <c r="VOE1" s="536"/>
      <c r="VOF1" s="536"/>
      <c r="VOG1" s="536"/>
      <c r="VOH1" s="536"/>
      <c r="VOI1" s="536"/>
      <c r="VOJ1" s="536"/>
      <c r="VOK1" s="536"/>
      <c r="VOL1" s="536"/>
      <c r="VOM1" s="536"/>
      <c r="VON1" s="536"/>
      <c r="VOO1" s="536"/>
      <c r="VOP1" s="536"/>
      <c r="VOQ1" s="536"/>
      <c r="VOR1" s="536"/>
      <c r="VOS1" s="536"/>
      <c r="VOT1" s="536"/>
      <c r="VOU1" s="536"/>
      <c r="VOV1" s="536"/>
      <c r="VOW1" s="536"/>
      <c r="VOX1" s="536"/>
      <c r="VOY1" s="536"/>
      <c r="VOZ1" s="536"/>
      <c r="VPA1" s="536"/>
      <c r="VPB1" s="536"/>
      <c r="VPC1" s="536"/>
      <c r="VPD1" s="536"/>
      <c r="VPE1" s="536"/>
      <c r="VPF1" s="536"/>
      <c r="VPG1" s="536"/>
      <c r="VPH1" s="536"/>
      <c r="VPI1" s="536" t="s">
        <v>354</v>
      </c>
      <c r="VPJ1" s="536"/>
      <c r="VPK1" s="536"/>
      <c r="VPL1" s="536"/>
      <c r="VPM1" s="536"/>
      <c r="VPN1" s="536"/>
      <c r="VPO1" s="536"/>
      <c r="VPP1" s="536"/>
      <c r="VPQ1" s="536"/>
      <c r="VPR1" s="536"/>
      <c r="VPS1" s="536"/>
      <c r="VPT1" s="536"/>
      <c r="VPU1" s="536"/>
      <c r="VPV1" s="536"/>
      <c r="VPW1" s="536"/>
      <c r="VPX1" s="536"/>
      <c r="VPY1" s="536"/>
      <c r="VPZ1" s="536"/>
      <c r="VQA1" s="536"/>
      <c r="VQB1" s="536"/>
      <c r="VQC1" s="536"/>
      <c r="VQD1" s="536"/>
      <c r="VQE1" s="536"/>
      <c r="VQF1" s="536"/>
      <c r="VQG1" s="536"/>
      <c r="VQH1" s="536"/>
      <c r="VQI1" s="536"/>
      <c r="VQJ1" s="536"/>
      <c r="VQK1" s="536"/>
      <c r="VQL1" s="536"/>
      <c r="VQM1" s="536"/>
      <c r="VQN1" s="536"/>
      <c r="VQO1" s="536" t="s">
        <v>354</v>
      </c>
      <c r="VQP1" s="536"/>
      <c r="VQQ1" s="536"/>
      <c r="VQR1" s="536"/>
      <c r="VQS1" s="536"/>
      <c r="VQT1" s="536"/>
      <c r="VQU1" s="536"/>
      <c r="VQV1" s="536"/>
      <c r="VQW1" s="536"/>
      <c r="VQX1" s="536"/>
      <c r="VQY1" s="536"/>
      <c r="VQZ1" s="536"/>
      <c r="VRA1" s="536"/>
      <c r="VRB1" s="536"/>
      <c r="VRC1" s="536"/>
      <c r="VRD1" s="536"/>
      <c r="VRE1" s="536"/>
      <c r="VRF1" s="536"/>
      <c r="VRG1" s="536"/>
      <c r="VRH1" s="536"/>
      <c r="VRI1" s="536"/>
      <c r="VRJ1" s="536"/>
      <c r="VRK1" s="536"/>
      <c r="VRL1" s="536"/>
      <c r="VRM1" s="536"/>
      <c r="VRN1" s="536"/>
      <c r="VRO1" s="536"/>
      <c r="VRP1" s="536"/>
      <c r="VRQ1" s="536"/>
      <c r="VRR1" s="536"/>
      <c r="VRS1" s="536"/>
      <c r="VRT1" s="536"/>
      <c r="VRU1" s="536" t="s">
        <v>354</v>
      </c>
      <c r="VRV1" s="536"/>
      <c r="VRW1" s="536"/>
      <c r="VRX1" s="536"/>
      <c r="VRY1" s="536"/>
      <c r="VRZ1" s="536"/>
      <c r="VSA1" s="536"/>
      <c r="VSB1" s="536"/>
      <c r="VSC1" s="536"/>
      <c r="VSD1" s="536"/>
      <c r="VSE1" s="536"/>
      <c r="VSF1" s="536"/>
      <c r="VSG1" s="536"/>
      <c r="VSH1" s="536"/>
      <c r="VSI1" s="536"/>
      <c r="VSJ1" s="536"/>
      <c r="VSK1" s="536"/>
      <c r="VSL1" s="536"/>
      <c r="VSM1" s="536"/>
      <c r="VSN1" s="536"/>
      <c r="VSO1" s="536"/>
      <c r="VSP1" s="536"/>
      <c r="VSQ1" s="536"/>
      <c r="VSR1" s="536"/>
      <c r="VSS1" s="536"/>
      <c r="VST1" s="536"/>
      <c r="VSU1" s="536"/>
      <c r="VSV1" s="536"/>
      <c r="VSW1" s="536"/>
      <c r="VSX1" s="536"/>
      <c r="VSY1" s="536"/>
      <c r="VSZ1" s="536"/>
      <c r="VTA1" s="536" t="s">
        <v>354</v>
      </c>
      <c r="VTB1" s="536"/>
      <c r="VTC1" s="536"/>
      <c r="VTD1" s="536"/>
      <c r="VTE1" s="536"/>
      <c r="VTF1" s="536"/>
      <c r="VTG1" s="536"/>
      <c r="VTH1" s="536"/>
      <c r="VTI1" s="536"/>
      <c r="VTJ1" s="536"/>
      <c r="VTK1" s="536"/>
      <c r="VTL1" s="536"/>
      <c r="VTM1" s="536"/>
      <c r="VTN1" s="536"/>
      <c r="VTO1" s="536"/>
      <c r="VTP1" s="536"/>
      <c r="VTQ1" s="536"/>
      <c r="VTR1" s="536"/>
      <c r="VTS1" s="536"/>
      <c r="VTT1" s="536"/>
      <c r="VTU1" s="536"/>
      <c r="VTV1" s="536"/>
      <c r="VTW1" s="536"/>
      <c r="VTX1" s="536"/>
      <c r="VTY1" s="536"/>
      <c r="VTZ1" s="536"/>
      <c r="VUA1" s="536"/>
      <c r="VUB1" s="536"/>
      <c r="VUC1" s="536"/>
      <c r="VUD1" s="536"/>
      <c r="VUE1" s="536"/>
      <c r="VUF1" s="536"/>
      <c r="VUG1" s="536" t="s">
        <v>354</v>
      </c>
      <c r="VUH1" s="536"/>
      <c r="VUI1" s="536"/>
      <c r="VUJ1" s="536"/>
      <c r="VUK1" s="536"/>
      <c r="VUL1" s="536"/>
      <c r="VUM1" s="536"/>
      <c r="VUN1" s="536"/>
      <c r="VUO1" s="536"/>
      <c r="VUP1" s="536"/>
      <c r="VUQ1" s="536"/>
      <c r="VUR1" s="536"/>
      <c r="VUS1" s="536"/>
      <c r="VUT1" s="536"/>
      <c r="VUU1" s="536"/>
      <c r="VUV1" s="536"/>
      <c r="VUW1" s="536"/>
      <c r="VUX1" s="536"/>
      <c r="VUY1" s="536"/>
      <c r="VUZ1" s="536"/>
      <c r="VVA1" s="536"/>
      <c r="VVB1" s="536"/>
      <c r="VVC1" s="536"/>
      <c r="VVD1" s="536"/>
      <c r="VVE1" s="536"/>
      <c r="VVF1" s="536"/>
      <c r="VVG1" s="536"/>
      <c r="VVH1" s="536"/>
      <c r="VVI1" s="536"/>
      <c r="VVJ1" s="536"/>
      <c r="VVK1" s="536"/>
      <c r="VVL1" s="536"/>
      <c r="VVM1" s="536" t="s">
        <v>354</v>
      </c>
      <c r="VVN1" s="536"/>
      <c r="VVO1" s="536"/>
      <c r="VVP1" s="536"/>
      <c r="VVQ1" s="536"/>
      <c r="VVR1" s="536"/>
      <c r="VVS1" s="536"/>
      <c r="VVT1" s="536"/>
      <c r="VVU1" s="536"/>
      <c r="VVV1" s="536"/>
      <c r="VVW1" s="536"/>
      <c r="VVX1" s="536"/>
      <c r="VVY1" s="536"/>
      <c r="VVZ1" s="536"/>
      <c r="VWA1" s="536"/>
      <c r="VWB1" s="536"/>
      <c r="VWC1" s="536"/>
      <c r="VWD1" s="536"/>
      <c r="VWE1" s="536"/>
      <c r="VWF1" s="536"/>
      <c r="VWG1" s="536"/>
      <c r="VWH1" s="536"/>
      <c r="VWI1" s="536"/>
      <c r="VWJ1" s="536"/>
      <c r="VWK1" s="536"/>
      <c r="VWL1" s="536"/>
      <c r="VWM1" s="536"/>
      <c r="VWN1" s="536"/>
      <c r="VWO1" s="536"/>
      <c r="VWP1" s="536"/>
      <c r="VWQ1" s="536"/>
      <c r="VWR1" s="536"/>
      <c r="VWS1" s="536" t="s">
        <v>354</v>
      </c>
      <c r="VWT1" s="536"/>
      <c r="VWU1" s="536"/>
      <c r="VWV1" s="536"/>
      <c r="VWW1" s="536"/>
      <c r="VWX1" s="536"/>
      <c r="VWY1" s="536"/>
      <c r="VWZ1" s="536"/>
      <c r="VXA1" s="536"/>
      <c r="VXB1" s="536"/>
      <c r="VXC1" s="536"/>
      <c r="VXD1" s="536"/>
      <c r="VXE1" s="536"/>
      <c r="VXF1" s="536"/>
      <c r="VXG1" s="536"/>
      <c r="VXH1" s="536"/>
      <c r="VXI1" s="536"/>
      <c r="VXJ1" s="536"/>
      <c r="VXK1" s="536"/>
      <c r="VXL1" s="536"/>
      <c r="VXM1" s="536"/>
      <c r="VXN1" s="536"/>
      <c r="VXO1" s="536"/>
      <c r="VXP1" s="536"/>
      <c r="VXQ1" s="536"/>
      <c r="VXR1" s="536"/>
      <c r="VXS1" s="536"/>
      <c r="VXT1" s="536"/>
      <c r="VXU1" s="536"/>
      <c r="VXV1" s="536"/>
      <c r="VXW1" s="536"/>
      <c r="VXX1" s="536"/>
      <c r="VXY1" s="536" t="s">
        <v>354</v>
      </c>
      <c r="VXZ1" s="536"/>
      <c r="VYA1" s="536"/>
      <c r="VYB1" s="536"/>
      <c r="VYC1" s="536"/>
      <c r="VYD1" s="536"/>
      <c r="VYE1" s="536"/>
      <c r="VYF1" s="536"/>
      <c r="VYG1" s="536"/>
      <c r="VYH1" s="536"/>
      <c r="VYI1" s="536"/>
      <c r="VYJ1" s="536"/>
      <c r="VYK1" s="536"/>
      <c r="VYL1" s="536"/>
      <c r="VYM1" s="536"/>
      <c r="VYN1" s="536"/>
      <c r="VYO1" s="536"/>
      <c r="VYP1" s="536"/>
      <c r="VYQ1" s="536"/>
      <c r="VYR1" s="536"/>
      <c r="VYS1" s="536"/>
      <c r="VYT1" s="536"/>
      <c r="VYU1" s="536"/>
      <c r="VYV1" s="536"/>
      <c r="VYW1" s="536"/>
      <c r="VYX1" s="536"/>
      <c r="VYY1" s="536"/>
      <c r="VYZ1" s="536"/>
      <c r="VZA1" s="536"/>
      <c r="VZB1" s="536"/>
      <c r="VZC1" s="536"/>
      <c r="VZD1" s="536"/>
      <c r="VZE1" s="536" t="s">
        <v>354</v>
      </c>
      <c r="VZF1" s="536"/>
      <c r="VZG1" s="536"/>
      <c r="VZH1" s="536"/>
      <c r="VZI1" s="536"/>
      <c r="VZJ1" s="536"/>
      <c r="VZK1" s="536"/>
      <c r="VZL1" s="536"/>
      <c r="VZM1" s="536"/>
      <c r="VZN1" s="536"/>
      <c r="VZO1" s="536"/>
      <c r="VZP1" s="536"/>
      <c r="VZQ1" s="536"/>
      <c r="VZR1" s="536"/>
      <c r="VZS1" s="536"/>
      <c r="VZT1" s="536"/>
      <c r="VZU1" s="536"/>
      <c r="VZV1" s="536"/>
      <c r="VZW1" s="536"/>
      <c r="VZX1" s="536"/>
      <c r="VZY1" s="536"/>
      <c r="VZZ1" s="536"/>
      <c r="WAA1" s="536"/>
      <c r="WAB1" s="536"/>
      <c r="WAC1" s="536"/>
      <c r="WAD1" s="536"/>
      <c r="WAE1" s="536"/>
      <c r="WAF1" s="536"/>
      <c r="WAG1" s="536"/>
      <c r="WAH1" s="536"/>
      <c r="WAI1" s="536"/>
      <c r="WAJ1" s="536"/>
      <c r="WAK1" s="536" t="s">
        <v>354</v>
      </c>
      <c r="WAL1" s="536"/>
      <c r="WAM1" s="536"/>
      <c r="WAN1" s="536"/>
      <c r="WAO1" s="536"/>
      <c r="WAP1" s="536"/>
      <c r="WAQ1" s="536"/>
      <c r="WAR1" s="536"/>
      <c r="WAS1" s="536"/>
      <c r="WAT1" s="536"/>
      <c r="WAU1" s="536"/>
      <c r="WAV1" s="536"/>
      <c r="WAW1" s="536"/>
      <c r="WAX1" s="536"/>
      <c r="WAY1" s="536"/>
      <c r="WAZ1" s="536"/>
      <c r="WBA1" s="536"/>
      <c r="WBB1" s="536"/>
      <c r="WBC1" s="536"/>
      <c r="WBD1" s="536"/>
      <c r="WBE1" s="536"/>
      <c r="WBF1" s="536"/>
      <c r="WBG1" s="536"/>
      <c r="WBH1" s="536"/>
      <c r="WBI1" s="536"/>
      <c r="WBJ1" s="536"/>
      <c r="WBK1" s="536"/>
      <c r="WBL1" s="536"/>
      <c r="WBM1" s="536"/>
      <c r="WBN1" s="536"/>
      <c r="WBO1" s="536"/>
      <c r="WBP1" s="536"/>
      <c r="WBQ1" s="536" t="s">
        <v>354</v>
      </c>
      <c r="WBR1" s="536"/>
      <c r="WBS1" s="536"/>
      <c r="WBT1" s="536"/>
      <c r="WBU1" s="536"/>
      <c r="WBV1" s="536"/>
      <c r="WBW1" s="536"/>
      <c r="WBX1" s="536"/>
      <c r="WBY1" s="536"/>
      <c r="WBZ1" s="536"/>
      <c r="WCA1" s="536"/>
      <c r="WCB1" s="536"/>
      <c r="WCC1" s="536"/>
      <c r="WCD1" s="536"/>
      <c r="WCE1" s="536"/>
      <c r="WCF1" s="536"/>
      <c r="WCG1" s="536"/>
      <c r="WCH1" s="536"/>
      <c r="WCI1" s="536"/>
      <c r="WCJ1" s="536"/>
      <c r="WCK1" s="536"/>
      <c r="WCL1" s="536"/>
      <c r="WCM1" s="536"/>
      <c r="WCN1" s="536"/>
      <c r="WCO1" s="536"/>
      <c r="WCP1" s="536"/>
      <c r="WCQ1" s="536"/>
      <c r="WCR1" s="536"/>
      <c r="WCS1" s="536"/>
      <c r="WCT1" s="536"/>
      <c r="WCU1" s="536"/>
      <c r="WCV1" s="536"/>
      <c r="WCW1" s="536" t="s">
        <v>354</v>
      </c>
      <c r="WCX1" s="536"/>
      <c r="WCY1" s="536"/>
      <c r="WCZ1" s="536"/>
      <c r="WDA1" s="536"/>
      <c r="WDB1" s="536"/>
      <c r="WDC1" s="536"/>
      <c r="WDD1" s="536"/>
      <c r="WDE1" s="536"/>
      <c r="WDF1" s="536"/>
      <c r="WDG1" s="536"/>
      <c r="WDH1" s="536"/>
      <c r="WDI1" s="536"/>
      <c r="WDJ1" s="536"/>
      <c r="WDK1" s="536"/>
      <c r="WDL1" s="536"/>
      <c r="WDM1" s="536"/>
      <c r="WDN1" s="536"/>
      <c r="WDO1" s="536"/>
      <c r="WDP1" s="536"/>
      <c r="WDQ1" s="536"/>
      <c r="WDR1" s="536"/>
      <c r="WDS1" s="536"/>
      <c r="WDT1" s="536"/>
      <c r="WDU1" s="536"/>
      <c r="WDV1" s="536"/>
      <c r="WDW1" s="536"/>
      <c r="WDX1" s="536"/>
      <c r="WDY1" s="536"/>
      <c r="WDZ1" s="536"/>
      <c r="WEA1" s="536"/>
      <c r="WEB1" s="536"/>
      <c r="WEC1" s="536" t="s">
        <v>354</v>
      </c>
      <c r="WED1" s="536"/>
      <c r="WEE1" s="536"/>
      <c r="WEF1" s="536"/>
      <c r="WEG1" s="536"/>
      <c r="WEH1" s="536"/>
      <c r="WEI1" s="536"/>
      <c r="WEJ1" s="536"/>
      <c r="WEK1" s="536"/>
      <c r="WEL1" s="536"/>
      <c r="WEM1" s="536"/>
      <c r="WEN1" s="536"/>
      <c r="WEO1" s="536"/>
      <c r="WEP1" s="536"/>
      <c r="WEQ1" s="536"/>
      <c r="WER1" s="536"/>
      <c r="WES1" s="536"/>
      <c r="WET1" s="536"/>
      <c r="WEU1" s="536"/>
      <c r="WEV1" s="536"/>
      <c r="WEW1" s="536"/>
      <c r="WEX1" s="536"/>
      <c r="WEY1" s="536"/>
      <c r="WEZ1" s="536"/>
      <c r="WFA1" s="536"/>
      <c r="WFB1" s="536"/>
      <c r="WFC1" s="536"/>
      <c r="WFD1" s="536"/>
      <c r="WFE1" s="536"/>
      <c r="WFF1" s="536"/>
      <c r="WFG1" s="536"/>
      <c r="WFH1" s="536"/>
      <c r="WFI1" s="536" t="s">
        <v>354</v>
      </c>
      <c r="WFJ1" s="536"/>
      <c r="WFK1" s="536"/>
      <c r="WFL1" s="536"/>
      <c r="WFM1" s="536"/>
      <c r="WFN1" s="536"/>
      <c r="WFO1" s="536"/>
      <c r="WFP1" s="536"/>
      <c r="WFQ1" s="536"/>
      <c r="WFR1" s="536"/>
      <c r="WFS1" s="536"/>
      <c r="WFT1" s="536"/>
      <c r="WFU1" s="536"/>
      <c r="WFV1" s="536"/>
      <c r="WFW1" s="536"/>
      <c r="WFX1" s="536"/>
      <c r="WFY1" s="536"/>
      <c r="WFZ1" s="536"/>
      <c r="WGA1" s="536"/>
      <c r="WGB1" s="536"/>
      <c r="WGC1" s="536"/>
      <c r="WGD1" s="536"/>
      <c r="WGE1" s="536"/>
      <c r="WGF1" s="536"/>
      <c r="WGG1" s="536"/>
      <c r="WGH1" s="536"/>
      <c r="WGI1" s="536"/>
      <c r="WGJ1" s="536"/>
      <c r="WGK1" s="536"/>
      <c r="WGL1" s="536"/>
      <c r="WGM1" s="536"/>
      <c r="WGN1" s="536"/>
      <c r="WGO1" s="536" t="s">
        <v>354</v>
      </c>
      <c r="WGP1" s="536"/>
      <c r="WGQ1" s="536"/>
      <c r="WGR1" s="536"/>
      <c r="WGS1" s="536"/>
      <c r="WGT1" s="536"/>
      <c r="WGU1" s="536"/>
      <c r="WGV1" s="536"/>
      <c r="WGW1" s="536"/>
      <c r="WGX1" s="536"/>
      <c r="WGY1" s="536"/>
      <c r="WGZ1" s="536"/>
      <c r="WHA1" s="536"/>
      <c r="WHB1" s="536"/>
      <c r="WHC1" s="536"/>
      <c r="WHD1" s="536"/>
      <c r="WHE1" s="536"/>
      <c r="WHF1" s="536"/>
      <c r="WHG1" s="536"/>
      <c r="WHH1" s="536"/>
      <c r="WHI1" s="536"/>
      <c r="WHJ1" s="536"/>
      <c r="WHK1" s="536"/>
      <c r="WHL1" s="536"/>
      <c r="WHM1" s="536"/>
      <c r="WHN1" s="536"/>
      <c r="WHO1" s="536"/>
      <c r="WHP1" s="536"/>
      <c r="WHQ1" s="536"/>
      <c r="WHR1" s="536"/>
      <c r="WHS1" s="536"/>
      <c r="WHT1" s="536"/>
      <c r="WHU1" s="536" t="s">
        <v>354</v>
      </c>
      <c r="WHV1" s="536"/>
      <c r="WHW1" s="536"/>
      <c r="WHX1" s="536"/>
      <c r="WHY1" s="536"/>
      <c r="WHZ1" s="536"/>
      <c r="WIA1" s="536"/>
      <c r="WIB1" s="536"/>
      <c r="WIC1" s="536"/>
      <c r="WID1" s="536"/>
      <c r="WIE1" s="536"/>
      <c r="WIF1" s="536"/>
      <c r="WIG1" s="536"/>
      <c r="WIH1" s="536"/>
      <c r="WII1" s="536"/>
      <c r="WIJ1" s="536"/>
      <c r="WIK1" s="536"/>
      <c r="WIL1" s="536"/>
      <c r="WIM1" s="536"/>
      <c r="WIN1" s="536"/>
      <c r="WIO1" s="536"/>
      <c r="WIP1" s="536"/>
      <c r="WIQ1" s="536"/>
      <c r="WIR1" s="536"/>
      <c r="WIS1" s="536"/>
      <c r="WIT1" s="536"/>
      <c r="WIU1" s="536"/>
      <c r="WIV1" s="536"/>
      <c r="WIW1" s="536"/>
      <c r="WIX1" s="536"/>
      <c r="WIY1" s="536"/>
      <c r="WIZ1" s="536"/>
      <c r="WJA1" s="536" t="s">
        <v>354</v>
      </c>
      <c r="WJB1" s="536"/>
      <c r="WJC1" s="536"/>
      <c r="WJD1" s="536"/>
      <c r="WJE1" s="536"/>
      <c r="WJF1" s="536"/>
      <c r="WJG1" s="536"/>
      <c r="WJH1" s="536"/>
      <c r="WJI1" s="536"/>
      <c r="WJJ1" s="536"/>
      <c r="WJK1" s="536"/>
      <c r="WJL1" s="536"/>
      <c r="WJM1" s="536"/>
      <c r="WJN1" s="536"/>
      <c r="WJO1" s="536"/>
      <c r="WJP1" s="536"/>
      <c r="WJQ1" s="536"/>
      <c r="WJR1" s="536"/>
      <c r="WJS1" s="536"/>
      <c r="WJT1" s="536"/>
      <c r="WJU1" s="536"/>
      <c r="WJV1" s="536"/>
      <c r="WJW1" s="536"/>
      <c r="WJX1" s="536"/>
      <c r="WJY1" s="536"/>
      <c r="WJZ1" s="536"/>
      <c r="WKA1" s="536"/>
      <c r="WKB1" s="536"/>
      <c r="WKC1" s="536"/>
      <c r="WKD1" s="536"/>
      <c r="WKE1" s="536"/>
      <c r="WKF1" s="536"/>
      <c r="WKG1" s="536" t="s">
        <v>354</v>
      </c>
      <c r="WKH1" s="536"/>
      <c r="WKI1" s="536"/>
      <c r="WKJ1" s="536"/>
      <c r="WKK1" s="536"/>
      <c r="WKL1" s="536"/>
      <c r="WKM1" s="536"/>
      <c r="WKN1" s="536"/>
      <c r="WKO1" s="536"/>
      <c r="WKP1" s="536"/>
      <c r="WKQ1" s="536"/>
      <c r="WKR1" s="536"/>
      <c r="WKS1" s="536"/>
      <c r="WKT1" s="536"/>
      <c r="WKU1" s="536"/>
      <c r="WKV1" s="536"/>
      <c r="WKW1" s="536"/>
      <c r="WKX1" s="536"/>
      <c r="WKY1" s="536"/>
      <c r="WKZ1" s="536"/>
      <c r="WLA1" s="536"/>
      <c r="WLB1" s="536"/>
      <c r="WLC1" s="536"/>
      <c r="WLD1" s="536"/>
      <c r="WLE1" s="536"/>
      <c r="WLF1" s="536"/>
      <c r="WLG1" s="536"/>
      <c r="WLH1" s="536"/>
      <c r="WLI1" s="536"/>
      <c r="WLJ1" s="536"/>
      <c r="WLK1" s="536"/>
      <c r="WLL1" s="536"/>
      <c r="WLM1" s="536" t="s">
        <v>354</v>
      </c>
      <c r="WLN1" s="536"/>
      <c r="WLO1" s="536"/>
      <c r="WLP1" s="536"/>
      <c r="WLQ1" s="536"/>
      <c r="WLR1" s="536"/>
      <c r="WLS1" s="536"/>
      <c r="WLT1" s="536"/>
      <c r="WLU1" s="536"/>
      <c r="WLV1" s="536"/>
      <c r="WLW1" s="536"/>
      <c r="WLX1" s="536"/>
      <c r="WLY1" s="536"/>
      <c r="WLZ1" s="536"/>
      <c r="WMA1" s="536"/>
      <c r="WMB1" s="536"/>
      <c r="WMC1" s="536"/>
      <c r="WMD1" s="536"/>
      <c r="WME1" s="536"/>
      <c r="WMF1" s="536"/>
      <c r="WMG1" s="536"/>
      <c r="WMH1" s="536"/>
      <c r="WMI1" s="536"/>
      <c r="WMJ1" s="536"/>
      <c r="WMK1" s="536"/>
      <c r="WML1" s="536"/>
      <c r="WMM1" s="536"/>
      <c r="WMN1" s="536"/>
      <c r="WMO1" s="536"/>
      <c r="WMP1" s="536"/>
      <c r="WMQ1" s="536"/>
      <c r="WMR1" s="536"/>
      <c r="WMS1" s="536" t="s">
        <v>354</v>
      </c>
      <c r="WMT1" s="536"/>
      <c r="WMU1" s="536"/>
      <c r="WMV1" s="536"/>
      <c r="WMW1" s="536"/>
      <c r="WMX1" s="536"/>
      <c r="WMY1" s="536"/>
      <c r="WMZ1" s="536"/>
      <c r="WNA1" s="536"/>
      <c r="WNB1" s="536"/>
      <c r="WNC1" s="536"/>
      <c r="WND1" s="536"/>
      <c r="WNE1" s="536"/>
      <c r="WNF1" s="536"/>
      <c r="WNG1" s="536"/>
      <c r="WNH1" s="536"/>
      <c r="WNI1" s="536"/>
      <c r="WNJ1" s="536"/>
      <c r="WNK1" s="536"/>
      <c r="WNL1" s="536"/>
      <c r="WNM1" s="536"/>
      <c r="WNN1" s="536"/>
      <c r="WNO1" s="536"/>
      <c r="WNP1" s="536"/>
      <c r="WNQ1" s="536"/>
      <c r="WNR1" s="536"/>
      <c r="WNS1" s="536"/>
      <c r="WNT1" s="536"/>
      <c r="WNU1" s="536"/>
      <c r="WNV1" s="536"/>
      <c r="WNW1" s="536"/>
      <c r="WNX1" s="536"/>
      <c r="WNY1" s="536" t="s">
        <v>354</v>
      </c>
      <c r="WNZ1" s="536"/>
      <c r="WOA1" s="536"/>
      <c r="WOB1" s="536"/>
      <c r="WOC1" s="536"/>
      <c r="WOD1" s="536"/>
      <c r="WOE1" s="536"/>
      <c r="WOF1" s="536"/>
      <c r="WOG1" s="536"/>
      <c r="WOH1" s="536"/>
      <c r="WOI1" s="536"/>
      <c r="WOJ1" s="536"/>
      <c r="WOK1" s="536"/>
      <c r="WOL1" s="536"/>
      <c r="WOM1" s="536"/>
      <c r="WON1" s="536"/>
      <c r="WOO1" s="536"/>
      <c r="WOP1" s="536"/>
      <c r="WOQ1" s="536"/>
      <c r="WOR1" s="536"/>
      <c r="WOS1" s="536"/>
      <c r="WOT1" s="536"/>
      <c r="WOU1" s="536"/>
      <c r="WOV1" s="536"/>
      <c r="WOW1" s="536"/>
      <c r="WOX1" s="536"/>
      <c r="WOY1" s="536"/>
      <c r="WOZ1" s="536"/>
      <c r="WPA1" s="536"/>
      <c r="WPB1" s="536"/>
      <c r="WPC1" s="536"/>
      <c r="WPD1" s="536"/>
      <c r="WPE1" s="536" t="s">
        <v>354</v>
      </c>
      <c r="WPF1" s="536"/>
      <c r="WPG1" s="536"/>
      <c r="WPH1" s="536"/>
      <c r="WPI1" s="536"/>
      <c r="WPJ1" s="536"/>
      <c r="WPK1" s="536"/>
      <c r="WPL1" s="536"/>
      <c r="WPM1" s="536"/>
      <c r="WPN1" s="536"/>
      <c r="WPO1" s="536"/>
      <c r="WPP1" s="536"/>
      <c r="WPQ1" s="536"/>
      <c r="WPR1" s="536"/>
      <c r="WPS1" s="536"/>
      <c r="WPT1" s="536"/>
      <c r="WPU1" s="536"/>
      <c r="WPV1" s="536"/>
      <c r="WPW1" s="536"/>
      <c r="WPX1" s="536"/>
      <c r="WPY1" s="536"/>
      <c r="WPZ1" s="536"/>
      <c r="WQA1" s="536"/>
      <c r="WQB1" s="536"/>
      <c r="WQC1" s="536"/>
      <c r="WQD1" s="536"/>
      <c r="WQE1" s="536"/>
      <c r="WQF1" s="536"/>
      <c r="WQG1" s="536"/>
      <c r="WQH1" s="536"/>
      <c r="WQI1" s="536"/>
      <c r="WQJ1" s="536"/>
      <c r="WQK1" s="536" t="s">
        <v>354</v>
      </c>
      <c r="WQL1" s="536"/>
      <c r="WQM1" s="536"/>
      <c r="WQN1" s="536"/>
      <c r="WQO1" s="536"/>
      <c r="WQP1" s="536"/>
      <c r="WQQ1" s="536"/>
      <c r="WQR1" s="536"/>
      <c r="WQS1" s="536"/>
      <c r="WQT1" s="536"/>
      <c r="WQU1" s="536"/>
      <c r="WQV1" s="536"/>
      <c r="WQW1" s="536"/>
      <c r="WQX1" s="536"/>
      <c r="WQY1" s="536"/>
      <c r="WQZ1" s="536"/>
      <c r="WRA1" s="536"/>
      <c r="WRB1" s="536"/>
      <c r="WRC1" s="536"/>
      <c r="WRD1" s="536"/>
      <c r="WRE1" s="536"/>
      <c r="WRF1" s="536"/>
      <c r="WRG1" s="536"/>
      <c r="WRH1" s="536"/>
      <c r="WRI1" s="536"/>
      <c r="WRJ1" s="536"/>
      <c r="WRK1" s="536"/>
      <c r="WRL1" s="536"/>
      <c r="WRM1" s="536"/>
      <c r="WRN1" s="536"/>
      <c r="WRO1" s="536"/>
      <c r="WRP1" s="536"/>
      <c r="WRQ1" s="536" t="s">
        <v>354</v>
      </c>
      <c r="WRR1" s="536"/>
      <c r="WRS1" s="536"/>
      <c r="WRT1" s="536"/>
      <c r="WRU1" s="536"/>
      <c r="WRV1" s="536"/>
      <c r="WRW1" s="536"/>
      <c r="WRX1" s="536"/>
      <c r="WRY1" s="536"/>
      <c r="WRZ1" s="536"/>
      <c r="WSA1" s="536"/>
      <c r="WSB1" s="536"/>
      <c r="WSC1" s="536"/>
      <c r="WSD1" s="536"/>
      <c r="WSE1" s="536"/>
      <c r="WSF1" s="536"/>
      <c r="WSG1" s="536"/>
      <c r="WSH1" s="536"/>
      <c r="WSI1" s="536"/>
      <c r="WSJ1" s="536"/>
      <c r="WSK1" s="536"/>
      <c r="WSL1" s="536"/>
      <c r="WSM1" s="536"/>
      <c r="WSN1" s="536"/>
      <c r="WSO1" s="536"/>
      <c r="WSP1" s="536"/>
      <c r="WSQ1" s="536"/>
      <c r="WSR1" s="536"/>
      <c r="WSS1" s="536"/>
      <c r="WST1" s="536"/>
      <c r="WSU1" s="536"/>
      <c r="WSV1" s="536"/>
      <c r="WSW1" s="536" t="s">
        <v>354</v>
      </c>
      <c r="WSX1" s="536"/>
      <c r="WSY1" s="536"/>
      <c r="WSZ1" s="536"/>
      <c r="WTA1" s="536"/>
      <c r="WTB1" s="536"/>
      <c r="WTC1" s="536"/>
      <c r="WTD1" s="536"/>
      <c r="WTE1" s="536"/>
      <c r="WTF1" s="536"/>
      <c r="WTG1" s="536"/>
      <c r="WTH1" s="536"/>
      <c r="WTI1" s="536"/>
      <c r="WTJ1" s="536"/>
      <c r="WTK1" s="536"/>
      <c r="WTL1" s="536"/>
      <c r="WTM1" s="536"/>
      <c r="WTN1" s="536"/>
      <c r="WTO1" s="536"/>
      <c r="WTP1" s="536"/>
      <c r="WTQ1" s="536"/>
      <c r="WTR1" s="536"/>
      <c r="WTS1" s="536"/>
      <c r="WTT1" s="536"/>
      <c r="WTU1" s="536"/>
      <c r="WTV1" s="536"/>
      <c r="WTW1" s="536"/>
      <c r="WTX1" s="536"/>
      <c r="WTY1" s="536"/>
      <c r="WTZ1" s="536"/>
      <c r="WUA1" s="536"/>
      <c r="WUB1" s="536"/>
      <c r="WUC1" s="536" t="s">
        <v>354</v>
      </c>
      <c r="WUD1" s="536"/>
      <c r="WUE1" s="536"/>
      <c r="WUF1" s="536"/>
      <c r="WUG1" s="536"/>
      <c r="WUH1" s="536"/>
      <c r="WUI1" s="536"/>
      <c r="WUJ1" s="536"/>
      <c r="WUK1" s="536"/>
      <c r="WUL1" s="536"/>
      <c r="WUM1" s="536"/>
      <c r="WUN1" s="536"/>
      <c r="WUO1" s="536"/>
      <c r="WUP1" s="536"/>
      <c r="WUQ1" s="536"/>
      <c r="WUR1" s="536"/>
      <c r="WUS1" s="536"/>
      <c r="WUT1" s="536"/>
      <c r="WUU1" s="536"/>
      <c r="WUV1" s="536"/>
      <c r="WUW1" s="536"/>
      <c r="WUX1" s="536"/>
      <c r="WUY1" s="536"/>
      <c r="WUZ1" s="536"/>
      <c r="WVA1" s="536"/>
      <c r="WVB1" s="536"/>
      <c r="WVC1" s="536"/>
      <c r="WVD1" s="536"/>
      <c r="WVE1" s="536"/>
      <c r="WVF1" s="536"/>
      <c r="WVG1" s="536"/>
      <c r="WVH1" s="536"/>
      <c r="WVI1" s="536" t="s">
        <v>354</v>
      </c>
      <c r="WVJ1" s="536"/>
      <c r="WVK1" s="536"/>
      <c r="WVL1" s="536"/>
      <c r="WVM1" s="536"/>
      <c r="WVN1" s="536"/>
      <c r="WVO1" s="536"/>
      <c r="WVP1" s="536"/>
      <c r="WVQ1" s="536"/>
      <c r="WVR1" s="536"/>
      <c r="WVS1" s="536"/>
      <c r="WVT1" s="536"/>
      <c r="WVU1" s="536"/>
      <c r="WVV1" s="536"/>
      <c r="WVW1" s="536"/>
      <c r="WVX1" s="536"/>
      <c r="WVY1" s="536"/>
      <c r="WVZ1" s="536"/>
      <c r="WWA1" s="536"/>
      <c r="WWB1" s="536"/>
      <c r="WWC1" s="536"/>
      <c r="WWD1" s="536"/>
      <c r="WWE1" s="536"/>
      <c r="WWF1" s="536"/>
      <c r="WWG1" s="536"/>
      <c r="WWH1" s="536"/>
      <c r="WWI1" s="536"/>
      <c r="WWJ1" s="536"/>
      <c r="WWK1" s="536"/>
      <c r="WWL1" s="536"/>
      <c r="WWM1" s="536"/>
      <c r="WWN1" s="536"/>
      <c r="WWO1" s="536" t="s">
        <v>354</v>
      </c>
      <c r="WWP1" s="536"/>
      <c r="WWQ1" s="536"/>
      <c r="WWR1" s="536"/>
      <c r="WWS1" s="536"/>
      <c r="WWT1" s="536"/>
      <c r="WWU1" s="536"/>
      <c r="WWV1" s="536"/>
      <c r="WWW1" s="536"/>
      <c r="WWX1" s="536"/>
      <c r="WWY1" s="536"/>
      <c r="WWZ1" s="536"/>
      <c r="WXA1" s="536"/>
      <c r="WXB1" s="536"/>
      <c r="WXC1" s="536"/>
      <c r="WXD1" s="536"/>
      <c r="WXE1" s="536"/>
      <c r="WXF1" s="536"/>
      <c r="WXG1" s="536"/>
      <c r="WXH1" s="536"/>
      <c r="WXI1" s="536"/>
      <c r="WXJ1" s="536"/>
      <c r="WXK1" s="536"/>
      <c r="WXL1" s="536"/>
      <c r="WXM1" s="536"/>
      <c r="WXN1" s="536"/>
      <c r="WXO1" s="536"/>
      <c r="WXP1" s="536"/>
      <c r="WXQ1" s="536"/>
      <c r="WXR1" s="536"/>
      <c r="WXS1" s="536"/>
      <c r="WXT1" s="536"/>
      <c r="WXU1" s="536" t="s">
        <v>354</v>
      </c>
      <c r="WXV1" s="536"/>
      <c r="WXW1" s="536"/>
      <c r="WXX1" s="536"/>
      <c r="WXY1" s="536"/>
      <c r="WXZ1" s="536"/>
      <c r="WYA1" s="536"/>
      <c r="WYB1" s="536"/>
      <c r="WYC1" s="536"/>
      <c r="WYD1" s="536"/>
      <c r="WYE1" s="536"/>
      <c r="WYF1" s="536"/>
      <c r="WYG1" s="536"/>
      <c r="WYH1" s="536"/>
      <c r="WYI1" s="536"/>
      <c r="WYJ1" s="536"/>
      <c r="WYK1" s="536"/>
      <c r="WYL1" s="536"/>
      <c r="WYM1" s="536"/>
      <c r="WYN1" s="536"/>
      <c r="WYO1" s="536"/>
      <c r="WYP1" s="536"/>
      <c r="WYQ1" s="536"/>
      <c r="WYR1" s="536"/>
      <c r="WYS1" s="536"/>
      <c r="WYT1" s="536"/>
      <c r="WYU1" s="536"/>
      <c r="WYV1" s="536"/>
      <c r="WYW1" s="536"/>
      <c r="WYX1" s="536"/>
      <c r="WYY1" s="536"/>
      <c r="WYZ1" s="536"/>
      <c r="WZA1" s="536" t="s">
        <v>354</v>
      </c>
      <c r="WZB1" s="536"/>
      <c r="WZC1" s="536"/>
      <c r="WZD1" s="536"/>
      <c r="WZE1" s="536"/>
      <c r="WZF1" s="536"/>
      <c r="WZG1" s="536"/>
      <c r="WZH1" s="536"/>
      <c r="WZI1" s="536"/>
      <c r="WZJ1" s="536"/>
      <c r="WZK1" s="536"/>
      <c r="WZL1" s="536"/>
      <c r="WZM1" s="536"/>
      <c r="WZN1" s="536"/>
      <c r="WZO1" s="536"/>
      <c r="WZP1" s="536"/>
      <c r="WZQ1" s="536"/>
      <c r="WZR1" s="536"/>
      <c r="WZS1" s="536"/>
      <c r="WZT1" s="536"/>
      <c r="WZU1" s="536"/>
      <c r="WZV1" s="536"/>
      <c r="WZW1" s="536"/>
      <c r="WZX1" s="536"/>
      <c r="WZY1" s="536"/>
      <c r="WZZ1" s="536"/>
      <c r="XAA1" s="536"/>
      <c r="XAB1" s="536"/>
      <c r="XAC1" s="536"/>
      <c r="XAD1" s="536"/>
      <c r="XAE1" s="536"/>
      <c r="XAF1" s="536"/>
      <c r="XAG1" s="536" t="s">
        <v>354</v>
      </c>
      <c r="XAH1" s="536"/>
      <c r="XAI1" s="536"/>
      <c r="XAJ1" s="536"/>
      <c r="XAK1" s="536"/>
      <c r="XAL1" s="536"/>
      <c r="XAM1" s="536"/>
      <c r="XAN1" s="536"/>
      <c r="XAO1" s="536"/>
      <c r="XAP1" s="536"/>
      <c r="XAQ1" s="536"/>
      <c r="XAR1" s="536"/>
      <c r="XAS1" s="536"/>
      <c r="XAT1" s="536"/>
      <c r="XAU1" s="536"/>
      <c r="XAV1" s="536"/>
      <c r="XAW1" s="536"/>
      <c r="XAX1" s="536"/>
      <c r="XAY1" s="536"/>
      <c r="XAZ1" s="536"/>
      <c r="XBA1" s="536"/>
      <c r="XBB1" s="536"/>
      <c r="XBC1" s="536"/>
      <c r="XBD1" s="536"/>
      <c r="XBE1" s="536"/>
      <c r="XBF1" s="536"/>
      <c r="XBG1" s="536"/>
      <c r="XBH1" s="536"/>
      <c r="XBI1" s="536"/>
      <c r="XBJ1" s="536"/>
      <c r="XBK1" s="536"/>
      <c r="XBL1" s="536"/>
      <c r="XBM1" s="536" t="s">
        <v>354</v>
      </c>
      <c r="XBN1" s="536"/>
      <c r="XBO1" s="536"/>
      <c r="XBP1" s="536"/>
      <c r="XBQ1" s="536"/>
      <c r="XBR1" s="536"/>
      <c r="XBS1" s="536"/>
      <c r="XBT1" s="536"/>
      <c r="XBU1" s="536"/>
      <c r="XBV1" s="536"/>
      <c r="XBW1" s="536"/>
      <c r="XBX1" s="536"/>
      <c r="XBY1" s="536"/>
      <c r="XBZ1" s="536"/>
      <c r="XCA1" s="536"/>
      <c r="XCB1" s="536"/>
      <c r="XCC1" s="536"/>
      <c r="XCD1" s="536"/>
      <c r="XCE1" s="536"/>
      <c r="XCF1" s="536"/>
      <c r="XCG1" s="536"/>
      <c r="XCH1" s="536"/>
      <c r="XCI1" s="536"/>
      <c r="XCJ1" s="536"/>
      <c r="XCK1" s="536"/>
      <c r="XCL1" s="536"/>
      <c r="XCM1" s="536"/>
      <c r="XCN1" s="536"/>
      <c r="XCO1" s="536"/>
      <c r="XCP1" s="536"/>
      <c r="XCQ1" s="536"/>
      <c r="XCR1" s="536"/>
      <c r="XCS1" s="536" t="s">
        <v>354</v>
      </c>
      <c r="XCT1" s="536"/>
      <c r="XCU1" s="536"/>
      <c r="XCV1" s="536"/>
      <c r="XCW1" s="536"/>
      <c r="XCX1" s="536"/>
      <c r="XCY1" s="536"/>
      <c r="XCZ1" s="536"/>
      <c r="XDA1" s="536"/>
      <c r="XDB1" s="536"/>
      <c r="XDC1" s="536"/>
      <c r="XDD1" s="536"/>
      <c r="XDE1" s="536"/>
      <c r="XDF1" s="536"/>
      <c r="XDG1" s="536"/>
      <c r="XDH1" s="536"/>
      <c r="XDI1" s="536"/>
      <c r="XDJ1" s="536"/>
      <c r="XDK1" s="536"/>
      <c r="XDL1" s="536"/>
      <c r="XDM1" s="536"/>
      <c r="XDN1" s="536"/>
      <c r="XDO1" s="536"/>
      <c r="XDP1" s="536"/>
      <c r="XDQ1" s="536"/>
      <c r="XDR1" s="536"/>
      <c r="XDS1" s="536"/>
      <c r="XDT1" s="536"/>
      <c r="XDU1" s="536"/>
      <c r="XDV1" s="536"/>
      <c r="XDW1" s="536"/>
      <c r="XDX1" s="536"/>
      <c r="XDY1" s="536" t="s">
        <v>354</v>
      </c>
      <c r="XDZ1" s="536"/>
      <c r="XEA1" s="536"/>
      <c r="XEB1" s="536"/>
      <c r="XEC1" s="536"/>
      <c r="XED1" s="536"/>
      <c r="XEE1" s="536"/>
      <c r="XEF1" s="536"/>
      <c r="XEG1" s="536"/>
      <c r="XEH1" s="536"/>
      <c r="XEI1" s="536"/>
      <c r="XEJ1" s="536"/>
      <c r="XEK1" s="536"/>
      <c r="XEL1" s="536"/>
      <c r="XEM1" s="536"/>
      <c r="XEN1" s="536"/>
      <c r="XEO1" s="536"/>
      <c r="XEP1" s="536"/>
      <c r="XEQ1" s="536"/>
      <c r="XER1" s="536"/>
      <c r="XES1" s="536"/>
      <c r="XET1" s="536"/>
      <c r="XEU1" s="536"/>
      <c r="XEV1" s="536"/>
      <c r="XEW1" s="536"/>
      <c r="XEX1" s="536"/>
      <c r="XEY1" s="536"/>
      <c r="XEZ1" s="536"/>
      <c r="XFA1" s="536"/>
      <c r="XFB1" s="536"/>
      <c r="XFC1" s="536"/>
      <c r="XFD1" s="536"/>
    </row>
    <row r="2" spans="1:16384" ht="12" customHeight="1">
      <c r="A2" s="578" t="s">
        <v>429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78"/>
      <c r="AF2" s="161"/>
      <c r="AG2" s="161"/>
      <c r="AH2" s="161"/>
      <c r="AI2" s="630" t="s">
        <v>71</v>
      </c>
      <c r="AJ2" s="631"/>
      <c r="AK2" s="163">
        <f>SUM(MAX(J6:J37)*2)</f>
        <v>18</v>
      </c>
      <c r="AL2" s="632" t="s">
        <v>72</v>
      </c>
      <c r="AM2" s="633"/>
      <c r="AN2" s="633"/>
      <c r="AO2" s="164">
        <f>SUM(AK2/100*65)</f>
        <v>11.7</v>
      </c>
      <c r="AP2" s="630" t="s">
        <v>73</v>
      </c>
      <c r="AQ2" s="634"/>
      <c r="AR2" s="165">
        <f>MAX(J6:J37)</f>
        <v>9</v>
      </c>
      <c r="AS2" s="5"/>
      <c r="AT2" s="5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16384" ht="9" customHeight="1">
      <c r="A3" s="578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"/>
      <c r="AG3" s="5"/>
      <c r="AH3" s="5"/>
      <c r="AI3" s="6"/>
      <c r="AJ3" s="6"/>
      <c r="AK3" s="6"/>
      <c r="AL3" s="6"/>
      <c r="AM3" s="6"/>
      <c r="AN3" s="6"/>
      <c r="AO3" s="6"/>
      <c r="AP3" s="6"/>
      <c r="AQ3" s="6"/>
      <c r="AR3" s="5"/>
      <c r="AS3" s="5"/>
      <c r="AT3" s="5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7"/>
    </row>
    <row r="4" spans="1:16384" ht="15.75">
      <c r="A4" s="606" t="s">
        <v>266</v>
      </c>
      <c r="B4" s="606"/>
      <c r="C4" s="8"/>
      <c r="D4" s="607"/>
      <c r="E4" s="607"/>
      <c r="F4" s="607"/>
      <c r="G4" s="8"/>
      <c r="H4" s="8"/>
      <c r="I4" s="8"/>
      <c r="J4" s="8"/>
      <c r="K4" s="607" t="s">
        <v>25</v>
      </c>
      <c r="L4" s="607"/>
      <c r="M4" s="607"/>
      <c r="N4" s="607"/>
      <c r="O4" s="629" t="s">
        <v>384</v>
      </c>
      <c r="P4" s="629"/>
      <c r="Q4" s="629"/>
      <c r="R4" s="629"/>
      <c r="S4" s="629"/>
      <c r="T4" s="629"/>
      <c r="U4" s="629"/>
      <c r="V4" s="629"/>
      <c r="W4" s="629"/>
      <c r="X4" s="629"/>
      <c r="Y4" s="629"/>
      <c r="Z4" s="629"/>
      <c r="AA4" s="629"/>
      <c r="AB4" s="629"/>
      <c r="AC4" s="629"/>
      <c r="AD4" s="629"/>
      <c r="AE4" s="629"/>
      <c r="AF4" s="9"/>
      <c r="AG4" s="9"/>
      <c r="AH4" s="9"/>
      <c r="AI4" s="599" t="s">
        <v>17</v>
      </c>
      <c r="AJ4" s="599"/>
      <c r="AK4" s="599"/>
      <c r="AL4" s="599"/>
      <c r="AM4" s="599"/>
      <c r="AN4" s="599"/>
      <c r="AO4" s="599"/>
      <c r="AP4" s="599"/>
      <c r="AQ4" s="599"/>
      <c r="AR4" s="5"/>
      <c r="AS4" s="599" t="s">
        <v>26</v>
      </c>
      <c r="AT4" s="599"/>
      <c r="AU4" s="599"/>
      <c r="AV4" s="599"/>
      <c r="AW4" s="599"/>
      <c r="AX4" s="599"/>
      <c r="AY4" s="599"/>
      <c r="AZ4" s="599"/>
      <c r="BA4" s="599"/>
      <c r="BB4" s="599"/>
      <c r="BC4" s="599"/>
      <c r="BD4" s="599"/>
      <c r="BE4" s="599"/>
      <c r="BF4" s="7"/>
    </row>
    <row r="5" spans="1:16384" ht="24">
      <c r="A5" s="10" t="s">
        <v>7</v>
      </c>
      <c r="B5" s="11" t="s">
        <v>18</v>
      </c>
      <c r="C5" s="12" t="s">
        <v>42</v>
      </c>
      <c r="D5" s="13" t="s">
        <v>19</v>
      </c>
      <c r="E5" s="14" t="s">
        <v>20</v>
      </c>
      <c r="F5" s="14" t="s">
        <v>28</v>
      </c>
      <c r="G5" s="14" t="s">
        <v>30</v>
      </c>
      <c r="H5" s="14" t="s">
        <v>21</v>
      </c>
      <c r="I5" s="14" t="s">
        <v>22</v>
      </c>
      <c r="J5" s="14" t="s">
        <v>31</v>
      </c>
      <c r="K5" s="14" t="s">
        <v>23</v>
      </c>
      <c r="L5" s="14" t="s">
        <v>24</v>
      </c>
      <c r="M5" s="15" t="s">
        <v>32</v>
      </c>
      <c r="N5" s="600">
        <v>1</v>
      </c>
      <c r="O5" s="601"/>
      <c r="P5" s="602">
        <v>2</v>
      </c>
      <c r="Q5" s="603"/>
      <c r="R5" s="603">
        <v>3</v>
      </c>
      <c r="S5" s="603"/>
      <c r="T5" s="603">
        <v>4</v>
      </c>
      <c r="U5" s="603"/>
      <c r="V5" s="603">
        <v>5</v>
      </c>
      <c r="W5" s="603"/>
      <c r="X5" s="603">
        <v>6</v>
      </c>
      <c r="Y5" s="603"/>
      <c r="Z5" s="603">
        <v>7</v>
      </c>
      <c r="AA5" s="603"/>
      <c r="AB5" s="603">
        <v>8</v>
      </c>
      <c r="AC5" s="603"/>
      <c r="AD5" s="603">
        <v>9</v>
      </c>
      <c r="AE5" s="603"/>
      <c r="AF5" s="16"/>
      <c r="AG5" s="16"/>
      <c r="AH5" s="16"/>
      <c r="AI5" s="17">
        <v>1</v>
      </c>
      <c r="AJ5" s="17">
        <v>2</v>
      </c>
      <c r="AK5" s="17">
        <v>3</v>
      </c>
      <c r="AL5" s="17">
        <v>4</v>
      </c>
      <c r="AM5" s="17">
        <v>5</v>
      </c>
      <c r="AN5" s="17">
        <v>6</v>
      </c>
      <c r="AO5" s="17">
        <v>7</v>
      </c>
      <c r="AP5" s="17">
        <v>8</v>
      </c>
      <c r="AQ5" s="17">
        <v>9</v>
      </c>
      <c r="AR5" s="18"/>
      <c r="AS5" s="17">
        <v>1</v>
      </c>
      <c r="AT5" s="17">
        <v>2</v>
      </c>
      <c r="AU5" s="17">
        <v>3</v>
      </c>
      <c r="AV5" s="17">
        <v>4</v>
      </c>
      <c r="AW5" s="17">
        <v>5</v>
      </c>
      <c r="AX5" s="17">
        <v>6</v>
      </c>
      <c r="AY5" s="17">
        <v>7</v>
      </c>
      <c r="AZ5" s="17">
        <v>8</v>
      </c>
      <c r="BA5" s="17">
        <v>9</v>
      </c>
      <c r="BB5" s="17" t="s">
        <v>33</v>
      </c>
      <c r="BC5" s="19" t="s">
        <v>34</v>
      </c>
      <c r="BD5" s="19" t="s">
        <v>35</v>
      </c>
      <c r="BE5" s="20" t="s">
        <v>36</v>
      </c>
      <c r="BF5" s="7"/>
    </row>
    <row r="6" spans="1:16384" ht="15">
      <c r="A6" s="21">
        <v>1</v>
      </c>
      <c r="B6" s="166" t="s">
        <v>398</v>
      </c>
      <c r="C6" s="167" t="s">
        <v>319</v>
      </c>
      <c r="D6" s="22">
        <f>IF(F6=0,0,IF(F6+E6&lt;1000,1000,F6+E6))</f>
        <v>1496</v>
      </c>
      <c r="E6" s="23">
        <f t="shared" ref="E6:E37" si="0">IF(J6=0,0,IF(F6+(IF(G6&gt;-150,(IF(G6&gt;=150,IF(I6&gt;=$AO$2,0,SUM(IF(MAX(N6:AE6)=99,I6-2,I6)-J6*2*(15+50)%)*10),SUM(IF(MAX(N6:AE6)=99,I6-2,I6)-J6*2*(G6/10+50)%)*10)),(IF(G6&lt;-150,IF((IF(MAX(N6:AE6)=99,I6-2,I6)-J6*2*(G6/10+50)%)*10&lt;1,0,(IF(MAX(N6:AE6)=99,I6-2,I6)-J6*2*(G6/10+50)%)*10))))),(IF(G6&gt;-150,(IF(G6&gt;150,IF(I6&gt;=$AO$2,0,SUM(IF(MAX(N6:AE6)=99,I6-2,I6)-J6*2*(15+50)%)*10),SUM(IF(MAX(N6:AE6)=99,I6-2,I6)-J6*2*(G6/10+50)%)*10)),(IF(G6&lt;-150,IF((IF(MAX(N6:AE6)=99,I6-2,I6)-J6*2*(G6/10+50)%)*10&lt;1,0,(IF(MAX(N6:AE6)=99,I6-2,I6)-J6*2*(G6/10+50)%)*10)))))))</f>
        <v>0</v>
      </c>
      <c r="F6" s="24">
        <v>1496</v>
      </c>
      <c r="G6" s="25">
        <f t="shared" ref="G6:G37" si="1">IF(K6=0,0,F6-K6)</f>
        <v>235.22222222222217</v>
      </c>
      <c r="H6" s="391">
        <v>4</v>
      </c>
      <c r="I6" s="392">
        <v>12</v>
      </c>
      <c r="J6" s="26">
        <v>9</v>
      </c>
      <c r="K6" s="27">
        <f t="shared" ref="K6:K37" si="2">IF(J6=0,0,SUM(AI6:AQ6)/J6)</f>
        <v>1260.7777777777778</v>
      </c>
      <c r="L6" s="25">
        <f>BB6</f>
        <v>97</v>
      </c>
      <c r="M6" s="28">
        <f>BE6</f>
        <v>89</v>
      </c>
      <c r="N6" s="104">
        <v>17</v>
      </c>
      <c r="O6" s="29">
        <v>2</v>
      </c>
      <c r="P6" s="105">
        <v>15</v>
      </c>
      <c r="Q6" s="29">
        <v>2</v>
      </c>
      <c r="R6" s="106">
        <v>7</v>
      </c>
      <c r="S6" s="30">
        <v>1</v>
      </c>
      <c r="T6" s="107">
        <v>14</v>
      </c>
      <c r="U6" s="30">
        <v>2</v>
      </c>
      <c r="V6" s="106">
        <v>3</v>
      </c>
      <c r="W6" s="30">
        <v>2</v>
      </c>
      <c r="X6" s="106">
        <v>9</v>
      </c>
      <c r="Y6" s="30">
        <v>1</v>
      </c>
      <c r="Z6" s="106">
        <v>13</v>
      </c>
      <c r="AA6" s="31">
        <v>1</v>
      </c>
      <c r="AB6" s="108">
        <v>6</v>
      </c>
      <c r="AC6" s="32">
        <v>1</v>
      </c>
      <c r="AD6" s="107">
        <v>26</v>
      </c>
      <c r="AE6" s="31">
        <v>0</v>
      </c>
      <c r="AF6" s="33"/>
      <c r="AG6" s="34">
        <f>SUM(O6+Q6+S6+U6+W6+Y6+AA6+AC6+AE6)</f>
        <v>12</v>
      </c>
      <c r="AH6" s="33"/>
      <c r="AI6" s="35">
        <f t="shared" ref="AI6:AI37" si="3">IF(B6=0,0,IF(B6="BRIVS",0,(LOOKUP(N6,$A$6:$A$37,$F$6:$F$37))))</f>
        <v>1170</v>
      </c>
      <c r="AJ6" s="36">
        <f t="shared" ref="AJ6:AJ37" si="4">IF(B6=0,0,IF(B6="BRIVS",0,(LOOKUP(P6,$A$6:$A$37,$F$6:$F$37))))</f>
        <v>1208</v>
      </c>
      <c r="AK6" s="37">
        <f t="shared" ref="AK6:AK37" si="5">IF(B6=0,0,IF(B6="BRIVS",0,(LOOKUP(R6,$A$6:$A$37,$F$6:$F$37))))</f>
        <v>1367</v>
      </c>
      <c r="AL6" s="36">
        <f t="shared" ref="AL6:AL37" si="6">IF(B6=0,0,IF(B6="BRIVS",0,(LOOKUP(T6,$A$6:$A$37,$F$6:$F$37))))</f>
        <v>1211</v>
      </c>
      <c r="AM6" s="37">
        <f t="shared" ref="AM6:AM37" si="7">IF(B6=0,0,IF(B6="BRIVS",0,(LOOKUP(V6,$A$6:$A$37,$F$6:$F$37))))</f>
        <v>1412</v>
      </c>
      <c r="AN6" s="37">
        <f t="shared" ref="AN6:AN37" si="8">IF(B6=0,0,IF(B6="BRIVS",0,(LOOKUP(X6,$A$6:$A$37,$F$6:$F$37))))</f>
        <v>1348</v>
      </c>
      <c r="AO6" s="37">
        <f t="shared" ref="AO6:AO37" si="9">IF(B6=0,0,IF(B6="BRIVS",0,(LOOKUP(Z6,$A$6:$A$37,$F$6:$F$37))))</f>
        <v>1221</v>
      </c>
      <c r="AP6" s="37">
        <f t="shared" ref="AP6:AP37" si="10">IF(B6=0,0,IF(B6="BRIVS",0,(LOOKUP(AB6,$A$6:$A$37,$F$6:$F$37))))</f>
        <v>1372</v>
      </c>
      <c r="AQ6" s="36">
        <f t="shared" ref="AQ6:AQ37" si="11">IF(B6=0,0,IF(B6="BRIVS",0,(LOOKUP(AD6,$A$6:$A$37,$F$6:$F$37))))</f>
        <v>1038</v>
      </c>
      <c r="AR6" s="5"/>
      <c r="AS6" s="38">
        <f t="shared" ref="AS6:AS37" si="12">IF(N6=99,0,(LOOKUP($N6,$A$6:$A$37,$I$6:$I$37)))</f>
        <v>9</v>
      </c>
      <c r="AT6" s="39">
        <f t="shared" ref="AT6:AT37" si="13">IF(P6=99,0,(LOOKUP($P6,$A$6:$A$37,$I$6:$I$37)))</f>
        <v>8</v>
      </c>
      <c r="AU6" s="39">
        <f t="shared" ref="AU6:AU37" si="14">IF(R6=99,0,(LOOKUP($R6,$A$6:$A$37,$I$6:$I$37)))</f>
        <v>13</v>
      </c>
      <c r="AV6" s="40">
        <f t="shared" ref="AV6:AV37" si="15">IF(T6=99,0,(LOOKUP($T6,$A$6:$A$37,$I$6:$I$37)))</f>
        <v>8</v>
      </c>
      <c r="AW6" s="39">
        <f t="shared" ref="AW6:AW37" si="16">IF(V6=99,0,(LOOKUP($V6,$A$6:$A$37,$I$6:$I$37)))</f>
        <v>11</v>
      </c>
      <c r="AX6" s="39">
        <f t="shared" ref="AX6:AX37" si="17">IF(X6=99,0,(LOOKUP($X6,$A$6:$A$37,$I$6:$I$37)))</f>
        <v>11</v>
      </c>
      <c r="AY6" s="39">
        <f t="shared" ref="AY6:AY37" si="18">IF(Z6=99,0,(LOOKUP($Z6,$A$6:$A$37,$I$6:$I$37)))</f>
        <v>13</v>
      </c>
      <c r="AZ6" s="39">
        <f t="shared" ref="AZ6:AZ37" si="19">IF(AB6=99,0,(LOOKUP($AB6,$A$6:$A$37,$I$6:$I$37)))</f>
        <v>11</v>
      </c>
      <c r="BA6" s="39">
        <f t="shared" ref="BA6:BA37" si="20">IF(AD6=99,0,(LOOKUP($AD6,$A$6:$A$37,$I$6:$I$37)))</f>
        <v>13</v>
      </c>
      <c r="BB6" s="41">
        <f>SUM(AS6,AT6,AU6,AV6,AW6,AY6,AX6,AZ6,BA6)</f>
        <v>97</v>
      </c>
      <c r="BC6" s="36">
        <f t="shared" ref="BC6:BC37" si="21">IF($AR$2&gt;8,(IF($AR$2=9,MIN(AS6:BA6),IF($AR$2=10,MIN(AS6:BA6),IF($AR$2=11,MIN(AS6:BA6),IF($AR$2=12,MIN(AS6:BA6),IF($AR$2=13,MIN(AS6:BA6))))))),(IF($AR$2=4,MIN(AS6:AV6),IF($AR$2=5,MIN(AS6:AW6),IF($AR$2=6,MIN(AS6:AX6),IF($AR$2=7,MIN(AS6:AY6),IF($AR$2=8,MIN(AS6:AZ6))))))))</f>
        <v>8</v>
      </c>
      <c r="BD6" s="36">
        <f t="shared" ref="BD6:BD37" si="22">IF($AR$2&gt;8,(IF($AR$2=9,MAX(AS6:BA6),IF($AR$2=10,MAX(AS6:BA6),IF($AR$2=11,MAX(AS6:BA6),IF($AR$2=12,MAX(AS6:BA6),IF($AR$2=13,MAX(AS6:BA6))))))),(IF($AR$2=4,MAX(AS6:AV6),IF($AR$2=5,MAX(AS6:AW6),IF($AR$2=6,MAX(AS6:AX6),IF($AR$2=7,MAX(AS6:AY6),IF($AR$2=8,MAX(AS6:AZ6))))))))</f>
        <v>13</v>
      </c>
      <c r="BE6" s="43">
        <f>SUM($BB6-$BC6)</f>
        <v>89</v>
      </c>
      <c r="BF6" s="7"/>
    </row>
    <row r="7" spans="1:16384" ht="15">
      <c r="A7" s="44">
        <v>2</v>
      </c>
      <c r="B7" s="109" t="s">
        <v>399</v>
      </c>
      <c r="C7" s="246" t="s">
        <v>260</v>
      </c>
      <c r="D7" s="45">
        <f>IF(F7=0,0,IF(F7+E7&lt;1000,1000,F7+E7))</f>
        <v>1418</v>
      </c>
      <c r="E7" s="46">
        <f t="shared" si="0"/>
        <v>0</v>
      </c>
      <c r="F7" s="47">
        <v>1418</v>
      </c>
      <c r="G7" s="48">
        <f t="shared" si="1"/>
        <v>195.22222222222217</v>
      </c>
      <c r="H7" s="393">
        <v>6</v>
      </c>
      <c r="I7" s="394">
        <v>12</v>
      </c>
      <c r="J7" s="49">
        <v>9</v>
      </c>
      <c r="K7" s="50">
        <f t="shared" si="2"/>
        <v>1222.7777777777778</v>
      </c>
      <c r="L7" s="48">
        <f>BB7</f>
        <v>84</v>
      </c>
      <c r="M7" s="51">
        <f>BE7</f>
        <v>78</v>
      </c>
      <c r="N7" s="111">
        <v>18</v>
      </c>
      <c r="O7" s="52">
        <v>2</v>
      </c>
      <c r="P7" s="112">
        <v>24</v>
      </c>
      <c r="Q7" s="53">
        <v>1</v>
      </c>
      <c r="R7" s="113">
        <v>9</v>
      </c>
      <c r="S7" s="54">
        <v>0</v>
      </c>
      <c r="T7" s="112">
        <v>19</v>
      </c>
      <c r="U7" s="54">
        <v>2</v>
      </c>
      <c r="V7" s="113">
        <v>14</v>
      </c>
      <c r="W7" s="54">
        <v>2</v>
      </c>
      <c r="X7" s="113">
        <v>6</v>
      </c>
      <c r="Y7" s="54">
        <v>1</v>
      </c>
      <c r="Z7" s="113">
        <v>4</v>
      </c>
      <c r="AA7" s="53">
        <v>0</v>
      </c>
      <c r="AB7" s="111">
        <v>15</v>
      </c>
      <c r="AC7" s="52">
        <v>2</v>
      </c>
      <c r="AD7" s="114">
        <v>20</v>
      </c>
      <c r="AE7" s="53">
        <v>2</v>
      </c>
      <c r="AF7" s="33"/>
      <c r="AG7" s="34">
        <f t="shared" ref="AG7:AG37" si="23">SUM(O7+Q7+S7+U7+W7+Y7+AA7+AC7+AE7)</f>
        <v>12</v>
      </c>
      <c r="AH7" s="33"/>
      <c r="AI7" s="55">
        <f t="shared" si="3"/>
        <v>1154</v>
      </c>
      <c r="AJ7" s="42">
        <f t="shared" si="4"/>
        <v>1039</v>
      </c>
      <c r="AK7" s="56">
        <f t="shared" si="5"/>
        <v>1348</v>
      </c>
      <c r="AL7" s="42">
        <f t="shared" si="6"/>
        <v>1152</v>
      </c>
      <c r="AM7" s="56">
        <f t="shared" si="7"/>
        <v>1211</v>
      </c>
      <c r="AN7" s="56">
        <f t="shared" si="8"/>
        <v>1372</v>
      </c>
      <c r="AO7" s="56">
        <f t="shared" si="9"/>
        <v>1407</v>
      </c>
      <c r="AP7" s="56">
        <f t="shared" si="10"/>
        <v>1208</v>
      </c>
      <c r="AQ7" s="42">
        <f t="shared" si="11"/>
        <v>1114</v>
      </c>
      <c r="AR7" s="5"/>
      <c r="AS7" s="57">
        <f t="shared" si="12"/>
        <v>6</v>
      </c>
      <c r="AT7" s="58">
        <f t="shared" si="13"/>
        <v>11</v>
      </c>
      <c r="AU7" s="58">
        <f t="shared" si="14"/>
        <v>11</v>
      </c>
      <c r="AV7" s="59">
        <f t="shared" si="15"/>
        <v>7</v>
      </c>
      <c r="AW7" s="58">
        <f t="shared" si="16"/>
        <v>8</v>
      </c>
      <c r="AX7" s="58">
        <f t="shared" si="17"/>
        <v>11</v>
      </c>
      <c r="AY7" s="58">
        <f t="shared" si="18"/>
        <v>12</v>
      </c>
      <c r="AZ7" s="58">
        <f t="shared" si="19"/>
        <v>8</v>
      </c>
      <c r="BA7" s="58">
        <f t="shared" si="20"/>
        <v>10</v>
      </c>
      <c r="BB7" s="60">
        <f>SUM(AS7,AT7,AU7,AV7,AW7,AY7,AX7,AZ7,BA7)</f>
        <v>84</v>
      </c>
      <c r="BC7" s="42">
        <f t="shared" si="21"/>
        <v>6</v>
      </c>
      <c r="BD7" s="42">
        <f t="shared" si="22"/>
        <v>12</v>
      </c>
      <c r="BE7" s="61">
        <f>SUM($BB7-$BC7)</f>
        <v>78</v>
      </c>
      <c r="BF7" s="7"/>
    </row>
    <row r="8" spans="1:16384" ht="15">
      <c r="A8" s="44">
        <v>3</v>
      </c>
      <c r="B8" s="109" t="s">
        <v>46</v>
      </c>
      <c r="C8" s="62" t="s">
        <v>262</v>
      </c>
      <c r="D8" s="63">
        <f t="shared" ref="D8:D37" si="24">IF(F8=0,0,IF(F8+E8&lt;1000,1000,F8+E8))</f>
        <v>1405</v>
      </c>
      <c r="E8" s="46">
        <f t="shared" si="0"/>
        <v>-7.0000000000000107</v>
      </c>
      <c r="F8" s="47">
        <v>1412</v>
      </c>
      <c r="G8" s="48">
        <f t="shared" si="1"/>
        <v>247.22222222222217</v>
      </c>
      <c r="H8" s="395">
        <v>10</v>
      </c>
      <c r="I8" s="396">
        <v>11</v>
      </c>
      <c r="J8" s="64">
        <v>9</v>
      </c>
      <c r="K8" s="65">
        <f t="shared" si="2"/>
        <v>1164.7777777777778</v>
      </c>
      <c r="L8" s="48">
        <f t="shared" ref="L8:L37" si="25">BB8</f>
        <v>85</v>
      </c>
      <c r="M8" s="51">
        <f t="shared" ref="M8:M37" si="26">BE8</f>
        <v>78</v>
      </c>
      <c r="N8" s="111">
        <v>19</v>
      </c>
      <c r="O8" s="52">
        <v>2</v>
      </c>
      <c r="P8" s="112">
        <v>21</v>
      </c>
      <c r="Q8" s="53">
        <v>2</v>
      </c>
      <c r="R8" s="113">
        <v>14</v>
      </c>
      <c r="S8" s="54">
        <v>1</v>
      </c>
      <c r="T8" s="112">
        <v>24</v>
      </c>
      <c r="U8" s="54">
        <v>2</v>
      </c>
      <c r="V8" s="113">
        <v>1</v>
      </c>
      <c r="W8" s="54">
        <v>0</v>
      </c>
      <c r="X8" s="113">
        <v>11</v>
      </c>
      <c r="Y8" s="54">
        <v>0</v>
      </c>
      <c r="Z8" s="113">
        <v>26</v>
      </c>
      <c r="AA8" s="53">
        <v>0</v>
      </c>
      <c r="AB8" s="111">
        <v>27</v>
      </c>
      <c r="AC8" s="52">
        <v>2</v>
      </c>
      <c r="AD8" s="114">
        <v>17</v>
      </c>
      <c r="AE8" s="53">
        <v>2</v>
      </c>
      <c r="AF8" s="33"/>
      <c r="AG8" s="34">
        <f t="shared" si="23"/>
        <v>11</v>
      </c>
      <c r="AH8" s="33"/>
      <c r="AI8" s="55">
        <f t="shared" si="3"/>
        <v>1152</v>
      </c>
      <c r="AJ8" s="42">
        <f t="shared" si="4"/>
        <v>1104</v>
      </c>
      <c r="AK8" s="56">
        <f t="shared" si="5"/>
        <v>1211</v>
      </c>
      <c r="AL8" s="42">
        <f t="shared" si="6"/>
        <v>1039</v>
      </c>
      <c r="AM8" s="56">
        <f t="shared" si="7"/>
        <v>1496</v>
      </c>
      <c r="AN8" s="56">
        <f t="shared" si="8"/>
        <v>1241</v>
      </c>
      <c r="AO8" s="56">
        <f t="shared" si="9"/>
        <v>1038</v>
      </c>
      <c r="AP8" s="56">
        <f t="shared" si="10"/>
        <v>1032</v>
      </c>
      <c r="AQ8" s="42">
        <f t="shared" si="11"/>
        <v>1170</v>
      </c>
      <c r="AR8" s="5"/>
      <c r="AS8" s="57">
        <f t="shared" si="12"/>
        <v>7</v>
      </c>
      <c r="AT8" s="58">
        <f t="shared" si="13"/>
        <v>7</v>
      </c>
      <c r="AU8" s="58">
        <f t="shared" si="14"/>
        <v>8</v>
      </c>
      <c r="AV8" s="59">
        <f t="shared" si="15"/>
        <v>11</v>
      </c>
      <c r="AW8" s="58">
        <f t="shared" si="16"/>
        <v>12</v>
      </c>
      <c r="AX8" s="58">
        <f t="shared" si="17"/>
        <v>9</v>
      </c>
      <c r="AY8" s="58">
        <f t="shared" si="18"/>
        <v>13</v>
      </c>
      <c r="AZ8" s="58">
        <f t="shared" si="19"/>
        <v>9</v>
      </c>
      <c r="BA8" s="58">
        <f t="shared" si="20"/>
        <v>9</v>
      </c>
      <c r="BB8" s="60">
        <f t="shared" ref="BB8:BB37" si="27">SUM(AS8,AT8,AU8,AV8,AW8,AY8,AX8,AZ8,BA8)</f>
        <v>85</v>
      </c>
      <c r="BC8" s="42">
        <f t="shared" si="21"/>
        <v>7</v>
      </c>
      <c r="BD8" s="42">
        <f t="shared" si="22"/>
        <v>13</v>
      </c>
      <c r="BE8" s="61">
        <f t="shared" ref="BE8:BE37" si="28">SUM($BB8-$BC8)</f>
        <v>78</v>
      </c>
      <c r="BF8" s="7"/>
    </row>
    <row r="9" spans="1:16384" ht="15">
      <c r="A9" s="44">
        <v>4</v>
      </c>
      <c r="B9" s="109" t="s">
        <v>400</v>
      </c>
      <c r="C9" s="62" t="s">
        <v>272</v>
      </c>
      <c r="D9" s="63">
        <f t="shared" si="24"/>
        <v>1407</v>
      </c>
      <c r="E9" s="46">
        <f t="shared" si="0"/>
        <v>0</v>
      </c>
      <c r="F9" s="47">
        <v>1407</v>
      </c>
      <c r="G9" s="48">
        <f t="shared" si="1"/>
        <v>197.11111111111109</v>
      </c>
      <c r="H9" s="397">
        <v>5</v>
      </c>
      <c r="I9" s="398">
        <v>12</v>
      </c>
      <c r="J9" s="49">
        <v>9</v>
      </c>
      <c r="K9" s="65">
        <f t="shared" si="2"/>
        <v>1209.8888888888889</v>
      </c>
      <c r="L9" s="48">
        <f t="shared" si="25"/>
        <v>89</v>
      </c>
      <c r="M9" s="51">
        <f t="shared" si="26"/>
        <v>83</v>
      </c>
      <c r="N9" s="111">
        <v>20</v>
      </c>
      <c r="O9" s="52">
        <v>1</v>
      </c>
      <c r="P9" s="112">
        <v>13</v>
      </c>
      <c r="Q9" s="53">
        <v>1</v>
      </c>
      <c r="R9" s="113">
        <v>16</v>
      </c>
      <c r="S9" s="54">
        <v>2</v>
      </c>
      <c r="T9" s="112">
        <v>28</v>
      </c>
      <c r="U9" s="54">
        <v>0</v>
      </c>
      <c r="V9" s="113">
        <v>15</v>
      </c>
      <c r="W9" s="54">
        <v>1</v>
      </c>
      <c r="X9" s="113">
        <v>32</v>
      </c>
      <c r="Y9" s="54">
        <v>2</v>
      </c>
      <c r="Z9" s="113">
        <v>2</v>
      </c>
      <c r="AA9" s="53">
        <v>2</v>
      </c>
      <c r="AB9" s="115">
        <v>7</v>
      </c>
      <c r="AC9" s="52">
        <v>1</v>
      </c>
      <c r="AD9" s="114">
        <v>5</v>
      </c>
      <c r="AE9" s="53">
        <v>2</v>
      </c>
      <c r="AF9" s="33"/>
      <c r="AG9" s="34">
        <f t="shared" si="23"/>
        <v>12</v>
      </c>
      <c r="AH9" s="33"/>
      <c r="AI9" s="55">
        <f t="shared" si="3"/>
        <v>1114</v>
      </c>
      <c r="AJ9" s="42">
        <f t="shared" si="4"/>
        <v>1221</v>
      </c>
      <c r="AK9" s="56">
        <f t="shared" si="5"/>
        <v>1175</v>
      </c>
      <c r="AL9" s="42">
        <f t="shared" si="6"/>
        <v>1000</v>
      </c>
      <c r="AM9" s="56">
        <f t="shared" si="7"/>
        <v>1208</v>
      </c>
      <c r="AN9" s="56">
        <f t="shared" si="8"/>
        <v>1000</v>
      </c>
      <c r="AO9" s="56">
        <f t="shared" si="9"/>
        <v>1418</v>
      </c>
      <c r="AP9" s="56">
        <f t="shared" si="10"/>
        <v>1367</v>
      </c>
      <c r="AQ9" s="42">
        <f t="shared" si="11"/>
        <v>1386</v>
      </c>
      <c r="AR9" s="5"/>
      <c r="AS9" s="57">
        <f t="shared" si="12"/>
        <v>10</v>
      </c>
      <c r="AT9" s="58">
        <f t="shared" si="13"/>
        <v>13</v>
      </c>
      <c r="AU9" s="58">
        <f t="shared" si="14"/>
        <v>8</v>
      </c>
      <c r="AV9" s="59">
        <f t="shared" si="15"/>
        <v>6</v>
      </c>
      <c r="AW9" s="58">
        <f t="shared" si="16"/>
        <v>8</v>
      </c>
      <c r="AX9" s="58">
        <f t="shared" si="17"/>
        <v>9</v>
      </c>
      <c r="AY9" s="58">
        <f t="shared" si="18"/>
        <v>12</v>
      </c>
      <c r="AZ9" s="58">
        <f t="shared" si="19"/>
        <v>13</v>
      </c>
      <c r="BA9" s="58">
        <f t="shared" si="20"/>
        <v>10</v>
      </c>
      <c r="BB9" s="60">
        <f t="shared" si="27"/>
        <v>89</v>
      </c>
      <c r="BC9" s="42">
        <f t="shared" si="21"/>
        <v>6</v>
      </c>
      <c r="BD9" s="42">
        <f t="shared" si="22"/>
        <v>13</v>
      </c>
      <c r="BE9" s="61">
        <f t="shared" si="28"/>
        <v>83</v>
      </c>
      <c r="BF9" s="7"/>
    </row>
    <row r="10" spans="1:16384" ht="15">
      <c r="A10" s="44">
        <v>5</v>
      </c>
      <c r="B10" s="109" t="s">
        <v>45</v>
      </c>
      <c r="C10" s="62" t="s">
        <v>75</v>
      </c>
      <c r="D10" s="63">
        <f t="shared" si="24"/>
        <v>1369</v>
      </c>
      <c r="E10" s="66">
        <f t="shared" si="0"/>
        <v>-17.000000000000011</v>
      </c>
      <c r="F10" s="47">
        <v>1386</v>
      </c>
      <c r="G10" s="48">
        <f t="shared" si="1"/>
        <v>196.77777777777783</v>
      </c>
      <c r="H10" s="393">
        <v>13</v>
      </c>
      <c r="I10" s="394">
        <v>10</v>
      </c>
      <c r="J10" s="67">
        <v>9</v>
      </c>
      <c r="K10" s="65">
        <f t="shared" si="2"/>
        <v>1189.2222222222222</v>
      </c>
      <c r="L10" s="48">
        <f t="shared" si="25"/>
        <v>78</v>
      </c>
      <c r="M10" s="51">
        <f t="shared" si="26"/>
        <v>72</v>
      </c>
      <c r="N10" s="111">
        <v>21</v>
      </c>
      <c r="O10" s="52">
        <v>0</v>
      </c>
      <c r="P10" s="112">
        <v>19</v>
      </c>
      <c r="Q10" s="53">
        <v>2</v>
      </c>
      <c r="R10" s="113">
        <v>17</v>
      </c>
      <c r="S10" s="54">
        <v>1</v>
      </c>
      <c r="T10" s="112">
        <v>10</v>
      </c>
      <c r="U10" s="54">
        <v>0</v>
      </c>
      <c r="V10" s="113">
        <v>29</v>
      </c>
      <c r="W10" s="54">
        <v>1</v>
      </c>
      <c r="X10" s="113">
        <v>25</v>
      </c>
      <c r="Y10" s="54">
        <v>2</v>
      </c>
      <c r="Z10" s="113">
        <v>8</v>
      </c>
      <c r="AA10" s="53">
        <v>2</v>
      </c>
      <c r="AB10" s="111">
        <v>14</v>
      </c>
      <c r="AC10" s="52">
        <v>2</v>
      </c>
      <c r="AD10" s="114">
        <v>4</v>
      </c>
      <c r="AE10" s="53">
        <v>0</v>
      </c>
      <c r="AF10" s="33"/>
      <c r="AG10" s="34">
        <f t="shared" si="23"/>
        <v>10</v>
      </c>
      <c r="AH10" s="33"/>
      <c r="AI10" s="55">
        <f t="shared" si="3"/>
        <v>1104</v>
      </c>
      <c r="AJ10" s="42">
        <f t="shared" si="4"/>
        <v>1152</v>
      </c>
      <c r="AK10" s="56">
        <f t="shared" si="5"/>
        <v>1170</v>
      </c>
      <c r="AL10" s="42">
        <f t="shared" si="6"/>
        <v>1258</v>
      </c>
      <c r="AM10" s="56">
        <f t="shared" si="7"/>
        <v>1000</v>
      </c>
      <c r="AN10" s="56">
        <f t="shared" si="8"/>
        <v>1038</v>
      </c>
      <c r="AO10" s="56">
        <f t="shared" si="9"/>
        <v>1363</v>
      </c>
      <c r="AP10" s="56">
        <f t="shared" si="10"/>
        <v>1211</v>
      </c>
      <c r="AQ10" s="42">
        <f t="shared" si="11"/>
        <v>1407</v>
      </c>
      <c r="AR10" s="5"/>
      <c r="AS10" s="57">
        <f t="shared" si="12"/>
        <v>7</v>
      </c>
      <c r="AT10" s="58">
        <f t="shared" si="13"/>
        <v>7</v>
      </c>
      <c r="AU10" s="58">
        <f t="shared" si="14"/>
        <v>9</v>
      </c>
      <c r="AV10" s="59">
        <f t="shared" si="15"/>
        <v>10</v>
      </c>
      <c r="AW10" s="58">
        <f t="shared" si="16"/>
        <v>6</v>
      </c>
      <c r="AX10" s="58">
        <f t="shared" si="17"/>
        <v>10</v>
      </c>
      <c r="AY10" s="58">
        <f t="shared" si="18"/>
        <v>9</v>
      </c>
      <c r="AZ10" s="58">
        <f t="shared" si="19"/>
        <v>8</v>
      </c>
      <c r="BA10" s="58">
        <f t="shared" si="20"/>
        <v>12</v>
      </c>
      <c r="BB10" s="60">
        <f t="shared" si="27"/>
        <v>78</v>
      </c>
      <c r="BC10" s="42">
        <f t="shared" si="21"/>
        <v>6</v>
      </c>
      <c r="BD10" s="42">
        <f t="shared" si="22"/>
        <v>12</v>
      </c>
      <c r="BE10" s="61">
        <f t="shared" si="28"/>
        <v>72</v>
      </c>
      <c r="BF10" s="7"/>
    </row>
    <row r="11" spans="1:16384" ht="15">
      <c r="A11" s="44">
        <v>6</v>
      </c>
      <c r="B11" s="109" t="s">
        <v>49</v>
      </c>
      <c r="C11" s="62" t="s">
        <v>315</v>
      </c>
      <c r="D11" s="63">
        <f t="shared" si="24"/>
        <v>1365</v>
      </c>
      <c r="E11" s="68">
        <f t="shared" si="0"/>
        <v>-7.0000000000000107</v>
      </c>
      <c r="F11" s="47">
        <v>1372</v>
      </c>
      <c r="G11" s="48">
        <f t="shared" si="1"/>
        <v>160.22222222222217</v>
      </c>
      <c r="H11" s="395">
        <v>8</v>
      </c>
      <c r="I11" s="394">
        <v>11</v>
      </c>
      <c r="J11" s="49">
        <v>9</v>
      </c>
      <c r="K11" s="65">
        <f t="shared" si="2"/>
        <v>1211.7777777777778</v>
      </c>
      <c r="L11" s="48">
        <f t="shared" si="25"/>
        <v>92</v>
      </c>
      <c r="M11" s="51">
        <f t="shared" si="26"/>
        <v>91</v>
      </c>
      <c r="N11" s="111">
        <v>22</v>
      </c>
      <c r="O11" s="52">
        <v>1</v>
      </c>
      <c r="P11" s="112">
        <v>26</v>
      </c>
      <c r="Q11" s="53">
        <v>2</v>
      </c>
      <c r="R11" s="113">
        <v>20</v>
      </c>
      <c r="S11" s="54">
        <v>1</v>
      </c>
      <c r="T11" s="112">
        <v>32</v>
      </c>
      <c r="U11" s="54">
        <v>2</v>
      </c>
      <c r="V11" s="113">
        <v>9</v>
      </c>
      <c r="W11" s="54">
        <v>1</v>
      </c>
      <c r="X11" s="113">
        <v>2</v>
      </c>
      <c r="Y11" s="54">
        <v>1</v>
      </c>
      <c r="Z11" s="113">
        <v>24</v>
      </c>
      <c r="AA11" s="53">
        <v>2</v>
      </c>
      <c r="AB11" s="115">
        <v>1</v>
      </c>
      <c r="AC11" s="52">
        <v>1</v>
      </c>
      <c r="AD11" s="114">
        <v>7</v>
      </c>
      <c r="AE11" s="53">
        <v>0</v>
      </c>
      <c r="AF11" s="33"/>
      <c r="AG11" s="34">
        <f t="shared" si="23"/>
        <v>11</v>
      </c>
      <c r="AH11" s="33"/>
      <c r="AI11" s="55">
        <f t="shared" si="3"/>
        <v>1086</v>
      </c>
      <c r="AJ11" s="42">
        <f t="shared" si="4"/>
        <v>1038</v>
      </c>
      <c r="AK11" s="56">
        <f t="shared" si="5"/>
        <v>1114</v>
      </c>
      <c r="AL11" s="42">
        <f t="shared" si="6"/>
        <v>1000</v>
      </c>
      <c r="AM11" s="56">
        <f t="shared" si="7"/>
        <v>1348</v>
      </c>
      <c r="AN11" s="56">
        <f t="shared" si="8"/>
        <v>1418</v>
      </c>
      <c r="AO11" s="56">
        <f t="shared" si="9"/>
        <v>1039</v>
      </c>
      <c r="AP11" s="56">
        <f t="shared" si="10"/>
        <v>1496</v>
      </c>
      <c r="AQ11" s="42">
        <f t="shared" si="11"/>
        <v>1367</v>
      </c>
      <c r="AR11" s="5"/>
      <c r="AS11" s="57">
        <f t="shared" si="12"/>
        <v>1</v>
      </c>
      <c r="AT11" s="58">
        <f t="shared" si="13"/>
        <v>13</v>
      </c>
      <c r="AU11" s="58">
        <f t="shared" si="14"/>
        <v>10</v>
      </c>
      <c r="AV11" s="59">
        <f t="shared" si="15"/>
        <v>9</v>
      </c>
      <c r="AW11" s="58">
        <f t="shared" si="16"/>
        <v>11</v>
      </c>
      <c r="AX11" s="58">
        <f t="shared" si="17"/>
        <v>12</v>
      </c>
      <c r="AY11" s="58">
        <f t="shared" si="18"/>
        <v>11</v>
      </c>
      <c r="AZ11" s="58">
        <f t="shared" si="19"/>
        <v>12</v>
      </c>
      <c r="BA11" s="58">
        <f t="shared" si="20"/>
        <v>13</v>
      </c>
      <c r="BB11" s="60">
        <f t="shared" si="27"/>
        <v>92</v>
      </c>
      <c r="BC11" s="42">
        <f t="shared" si="21"/>
        <v>1</v>
      </c>
      <c r="BD11" s="42">
        <f t="shared" si="22"/>
        <v>13</v>
      </c>
      <c r="BE11" s="61">
        <f t="shared" si="28"/>
        <v>91</v>
      </c>
      <c r="BF11" s="7"/>
    </row>
    <row r="12" spans="1:16384" ht="15">
      <c r="A12" s="44">
        <v>7</v>
      </c>
      <c r="B12" s="109" t="s">
        <v>401</v>
      </c>
      <c r="C12" s="62" t="s">
        <v>272</v>
      </c>
      <c r="D12" s="63">
        <f t="shared" si="24"/>
        <v>1389.82</v>
      </c>
      <c r="E12" s="66">
        <f t="shared" si="0"/>
        <v>22.820000000000018</v>
      </c>
      <c r="F12" s="47">
        <v>1367</v>
      </c>
      <c r="G12" s="48">
        <f t="shared" si="1"/>
        <v>95.444444444444343</v>
      </c>
      <c r="H12" s="515">
        <v>1</v>
      </c>
      <c r="I12" s="394">
        <v>13</v>
      </c>
      <c r="J12" s="49">
        <v>9</v>
      </c>
      <c r="K12" s="65">
        <f t="shared" si="2"/>
        <v>1271.5555555555557</v>
      </c>
      <c r="L12" s="48">
        <f t="shared" si="25"/>
        <v>94</v>
      </c>
      <c r="M12" s="51">
        <f t="shared" si="26"/>
        <v>87</v>
      </c>
      <c r="N12" s="111">
        <v>23</v>
      </c>
      <c r="O12" s="52">
        <v>2</v>
      </c>
      <c r="P12" s="112">
        <v>27</v>
      </c>
      <c r="Q12" s="53">
        <v>2</v>
      </c>
      <c r="R12" s="113">
        <v>1</v>
      </c>
      <c r="S12" s="54">
        <v>1</v>
      </c>
      <c r="T12" s="112">
        <v>9</v>
      </c>
      <c r="U12" s="54">
        <v>1</v>
      </c>
      <c r="V12" s="113">
        <v>13</v>
      </c>
      <c r="W12" s="54">
        <v>2</v>
      </c>
      <c r="X12" s="113">
        <v>10</v>
      </c>
      <c r="Y12" s="54">
        <v>1</v>
      </c>
      <c r="Z12" s="113">
        <v>11</v>
      </c>
      <c r="AA12" s="53">
        <v>1</v>
      </c>
      <c r="AB12" s="116">
        <v>4</v>
      </c>
      <c r="AC12" s="52">
        <v>1</v>
      </c>
      <c r="AD12" s="114">
        <v>6</v>
      </c>
      <c r="AE12" s="53">
        <v>2</v>
      </c>
      <c r="AF12" s="33"/>
      <c r="AG12" s="34">
        <f t="shared" si="23"/>
        <v>13</v>
      </c>
      <c r="AH12" s="33"/>
      <c r="AI12" s="55">
        <f t="shared" si="3"/>
        <v>1069</v>
      </c>
      <c r="AJ12" s="42">
        <f t="shared" si="4"/>
        <v>1032</v>
      </c>
      <c r="AK12" s="56">
        <f t="shared" si="5"/>
        <v>1496</v>
      </c>
      <c r="AL12" s="42">
        <f t="shared" si="6"/>
        <v>1348</v>
      </c>
      <c r="AM12" s="56">
        <f t="shared" si="7"/>
        <v>1221</v>
      </c>
      <c r="AN12" s="56">
        <f t="shared" si="8"/>
        <v>1258</v>
      </c>
      <c r="AO12" s="56">
        <f t="shared" si="9"/>
        <v>1241</v>
      </c>
      <c r="AP12" s="56">
        <f t="shared" si="10"/>
        <v>1407</v>
      </c>
      <c r="AQ12" s="42">
        <f t="shared" si="11"/>
        <v>1372</v>
      </c>
      <c r="AR12" s="5"/>
      <c r="AS12" s="57">
        <f t="shared" si="12"/>
        <v>7</v>
      </c>
      <c r="AT12" s="58">
        <f t="shared" si="13"/>
        <v>9</v>
      </c>
      <c r="AU12" s="58">
        <f t="shared" si="14"/>
        <v>12</v>
      </c>
      <c r="AV12" s="59">
        <f t="shared" si="15"/>
        <v>11</v>
      </c>
      <c r="AW12" s="58">
        <f t="shared" si="16"/>
        <v>13</v>
      </c>
      <c r="AX12" s="58">
        <f t="shared" si="17"/>
        <v>10</v>
      </c>
      <c r="AY12" s="58">
        <f t="shared" si="18"/>
        <v>9</v>
      </c>
      <c r="AZ12" s="58">
        <f t="shared" si="19"/>
        <v>12</v>
      </c>
      <c r="BA12" s="58">
        <f t="shared" si="20"/>
        <v>11</v>
      </c>
      <c r="BB12" s="60">
        <f t="shared" si="27"/>
        <v>94</v>
      </c>
      <c r="BC12" s="42">
        <f t="shared" si="21"/>
        <v>7</v>
      </c>
      <c r="BD12" s="42">
        <f t="shared" si="22"/>
        <v>13</v>
      </c>
      <c r="BE12" s="61">
        <f t="shared" si="28"/>
        <v>87</v>
      </c>
      <c r="BF12" s="7"/>
    </row>
    <row r="13" spans="1:16384" ht="15">
      <c r="A13" s="44">
        <v>8</v>
      </c>
      <c r="B13" s="109" t="s">
        <v>402</v>
      </c>
      <c r="C13" s="62" t="s">
        <v>248</v>
      </c>
      <c r="D13" s="63">
        <f t="shared" si="24"/>
        <v>1336</v>
      </c>
      <c r="E13" s="68">
        <f t="shared" si="0"/>
        <v>-27.000000000000011</v>
      </c>
      <c r="F13" s="47">
        <v>1363</v>
      </c>
      <c r="G13" s="48">
        <f t="shared" si="1"/>
        <v>247.33333333333326</v>
      </c>
      <c r="H13" s="397">
        <v>16</v>
      </c>
      <c r="I13" s="394">
        <v>9</v>
      </c>
      <c r="J13" s="49">
        <v>9</v>
      </c>
      <c r="K13" s="65">
        <f t="shared" si="2"/>
        <v>1115.6666666666667</v>
      </c>
      <c r="L13" s="48">
        <f t="shared" si="25"/>
        <v>81</v>
      </c>
      <c r="M13" s="51">
        <f t="shared" si="26"/>
        <v>75</v>
      </c>
      <c r="N13" s="111">
        <v>24</v>
      </c>
      <c r="O13" s="52">
        <v>0</v>
      </c>
      <c r="P13" s="112">
        <v>18</v>
      </c>
      <c r="Q13" s="53">
        <v>2</v>
      </c>
      <c r="R13" s="113">
        <v>25</v>
      </c>
      <c r="S13" s="54">
        <v>0</v>
      </c>
      <c r="T13" s="112">
        <v>16</v>
      </c>
      <c r="U13" s="54">
        <v>2</v>
      </c>
      <c r="V13" s="113">
        <v>26</v>
      </c>
      <c r="W13" s="54">
        <v>1</v>
      </c>
      <c r="X13" s="113">
        <v>14</v>
      </c>
      <c r="Y13" s="54">
        <v>1</v>
      </c>
      <c r="Z13" s="113">
        <v>5</v>
      </c>
      <c r="AA13" s="53">
        <v>0</v>
      </c>
      <c r="AB13" s="116">
        <v>28</v>
      </c>
      <c r="AC13" s="52">
        <v>2</v>
      </c>
      <c r="AD13" s="114">
        <v>32</v>
      </c>
      <c r="AE13" s="53">
        <v>1</v>
      </c>
      <c r="AF13" s="33"/>
      <c r="AG13" s="34">
        <f t="shared" si="23"/>
        <v>9</v>
      </c>
      <c r="AH13" s="33"/>
      <c r="AI13" s="55">
        <f t="shared" si="3"/>
        <v>1039</v>
      </c>
      <c r="AJ13" s="42">
        <f t="shared" si="4"/>
        <v>1154</v>
      </c>
      <c r="AK13" s="56">
        <f t="shared" si="5"/>
        <v>1038</v>
      </c>
      <c r="AL13" s="42">
        <f t="shared" si="6"/>
        <v>1175</v>
      </c>
      <c r="AM13" s="56">
        <f t="shared" si="7"/>
        <v>1038</v>
      </c>
      <c r="AN13" s="56">
        <f t="shared" si="8"/>
        <v>1211</v>
      </c>
      <c r="AO13" s="56">
        <f t="shared" si="9"/>
        <v>1386</v>
      </c>
      <c r="AP13" s="56">
        <f t="shared" si="10"/>
        <v>1000</v>
      </c>
      <c r="AQ13" s="42">
        <f t="shared" si="11"/>
        <v>1000</v>
      </c>
      <c r="AR13" s="5"/>
      <c r="AS13" s="57">
        <f t="shared" si="12"/>
        <v>11</v>
      </c>
      <c r="AT13" s="58">
        <f t="shared" si="13"/>
        <v>6</v>
      </c>
      <c r="AU13" s="58">
        <f t="shared" si="14"/>
        <v>10</v>
      </c>
      <c r="AV13" s="59">
        <f t="shared" si="15"/>
        <v>8</v>
      </c>
      <c r="AW13" s="58">
        <f t="shared" si="16"/>
        <v>13</v>
      </c>
      <c r="AX13" s="58">
        <f t="shared" si="17"/>
        <v>8</v>
      </c>
      <c r="AY13" s="58">
        <f t="shared" si="18"/>
        <v>10</v>
      </c>
      <c r="AZ13" s="58">
        <f t="shared" si="19"/>
        <v>6</v>
      </c>
      <c r="BA13" s="58">
        <f t="shared" si="20"/>
        <v>9</v>
      </c>
      <c r="BB13" s="60">
        <f t="shared" si="27"/>
        <v>81</v>
      </c>
      <c r="BC13" s="42">
        <f t="shared" si="21"/>
        <v>6</v>
      </c>
      <c r="BD13" s="42">
        <f t="shared" si="22"/>
        <v>13</v>
      </c>
      <c r="BE13" s="61">
        <f t="shared" si="28"/>
        <v>75</v>
      </c>
      <c r="BF13" s="7"/>
    </row>
    <row r="14" spans="1:16384" ht="15">
      <c r="A14" s="44">
        <v>9</v>
      </c>
      <c r="B14" s="109" t="s">
        <v>403</v>
      </c>
      <c r="C14" s="62" t="s">
        <v>250</v>
      </c>
      <c r="D14" s="63">
        <f t="shared" si="24"/>
        <v>1349.52</v>
      </c>
      <c r="E14" s="66">
        <f t="shared" si="0"/>
        <v>1.5199999999999925</v>
      </c>
      <c r="F14" s="47">
        <v>1348</v>
      </c>
      <c r="G14" s="48">
        <f t="shared" si="1"/>
        <v>102.66666666666674</v>
      </c>
      <c r="H14" s="393">
        <v>7</v>
      </c>
      <c r="I14" s="394">
        <v>11</v>
      </c>
      <c r="J14" s="49">
        <v>9</v>
      </c>
      <c r="K14" s="65">
        <f t="shared" si="2"/>
        <v>1245.3333333333333</v>
      </c>
      <c r="L14" s="48">
        <f t="shared" si="25"/>
        <v>100</v>
      </c>
      <c r="M14" s="51">
        <f t="shared" si="26"/>
        <v>94</v>
      </c>
      <c r="N14" s="111">
        <v>25</v>
      </c>
      <c r="O14" s="52">
        <v>2</v>
      </c>
      <c r="P14" s="112">
        <v>28</v>
      </c>
      <c r="Q14" s="53">
        <v>2</v>
      </c>
      <c r="R14" s="113">
        <v>2</v>
      </c>
      <c r="S14" s="54">
        <v>2</v>
      </c>
      <c r="T14" s="112">
        <v>7</v>
      </c>
      <c r="U14" s="54">
        <v>1</v>
      </c>
      <c r="V14" s="113">
        <v>6</v>
      </c>
      <c r="W14" s="54">
        <v>1</v>
      </c>
      <c r="X14" s="113">
        <v>1</v>
      </c>
      <c r="Y14" s="54">
        <v>1</v>
      </c>
      <c r="Z14" s="113">
        <v>10</v>
      </c>
      <c r="AA14" s="53">
        <v>2</v>
      </c>
      <c r="AB14" s="116">
        <v>26</v>
      </c>
      <c r="AC14" s="52">
        <v>0</v>
      </c>
      <c r="AD14" s="114">
        <v>13</v>
      </c>
      <c r="AE14" s="53">
        <v>0</v>
      </c>
      <c r="AF14" s="33"/>
      <c r="AG14" s="34">
        <f t="shared" si="23"/>
        <v>11</v>
      </c>
      <c r="AH14" s="33"/>
      <c r="AI14" s="55">
        <f t="shared" si="3"/>
        <v>1038</v>
      </c>
      <c r="AJ14" s="42">
        <f t="shared" si="4"/>
        <v>1000</v>
      </c>
      <c r="AK14" s="56">
        <f t="shared" si="5"/>
        <v>1418</v>
      </c>
      <c r="AL14" s="42">
        <f t="shared" si="6"/>
        <v>1367</v>
      </c>
      <c r="AM14" s="56">
        <f t="shared" si="7"/>
        <v>1372</v>
      </c>
      <c r="AN14" s="56">
        <f t="shared" si="8"/>
        <v>1496</v>
      </c>
      <c r="AO14" s="56">
        <f t="shared" si="9"/>
        <v>1258</v>
      </c>
      <c r="AP14" s="56">
        <f t="shared" si="10"/>
        <v>1038</v>
      </c>
      <c r="AQ14" s="42">
        <f t="shared" si="11"/>
        <v>1221</v>
      </c>
      <c r="AR14" s="5"/>
      <c r="AS14" s="57">
        <f t="shared" si="12"/>
        <v>10</v>
      </c>
      <c r="AT14" s="58">
        <f t="shared" si="13"/>
        <v>6</v>
      </c>
      <c r="AU14" s="58">
        <f t="shared" si="14"/>
        <v>12</v>
      </c>
      <c r="AV14" s="59">
        <f t="shared" si="15"/>
        <v>13</v>
      </c>
      <c r="AW14" s="58">
        <f t="shared" si="16"/>
        <v>11</v>
      </c>
      <c r="AX14" s="58">
        <f t="shared" si="17"/>
        <v>12</v>
      </c>
      <c r="AY14" s="58">
        <f t="shared" si="18"/>
        <v>10</v>
      </c>
      <c r="AZ14" s="58">
        <f t="shared" si="19"/>
        <v>13</v>
      </c>
      <c r="BA14" s="58">
        <f t="shared" si="20"/>
        <v>13</v>
      </c>
      <c r="BB14" s="60">
        <f t="shared" si="27"/>
        <v>100</v>
      </c>
      <c r="BC14" s="42">
        <f t="shared" si="21"/>
        <v>6</v>
      </c>
      <c r="BD14" s="42">
        <f t="shared" si="22"/>
        <v>13</v>
      </c>
      <c r="BE14" s="61">
        <f t="shared" si="28"/>
        <v>94</v>
      </c>
      <c r="BF14" s="7"/>
    </row>
    <row r="15" spans="1:16384" ht="15">
      <c r="A15" s="44">
        <v>10</v>
      </c>
      <c r="B15" s="109" t="s">
        <v>404</v>
      </c>
      <c r="C15" s="62" t="s">
        <v>221</v>
      </c>
      <c r="D15" s="63">
        <f t="shared" si="24"/>
        <v>1250.5</v>
      </c>
      <c r="E15" s="68">
        <f t="shared" si="0"/>
        <v>-7.4999999999999822</v>
      </c>
      <c r="F15" s="69">
        <v>1258</v>
      </c>
      <c r="G15" s="48">
        <f t="shared" si="1"/>
        <v>97.222222222222172</v>
      </c>
      <c r="H15" s="397">
        <v>12</v>
      </c>
      <c r="I15" s="394">
        <v>10</v>
      </c>
      <c r="J15" s="49">
        <v>9</v>
      </c>
      <c r="K15" s="65">
        <f t="shared" si="2"/>
        <v>1160.7777777777778</v>
      </c>
      <c r="L15" s="48">
        <f t="shared" si="25"/>
        <v>82</v>
      </c>
      <c r="M15" s="51">
        <f t="shared" si="26"/>
        <v>81</v>
      </c>
      <c r="N15" s="111">
        <v>26</v>
      </c>
      <c r="O15" s="52">
        <v>1</v>
      </c>
      <c r="P15" s="112">
        <v>22</v>
      </c>
      <c r="Q15" s="53">
        <v>2</v>
      </c>
      <c r="R15" s="113">
        <v>24</v>
      </c>
      <c r="S15" s="54">
        <v>0</v>
      </c>
      <c r="T15" s="112">
        <v>5</v>
      </c>
      <c r="U15" s="54">
        <v>2</v>
      </c>
      <c r="V15" s="113">
        <v>28</v>
      </c>
      <c r="W15" s="54">
        <v>2</v>
      </c>
      <c r="X15" s="113">
        <v>7</v>
      </c>
      <c r="Y15" s="54">
        <v>1</v>
      </c>
      <c r="Z15" s="113">
        <v>9</v>
      </c>
      <c r="AA15" s="53">
        <v>0</v>
      </c>
      <c r="AB15" s="111">
        <v>20</v>
      </c>
      <c r="AC15" s="52">
        <v>0</v>
      </c>
      <c r="AD15" s="114">
        <v>23</v>
      </c>
      <c r="AE15" s="53">
        <v>2</v>
      </c>
      <c r="AF15" s="33"/>
      <c r="AG15" s="34">
        <f t="shared" si="23"/>
        <v>10</v>
      </c>
      <c r="AH15" s="33"/>
      <c r="AI15" s="55">
        <f t="shared" si="3"/>
        <v>1038</v>
      </c>
      <c r="AJ15" s="42">
        <f t="shared" si="4"/>
        <v>1086</v>
      </c>
      <c r="AK15" s="56">
        <f t="shared" si="5"/>
        <v>1039</v>
      </c>
      <c r="AL15" s="42">
        <f t="shared" si="6"/>
        <v>1386</v>
      </c>
      <c r="AM15" s="56">
        <f t="shared" si="7"/>
        <v>1000</v>
      </c>
      <c r="AN15" s="56">
        <f t="shared" si="8"/>
        <v>1367</v>
      </c>
      <c r="AO15" s="56">
        <f t="shared" si="9"/>
        <v>1348</v>
      </c>
      <c r="AP15" s="56">
        <f t="shared" si="10"/>
        <v>1114</v>
      </c>
      <c r="AQ15" s="42">
        <f t="shared" si="11"/>
        <v>1069</v>
      </c>
      <c r="AR15" s="5"/>
      <c r="AS15" s="57">
        <f t="shared" si="12"/>
        <v>13</v>
      </c>
      <c r="AT15" s="58">
        <f t="shared" si="13"/>
        <v>1</v>
      </c>
      <c r="AU15" s="58">
        <f t="shared" si="14"/>
        <v>11</v>
      </c>
      <c r="AV15" s="59">
        <f t="shared" si="15"/>
        <v>10</v>
      </c>
      <c r="AW15" s="58">
        <f t="shared" si="16"/>
        <v>6</v>
      </c>
      <c r="AX15" s="58">
        <f t="shared" si="17"/>
        <v>13</v>
      </c>
      <c r="AY15" s="58">
        <f t="shared" si="18"/>
        <v>11</v>
      </c>
      <c r="AZ15" s="58">
        <f t="shared" si="19"/>
        <v>10</v>
      </c>
      <c r="BA15" s="58">
        <f t="shared" si="20"/>
        <v>7</v>
      </c>
      <c r="BB15" s="60">
        <f t="shared" si="27"/>
        <v>82</v>
      </c>
      <c r="BC15" s="42">
        <f t="shared" si="21"/>
        <v>1</v>
      </c>
      <c r="BD15" s="42">
        <f t="shared" si="22"/>
        <v>13</v>
      </c>
      <c r="BE15" s="61">
        <f t="shared" si="28"/>
        <v>81</v>
      </c>
      <c r="BF15" s="7"/>
    </row>
    <row r="16" spans="1:16384" ht="15">
      <c r="A16" s="44">
        <v>11</v>
      </c>
      <c r="B16" s="109" t="s">
        <v>113</v>
      </c>
      <c r="C16" s="62" t="s">
        <v>323</v>
      </c>
      <c r="D16" s="63">
        <f t="shared" si="24"/>
        <v>1226.6600000000001</v>
      </c>
      <c r="E16" s="66">
        <f t="shared" si="0"/>
        <v>-14.340000000000011</v>
      </c>
      <c r="F16" s="47">
        <v>1241</v>
      </c>
      <c r="G16" s="48">
        <f t="shared" si="1"/>
        <v>79.666666666666742</v>
      </c>
      <c r="H16" s="397">
        <v>15</v>
      </c>
      <c r="I16" s="398">
        <v>9</v>
      </c>
      <c r="J16" s="49">
        <v>9</v>
      </c>
      <c r="K16" s="65">
        <f t="shared" si="2"/>
        <v>1161.3333333333333</v>
      </c>
      <c r="L16" s="48">
        <f t="shared" si="25"/>
        <v>90</v>
      </c>
      <c r="M16" s="51">
        <f t="shared" si="26"/>
        <v>83</v>
      </c>
      <c r="N16" s="111">
        <v>27</v>
      </c>
      <c r="O16" s="52">
        <v>0</v>
      </c>
      <c r="P16" s="112">
        <v>23</v>
      </c>
      <c r="Q16" s="53">
        <v>2</v>
      </c>
      <c r="R16" s="113">
        <v>21</v>
      </c>
      <c r="S16" s="54">
        <v>1</v>
      </c>
      <c r="T16" s="112">
        <v>17</v>
      </c>
      <c r="U16" s="54">
        <v>1</v>
      </c>
      <c r="V16" s="113">
        <v>25</v>
      </c>
      <c r="W16" s="54">
        <v>2</v>
      </c>
      <c r="X16" s="113">
        <v>3</v>
      </c>
      <c r="Y16" s="54">
        <v>2</v>
      </c>
      <c r="Z16" s="113">
        <v>7</v>
      </c>
      <c r="AA16" s="53">
        <v>1</v>
      </c>
      <c r="AB16" s="115">
        <v>13</v>
      </c>
      <c r="AC16" s="52">
        <v>0</v>
      </c>
      <c r="AD16" s="114">
        <v>24</v>
      </c>
      <c r="AE16" s="53">
        <v>0</v>
      </c>
      <c r="AF16" s="33"/>
      <c r="AG16" s="34">
        <f t="shared" si="23"/>
        <v>9</v>
      </c>
      <c r="AH16" s="33"/>
      <c r="AI16" s="55">
        <f t="shared" si="3"/>
        <v>1032</v>
      </c>
      <c r="AJ16" s="42">
        <f t="shared" si="4"/>
        <v>1069</v>
      </c>
      <c r="AK16" s="56">
        <f t="shared" si="5"/>
        <v>1104</v>
      </c>
      <c r="AL16" s="42">
        <f t="shared" si="6"/>
        <v>1170</v>
      </c>
      <c r="AM16" s="56">
        <f t="shared" si="7"/>
        <v>1038</v>
      </c>
      <c r="AN16" s="56">
        <f t="shared" si="8"/>
        <v>1412</v>
      </c>
      <c r="AO16" s="56">
        <f t="shared" si="9"/>
        <v>1367</v>
      </c>
      <c r="AP16" s="56">
        <f t="shared" si="10"/>
        <v>1221</v>
      </c>
      <c r="AQ16" s="42">
        <f t="shared" si="11"/>
        <v>1039</v>
      </c>
      <c r="AR16" s="5"/>
      <c r="AS16" s="57">
        <f t="shared" si="12"/>
        <v>9</v>
      </c>
      <c r="AT16" s="58">
        <f t="shared" si="13"/>
        <v>7</v>
      </c>
      <c r="AU16" s="58">
        <f t="shared" si="14"/>
        <v>7</v>
      </c>
      <c r="AV16" s="59">
        <f t="shared" si="15"/>
        <v>9</v>
      </c>
      <c r="AW16" s="58">
        <f t="shared" si="16"/>
        <v>10</v>
      </c>
      <c r="AX16" s="58">
        <f t="shared" si="17"/>
        <v>11</v>
      </c>
      <c r="AY16" s="58">
        <f t="shared" si="18"/>
        <v>13</v>
      </c>
      <c r="AZ16" s="58">
        <f t="shared" si="19"/>
        <v>13</v>
      </c>
      <c r="BA16" s="58">
        <f t="shared" si="20"/>
        <v>11</v>
      </c>
      <c r="BB16" s="60">
        <f t="shared" si="27"/>
        <v>90</v>
      </c>
      <c r="BC16" s="42">
        <f t="shared" si="21"/>
        <v>7</v>
      </c>
      <c r="BD16" s="42">
        <f t="shared" si="22"/>
        <v>13</v>
      </c>
      <c r="BE16" s="61">
        <f t="shared" si="28"/>
        <v>83</v>
      </c>
      <c r="BF16" s="7"/>
    </row>
    <row r="17" spans="1:58" ht="15">
      <c r="A17" s="44">
        <v>12</v>
      </c>
      <c r="B17" s="109" t="s">
        <v>405</v>
      </c>
      <c r="C17" s="62" t="s">
        <v>77</v>
      </c>
      <c r="D17" s="63">
        <f t="shared" si="24"/>
        <v>1187</v>
      </c>
      <c r="E17" s="66">
        <f t="shared" si="0"/>
        <v>-37.000000000000014</v>
      </c>
      <c r="F17" s="47">
        <v>1224</v>
      </c>
      <c r="G17" s="48">
        <f t="shared" si="1"/>
        <v>178.88888888888891</v>
      </c>
      <c r="H17" s="397">
        <v>23</v>
      </c>
      <c r="I17" s="394">
        <v>8</v>
      </c>
      <c r="J17" s="49">
        <v>9</v>
      </c>
      <c r="K17" s="65">
        <f t="shared" si="2"/>
        <v>1045.1111111111111</v>
      </c>
      <c r="L17" s="48">
        <f t="shared" si="25"/>
        <v>63</v>
      </c>
      <c r="M17" s="51">
        <f t="shared" si="26"/>
        <v>62</v>
      </c>
      <c r="N17" s="111">
        <v>28</v>
      </c>
      <c r="O17" s="52">
        <v>0</v>
      </c>
      <c r="P17" s="112">
        <v>25</v>
      </c>
      <c r="Q17" s="53">
        <v>0</v>
      </c>
      <c r="R17" s="113">
        <v>30</v>
      </c>
      <c r="S17" s="54">
        <v>2</v>
      </c>
      <c r="T17" s="112">
        <v>26</v>
      </c>
      <c r="U17" s="54">
        <v>0</v>
      </c>
      <c r="V17" s="113">
        <v>16</v>
      </c>
      <c r="W17" s="54">
        <v>0</v>
      </c>
      <c r="X17" s="113">
        <v>31</v>
      </c>
      <c r="Y17" s="54">
        <v>2</v>
      </c>
      <c r="Z17" s="113">
        <v>23</v>
      </c>
      <c r="AA17" s="53">
        <v>0</v>
      </c>
      <c r="AB17" s="111">
        <v>22</v>
      </c>
      <c r="AC17" s="52">
        <v>2</v>
      </c>
      <c r="AD17" s="114">
        <v>29</v>
      </c>
      <c r="AE17" s="53">
        <v>2</v>
      </c>
      <c r="AF17" s="33"/>
      <c r="AG17" s="34">
        <f t="shared" si="23"/>
        <v>8</v>
      </c>
      <c r="AH17" s="33"/>
      <c r="AI17" s="55">
        <f t="shared" si="3"/>
        <v>1000</v>
      </c>
      <c r="AJ17" s="42">
        <f t="shared" si="4"/>
        <v>1038</v>
      </c>
      <c r="AK17" s="56">
        <f t="shared" si="5"/>
        <v>1000</v>
      </c>
      <c r="AL17" s="42">
        <f t="shared" si="6"/>
        <v>1038</v>
      </c>
      <c r="AM17" s="56">
        <f t="shared" si="7"/>
        <v>1175</v>
      </c>
      <c r="AN17" s="56">
        <f t="shared" si="8"/>
        <v>1000</v>
      </c>
      <c r="AO17" s="56">
        <f t="shared" si="9"/>
        <v>1069</v>
      </c>
      <c r="AP17" s="56">
        <f t="shared" si="10"/>
        <v>1086</v>
      </c>
      <c r="AQ17" s="42">
        <f t="shared" si="11"/>
        <v>1000</v>
      </c>
      <c r="AR17" s="5"/>
      <c r="AS17" s="57">
        <f t="shared" si="12"/>
        <v>6</v>
      </c>
      <c r="AT17" s="58">
        <f t="shared" si="13"/>
        <v>10</v>
      </c>
      <c r="AU17" s="58">
        <f t="shared" si="14"/>
        <v>7</v>
      </c>
      <c r="AV17" s="59">
        <f t="shared" si="15"/>
        <v>13</v>
      </c>
      <c r="AW17" s="58">
        <f t="shared" si="16"/>
        <v>8</v>
      </c>
      <c r="AX17" s="58">
        <f t="shared" si="17"/>
        <v>5</v>
      </c>
      <c r="AY17" s="58">
        <f t="shared" si="18"/>
        <v>7</v>
      </c>
      <c r="AZ17" s="58">
        <f t="shared" si="19"/>
        <v>1</v>
      </c>
      <c r="BA17" s="58">
        <f t="shared" si="20"/>
        <v>6</v>
      </c>
      <c r="BB17" s="60">
        <f t="shared" si="27"/>
        <v>63</v>
      </c>
      <c r="BC17" s="42">
        <f t="shared" si="21"/>
        <v>1</v>
      </c>
      <c r="BD17" s="42">
        <f t="shared" si="22"/>
        <v>13</v>
      </c>
      <c r="BE17" s="61">
        <f t="shared" si="28"/>
        <v>62</v>
      </c>
      <c r="BF17" s="7"/>
    </row>
    <row r="18" spans="1:58" ht="15">
      <c r="A18" s="44">
        <v>13</v>
      </c>
      <c r="B18" s="109" t="s">
        <v>406</v>
      </c>
      <c r="C18" s="62" t="s">
        <v>315</v>
      </c>
      <c r="D18" s="63">
        <f t="shared" si="24"/>
        <v>1262.08</v>
      </c>
      <c r="E18" s="66">
        <f t="shared" si="0"/>
        <v>41.080000000000005</v>
      </c>
      <c r="F18" s="47">
        <v>1221</v>
      </c>
      <c r="G18" s="48">
        <f t="shared" si="1"/>
        <v>-6</v>
      </c>
      <c r="H18" s="516">
        <v>2</v>
      </c>
      <c r="I18" s="398">
        <v>13</v>
      </c>
      <c r="J18" s="49">
        <v>9</v>
      </c>
      <c r="K18" s="65">
        <f t="shared" si="2"/>
        <v>1227</v>
      </c>
      <c r="L18" s="48">
        <f t="shared" si="25"/>
        <v>92</v>
      </c>
      <c r="M18" s="51">
        <f t="shared" si="26"/>
        <v>86</v>
      </c>
      <c r="N18" s="111">
        <v>29</v>
      </c>
      <c r="O18" s="52">
        <v>1</v>
      </c>
      <c r="P18" s="112">
        <v>4</v>
      </c>
      <c r="Q18" s="53">
        <v>1</v>
      </c>
      <c r="R18" s="113">
        <v>27</v>
      </c>
      <c r="S18" s="54">
        <v>2</v>
      </c>
      <c r="T18" s="112">
        <v>25</v>
      </c>
      <c r="U18" s="54">
        <v>2</v>
      </c>
      <c r="V18" s="113">
        <v>7</v>
      </c>
      <c r="W18" s="54">
        <v>0</v>
      </c>
      <c r="X18" s="113">
        <v>20</v>
      </c>
      <c r="Y18" s="54">
        <v>2</v>
      </c>
      <c r="Z18" s="113">
        <v>1</v>
      </c>
      <c r="AA18" s="53">
        <v>1</v>
      </c>
      <c r="AB18" s="111">
        <v>11</v>
      </c>
      <c r="AC18" s="52">
        <v>2</v>
      </c>
      <c r="AD18" s="114">
        <v>9</v>
      </c>
      <c r="AE18" s="53">
        <v>2</v>
      </c>
      <c r="AF18" s="33"/>
      <c r="AG18" s="34">
        <f t="shared" si="23"/>
        <v>13</v>
      </c>
      <c r="AH18" s="33"/>
      <c r="AI18" s="55">
        <f t="shared" si="3"/>
        <v>1000</v>
      </c>
      <c r="AJ18" s="42">
        <f t="shared" si="4"/>
        <v>1407</v>
      </c>
      <c r="AK18" s="56">
        <f t="shared" si="5"/>
        <v>1032</v>
      </c>
      <c r="AL18" s="42">
        <f t="shared" si="6"/>
        <v>1038</v>
      </c>
      <c r="AM18" s="56">
        <f t="shared" si="7"/>
        <v>1367</v>
      </c>
      <c r="AN18" s="56">
        <f t="shared" si="8"/>
        <v>1114</v>
      </c>
      <c r="AO18" s="56">
        <f t="shared" si="9"/>
        <v>1496</v>
      </c>
      <c r="AP18" s="56">
        <f t="shared" si="10"/>
        <v>1241</v>
      </c>
      <c r="AQ18" s="42">
        <f t="shared" si="11"/>
        <v>1348</v>
      </c>
      <c r="AR18" s="5"/>
      <c r="AS18" s="57">
        <f t="shared" si="12"/>
        <v>6</v>
      </c>
      <c r="AT18" s="58">
        <f t="shared" si="13"/>
        <v>12</v>
      </c>
      <c r="AU18" s="58">
        <f t="shared" si="14"/>
        <v>9</v>
      </c>
      <c r="AV18" s="59">
        <f t="shared" si="15"/>
        <v>10</v>
      </c>
      <c r="AW18" s="58">
        <f t="shared" si="16"/>
        <v>13</v>
      </c>
      <c r="AX18" s="58">
        <f t="shared" si="17"/>
        <v>10</v>
      </c>
      <c r="AY18" s="58">
        <f t="shared" si="18"/>
        <v>12</v>
      </c>
      <c r="AZ18" s="58">
        <f t="shared" si="19"/>
        <v>9</v>
      </c>
      <c r="BA18" s="58">
        <f t="shared" si="20"/>
        <v>11</v>
      </c>
      <c r="BB18" s="60">
        <f t="shared" si="27"/>
        <v>92</v>
      </c>
      <c r="BC18" s="42">
        <f t="shared" si="21"/>
        <v>6</v>
      </c>
      <c r="BD18" s="42">
        <f t="shared" si="22"/>
        <v>13</v>
      </c>
      <c r="BE18" s="61">
        <f t="shared" si="28"/>
        <v>86</v>
      </c>
      <c r="BF18" s="7"/>
    </row>
    <row r="19" spans="1:58" ht="15">
      <c r="A19" s="44">
        <v>14</v>
      </c>
      <c r="B19" s="109" t="s">
        <v>407</v>
      </c>
      <c r="C19" s="62" t="s">
        <v>277</v>
      </c>
      <c r="D19" s="63">
        <f t="shared" si="24"/>
        <v>1208.3599999999999</v>
      </c>
      <c r="E19" s="66">
        <f t="shared" si="0"/>
        <v>-2.6400000000000112</v>
      </c>
      <c r="F19" s="47">
        <v>1211</v>
      </c>
      <c r="G19" s="48">
        <f t="shared" si="1"/>
        <v>-40.888888888888914</v>
      </c>
      <c r="H19" s="397">
        <v>20</v>
      </c>
      <c r="I19" s="394">
        <v>8</v>
      </c>
      <c r="J19" s="49">
        <v>9</v>
      </c>
      <c r="K19" s="65">
        <f t="shared" si="2"/>
        <v>1251.8888888888889</v>
      </c>
      <c r="L19" s="48">
        <f t="shared" si="25"/>
        <v>86</v>
      </c>
      <c r="M19" s="51">
        <f t="shared" si="26"/>
        <v>80</v>
      </c>
      <c r="N19" s="111">
        <v>30</v>
      </c>
      <c r="O19" s="52">
        <v>2</v>
      </c>
      <c r="P19" s="112">
        <v>32</v>
      </c>
      <c r="Q19" s="53">
        <v>2</v>
      </c>
      <c r="R19" s="113">
        <v>3</v>
      </c>
      <c r="S19" s="54">
        <v>1</v>
      </c>
      <c r="T19" s="112">
        <v>1</v>
      </c>
      <c r="U19" s="54">
        <v>0</v>
      </c>
      <c r="V19" s="113">
        <v>2</v>
      </c>
      <c r="W19" s="54">
        <v>0</v>
      </c>
      <c r="X19" s="113">
        <v>8</v>
      </c>
      <c r="Y19" s="54">
        <v>1</v>
      </c>
      <c r="Z19" s="113">
        <v>18</v>
      </c>
      <c r="AA19" s="53">
        <v>2</v>
      </c>
      <c r="AB19" s="111">
        <v>5</v>
      </c>
      <c r="AC19" s="52">
        <v>0</v>
      </c>
      <c r="AD19" s="114">
        <v>25</v>
      </c>
      <c r="AE19" s="53">
        <v>0</v>
      </c>
      <c r="AF19" s="33"/>
      <c r="AG19" s="34">
        <f t="shared" si="23"/>
        <v>8</v>
      </c>
      <c r="AH19" s="33"/>
      <c r="AI19" s="55">
        <f t="shared" si="3"/>
        <v>1000</v>
      </c>
      <c r="AJ19" s="42">
        <f t="shared" si="4"/>
        <v>1000</v>
      </c>
      <c r="AK19" s="56">
        <f t="shared" si="5"/>
        <v>1412</v>
      </c>
      <c r="AL19" s="42">
        <f t="shared" si="6"/>
        <v>1496</v>
      </c>
      <c r="AM19" s="56">
        <f t="shared" si="7"/>
        <v>1418</v>
      </c>
      <c r="AN19" s="56">
        <f t="shared" si="8"/>
        <v>1363</v>
      </c>
      <c r="AO19" s="56">
        <f t="shared" si="9"/>
        <v>1154</v>
      </c>
      <c r="AP19" s="56">
        <f t="shared" si="10"/>
        <v>1386</v>
      </c>
      <c r="AQ19" s="42">
        <f t="shared" si="11"/>
        <v>1038</v>
      </c>
      <c r="AR19" s="5"/>
      <c r="AS19" s="57">
        <f t="shared" si="12"/>
        <v>7</v>
      </c>
      <c r="AT19" s="58">
        <f t="shared" si="13"/>
        <v>9</v>
      </c>
      <c r="AU19" s="58">
        <f t="shared" si="14"/>
        <v>11</v>
      </c>
      <c r="AV19" s="59">
        <f t="shared" si="15"/>
        <v>12</v>
      </c>
      <c r="AW19" s="58">
        <f t="shared" si="16"/>
        <v>12</v>
      </c>
      <c r="AX19" s="58">
        <f t="shared" si="17"/>
        <v>9</v>
      </c>
      <c r="AY19" s="58">
        <f t="shared" si="18"/>
        <v>6</v>
      </c>
      <c r="AZ19" s="58">
        <f t="shared" si="19"/>
        <v>10</v>
      </c>
      <c r="BA19" s="58">
        <f t="shared" si="20"/>
        <v>10</v>
      </c>
      <c r="BB19" s="60">
        <f t="shared" si="27"/>
        <v>86</v>
      </c>
      <c r="BC19" s="42">
        <f t="shared" si="21"/>
        <v>6</v>
      </c>
      <c r="BD19" s="42">
        <f t="shared" si="22"/>
        <v>12</v>
      </c>
      <c r="BE19" s="61">
        <f t="shared" si="28"/>
        <v>80</v>
      </c>
      <c r="BF19" s="7"/>
    </row>
    <row r="20" spans="1:58" ht="15">
      <c r="A20" s="44">
        <v>15</v>
      </c>
      <c r="B20" s="109" t="s">
        <v>115</v>
      </c>
      <c r="C20" s="62" t="s">
        <v>335</v>
      </c>
      <c r="D20" s="63">
        <f t="shared" si="24"/>
        <v>1195.5999999999999</v>
      </c>
      <c r="E20" s="66">
        <f t="shared" si="0"/>
        <v>-12.400000000000002</v>
      </c>
      <c r="F20" s="47">
        <v>1208</v>
      </c>
      <c r="G20" s="48">
        <f t="shared" si="1"/>
        <v>13.333333333333258</v>
      </c>
      <c r="H20" s="393">
        <v>21</v>
      </c>
      <c r="I20" s="394">
        <v>8</v>
      </c>
      <c r="J20" s="49">
        <v>9</v>
      </c>
      <c r="K20" s="65">
        <f t="shared" si="2"/>
        <v>1194.6666666666667</v>
      </c>
      <c r="L20" s="48">
        <f t="shared" si="25"/>
        <v>78</v>
      </c>
      <c r="M20" s="51">
        <f t="shared" si="26"/>
        <v>73</v>
      </c>
      <c r="N20" s="111">
        <v>31</v>
      </c>
      <c r="O20" s="52">
        <v>2</v>
      </c>
      <c r="P20" s="112">
        <v>1</v>
      </c>
      <c r="Q20" s="53">
        <v>0</v>
      </c>
      <c r="R20" s="113">
        <v>32</v>
      </c>
      <c r="S20" s="54">
        <v>0</v>
      </c>
      <c r="T20" s="112">
        <v>29</v>
      </c>
      <c r="U20" s="54">
        <v>1</v>
      </c>
      <c r="V20" s="113">
        <v>4</v>
      </c>
      <c r="W20" s="54">
        <v>1</v>
      </c>
      <c r="X20" s="113">
        <v>19</v>
      </c>
      <c r="Y20" s="54">
        <v>1</v>
      </c>
      <c r="Z20" s="113">
        <v>21</v>
      </c>
      <c r="AA20" s="53">
        <v>2</v>
      </c>
      <c r="AB20" s="111">
        <v>2</v>
      </c>
      <c r="AC20" s="52">
        <v>0</v>
      </c>
      <c r="AD20" s="114">
        <v>16</v>
      </c>
      <c r="AE20" s="53">
        <v>1</v>
      </c>
      <c r="AF20" s="33"/>
      <c r="AG20" s="34">
        <f t="shared" si="23"/>
        <v>8</v>
      </c>
      <c r="AH20" s="33"/>
      <c r="AI20" s="55">
        <f t="shared" si="3"/>
        <v>1000</v>
      </c>
      <c r="AJ20" s="42">
        <f t="shared" si="4"/>
        <v>1496</v>
      </c>
      <c r="AK20" s="56">
        <f t="shared" si="5"/>
        <v>1000</v>
      </c>
      <c r="AL20" s="42">
        <f t="shared" si="6"/>
        <v>1000</v>
      </c>
      <c r="AM20" s="56">
        <f t="shared" si="7"/>
        <v>1407</v>
      </c>
      <c r="AN20" s="56">
        <f t="shared" si="8"/>
        <v>1152</v>
      </c>
      <c r="AO20" s="56">
        <f t="shared" si="9"/>
        <v>1104</v>
      </c>
      <c r="AP20" s="56">
        <f t="shared" si="10"/>
        <v>1418</v>
      </c>
      <c r="AQ20" s="42">
        <f t="shared" si="11"/>
        <v>1175</v>
      </c>
      <c r="AR20" s="5"/>
      <c r="AS20" s="57">
        <f t="shared" si="12"/>
        <v>5</v>
      </c>
      <c r="AT20" s="58">
        <f t="shared" si="13"/>
        <v>12</v>
      </c>
      <c r="AU20" s="58">
        <f t="shared" si="14"/>
        <v>9</v>
      </c>
      <c r="AV20" s="59">
        <f t="shared" si="15"/>
        <v>6</v>
      </c>
      <c r="AW20" s="58">
        <f t="shared" si="16"/>
        <v>12</v>
      </c>
      <c r="AX20" s="58">
        <f t="shared" si="17"/>
        <v>7</v>
      </c>
      <c r="AY20" s="58">
        <f t="shared" si="18"/>
        <v>7</v>
      </c>
      <c r="AZ20" s="58">
        <f t="shared" si="19"/>
        <v>12</v>
      </c>
      <c r="BA20" s="58">
        <f t="shared" si="20"/>
        <v>8</v>
      </c>
      <c r="BB20" s="60">
        <f t="shared" si="27"/>
        <v>78</v>
      </c>
      <c r="BC20" s="42">
        <f t="shared" si="21"/>
        <v>5</v>
      </c>
      <c r="BD20" s="42">
        <f t="shared" si="22"/>
        <v>12</v>
      </c>
      <c r="BE20" s="61">
        <f t="shared" si="28"/>
        <v>73</v>
      </c>
      <c r="BF20" s="7"/>
    </row>
    <row r="21" spans="1:58" ht="15">
      <c r="A21" s="44">
        <v>16</v>
      </c>
      <c r="B21" s="109" t="s">
        <v>408</v>
      </c>
      <c r="C21" s="62" t="s">
        <v>362</v>
      </c>
      <c r="D21" s="63">
        <f t="shared" si="24"/>
        <v>1162.8599999999999</v>
      </c>
      <c r="E21" s="66">
        <f t="shared" si="0"/>
        <v>-12.140000000000004</v>
      </c>
      <c r="F21" s="47">
        <v>1175</v>
      </c>
      <c r="G21" s="48">
        <f t="shared" si="1"/>
        <v>11.888888888888914</v>
      </c>
      <c r="H21" s="395">
        <v>22</v>
      </c>
      <c r="I21" s="394">
        <v>8</v>
      </c>
      <c r="J21" s="49">
        <v>9</v>
      </c>
      <c r="K21" s="65">
        <f t="shared" si="2"/>
        <v>1163.1111111111111</v>
      </c>
      <c r="L21" s="48">
        <f t="shared" si="25"/>
        <v>76</v>
      </c>
      <c r="M21" s="51">
        <f t="shared" si="26"/>
        <v>70</v>
      </c>
      <c r="N21" s="111">
        <v>32</v>
      </c>
      <c r="O21" s="52">
        <v>0</v>
      </c>
      <c r="P21" s="112">
        <v>30</v>
      </c>
      <c r="Q21" s="53">
        <v>2</v>
      </c>
      <c r="R21" s="113">
        <v>4</v>
      </c>
      <c r="S21" s="54">
        <v>0</v>
      </c>
      <c r="T21" s="112">
        <v>8</v>
      </c>
      <c r="U21" s="54">
        <v>0</v>
      </c>
      <c r="V21" s="113">
        <v>12</v>
      </c>
      <c r="W21" s="54">
        <v>2</v>
      </c>
      <c r="X21" s="113">
        <v>29</v>
      </c>
      <c r="Y21" s="54">
        <v>1</v>
      </c>
      <c r="Z21" s="113">
        <v>20</v>
      </c>
      <c r="AA21" s="53">
        <v>0</v>
      </c>
      <c r="AB21" s="115">
        <v>19</v>
      </c>
      <c r="AC21" s="52">
        <v>2</v>
      </c>
      <c r="AD21" s="114">
        <v>15</v>
      </c>
      <c r="AE21" s="53">
        <v>1</v>
      </c>
      <c r="AF21" s="33"/>
      <c r="AG21" s="34">
        <f t="shared" si="23"/>
        <v>8</v>
      </c>
      <c r="AH21" s="33"/>
      <c r="AI21" s="55">
        <f t="shared" si="3"/>
        <v>1000</v>
      </c>
      <c r="AJ21" s="42">
        <f t="shared" si="4"/>
        <v>1000</v>
      </c>
      <c r="AK21" s="56">
        <f t="shared" si="5"/>
        <v>1407</v>
      </c>
      <c r="AL21" s="42">
        <f t="shared" si="6"/>
        <v>1363</v>
      </c>
      <c r="AM21" s="56">
        <f t="shared" si="7"/>
        <v>1224</v>
      </c>
      <c r="AN21" s="56">
        <f t="shared" si="8"/>
        <v>1000</v>
      </c>
      <c r="AO21" s="56">
        <f t="shared" si="9"/>
        <v>1114</v>
      </c>
      <c r="AP21" s="56">
        <f t="shared" si="10"/>
        <v>1152</v>
      </c>
      <c r="AQ21" s="42">
        <f t="shared" si="11"/>
        <v>1208</v>
      </c>
      <c r="AR21" s="5"/>
      <c r="AS21" s="57">
        <f t="shared" si="12"/>
        <v>9</v>
      </c>
      <c r="AT21" s="58">
        <f t="shared" si="13"/>
        <v>7</v>
      </c>
      <c r="AU21" s="58">
        <f t="shared" si="14"/>
        <v>12</v>
      </c>
      <c r="AV21" s="59">
        <f t="shared" si="15"/>
        <v>9</v>
      </c>
      <c r="AW21" s="58">
        <f t="shared" si="16"/>
        <v>8</v>
      </c>
      <c r="AX21" s="58">
        <f t="shared" si="17"/>
        <v>6</v>
      </c>
      <c r="AY21" s="58">
        <f t="shared" si="18"/>
        <v>10</v>
      </c>
      <c r="AZ21" s="58">
        <f t="shared" si="19"/>
        <v>7</v>
      </c>
      <c r="BA21" s="58">
        <f t="shared" si="20"/>
        <v>8</v>
      </c>
      <c r="BB21" s="60">
        <f t="shared" si="27"/>
        <v>76</v>
      </c>
      <c r="BC21" s="42">
        <f t="shared" si="21"/>
        <v>6</v>
      </c>
      <c r="BD21" s="42">
        <f t="shared" si="22"/>
        <v>12</v>
      </c>
      <c r="BE21" s="61">
        <f t="shared" si="28"/>
        <v>70</v>
      </c>
      <c r="BF21" s="7"/>
    </row>
    <row r="22" spans="1:58" ht="15">
      <c r="A22" s="44">
        <v>17</v>
      </c>
      <c r="B22" s="109" t="s">
        <v>47</v>
      </c>
      <c r="C22" s="62" t="s">
        <v>254</v>
      </c>
      <c r="D22" s="63">
        <f t="shared" si="24"/>
        <v>1173.96</v>
      </c>
      <c r="E22" s="68">
        <f t="shared" si="0"/>
        <v>3.960000000000008</v>
      </c>
      <c r="F22" s="69">
        <v>1170</v>
      </c>
      <c r="G22" s="48">
        <f t="shared" si="1"/>
        <v>-22</v>
      </c>
      <c r="H22" s="397">
        <v>17</v>
      </c>
      <c r="I22" s="394">
        <v>9</v>
      </c>
      <c r="J22" s="49">
        <v>9</v>
      </c>
      <c r="K22" s="65">
        <f t="shared" si="2"/>
        <v>1192</v>
      </c>
      <c r="L22" s="48">
        <f t="shared" si="25"/>
        <v>79</v>
      </c>
      <c r="M22" s="51">
        <f t="shared" si="26"/>
        <v>74</v>
      </c>
      <c r="N22" s="111">
        <v>1</v>
      </c>
      <c r="O22" s="52">
        <v>0</v>
      </c>
      <c r="P22" s="112">
        <v>31</v>
      </c>
      <c r="Q22" s="53">
        <v>2</v>
      </c>
      <c r="R22" s="113">
        <v>5</v>
      </c>
      <c r="S22" s="54">
        <v>1</v>
      </c>
      <c r="T22" s="112">
        <v>11</v>
      </c>
      <c r="U22" s="54">
        <v>1</v>
      </c>
      <c r="V22" s="113">
        <v>32</v>
      </c>
      <c r="W22" s="54">
        <v>1</v>
      </c>
      <c r="X22" s="113">
        <v>18</v>
      </c>
      <c r="Y22" s="54">
        <v>1</v>
      </c>
      <c r="Z22" s="113">
        <v>28</v>
      </c>
      <c r="AA22" s="53">
        <v>2</v>
      </c>
      <c r="AB22" s="111">
        <v>24</v>
      </c>
      <c r="AC22" s="52">
        <v>1</v>
      </c>
      <c r="AD22" s="114">
        <v>3</v>
      </c>
      <c r="AE22" s="53">
        <v>0</v>
      </c>
      <c r="AF22" s="33"/>
      <c r="AG22" s="34">
        <f t="shared" si="23"/>
        <v>9</v>
      </c>
      <c r="AH22" s="33"/>
      <c r="AI22" s="55">
        <f t="shared" si="3"/>
        <v>1496</v>
      </c>
      <c r="AJ22" s="42">
        <f t="shared" si="4"/>
        <v>1000</v>
      </c>
      <c r="AK22" s="56">
        <f t="shared" si="5"/>
        <v>1386</v>
      </c>
      <c r="AL22" s="42">
        <f t="shared" si="6"/>
        <v>1241</v>
      </c>
      <c r="AM22" s="56">
        <f t="shared" si="7"/>
        <v>1000</v>
      </c>
      <c r="AN22" s="56">
        <f t="shared" si="8"/>
        <v>1154</v>
      </c>
      <c r="AO22" s="56">
        <f t="shared" si="9"/>
        <v>1000</v>
      </c>
      <c r="AP22" s="56">
        <f t="shared" si="10"/>
        <v>1039</v>
      </c>
      <c r="AQ22" s="42">
        <f t="shared" si="11"/>
        <v>1412</v>
      </c>
      <c r="AR22" s="5"/>
      <c r="AS22" s="57">
        <f t="shared" si="12"/>
        <v>12</v>
      </c>
      <c r="AT22" s="58">
        <f t="shared" si="13"/>
        <v>5</v>
      </c>
      <c r="AU22" s="58">
        <f t="shared" si="14"/>
        <v>10</v>
      </c>
      <c r="AV22" s="59">
        <f t="shared" si="15"/>
        <v>9</v>
      </c>
      <c r="AW22" s="58">
        <f t="shared" si="16"/>
        <v>9</v>
      </c>
      <c r="AX22" s="58">
        <f t="shared" si="17"/>
        <v>6</v>
      </c>
      <c r="AY22" s="58">
        <f t="shared" si="18"/>
        <v>6</v>
      </c>
      <c r="AZ22" s="58">
        <f t="shared" si="19"/>
        <v>11</v>
      </c>
      <c r="BA22" s="58">
        <f t="shared" si="20"/>
        <v>11</v>
      </c>
      <c r="BB22" s="60">
        <f t="shared" si="27"/>
        <v>79</v>
      </c>
      <c r="BC22" s="42">
        <f t="shared" si="21"/>
        <v>5</v>
      </c>
      <c r="BD22" s="42">
        <f t="shared" si="22"/>
        <v>12</v>
      </c>
      <c r="BE22" s="61">
        <f t="shared" si="28"/>
        <v>74</v>
      </c>
      <c r="BF22" s="7"/>
    </row>
    <row r="23" spans="1:58" ht="15">
      <c r="A23" s="44">
        <v>18</v>
      </c>
      <c r="B23" s="109" t="s">
        <v>112</v>
      </c>
      <c r="C23" s="62" t="s">
        <v>362</v>
      </c>
      <c r="D23" s="63">
        <f t="shared" si="24"/>
        <v>1124.3799999999999</v>
      </c>
      <c r="E23" s="66">
        <f t="shared" si="0"/>
        <v>-29.620000000000015</v>
      </c>
      <c r="F23" s="47">
        <v>1154</v>
      </c>
      <c r="G23" s="48">
        <f t="shared" si="1"/>
        <v>-2.1111111111110858</v>
      </c>
      <c r="H23" s="393">
        <v>30</v>
      </c>
      <c r="I23" s="394">
        <v>6</v>
      </c>
      <c r="J23" s="49">
        <v>9</v>
      </c>
      <c r="K23" s="65">
        <f t="shared" si="2"/>
        <v>1156.1111111111111</v>
      </c>
      <c r="L23" s="48">
        <f t="shared" si="25"/>
        <v>76</v>
      </c>
      <c r="M23" s="51">
        <f t="shared" si="26"/>
        <v>71</v>
      </c>
      <c r="N23" s="111">
        <v>2</v>
      </c>
      <c r="O23" s="52">
        <v>0</v>
      </c>
      <c r="P23" s="112">
        <v>8</v>
      </c>
      <c r="Q23" s="53">
        <v>0</v>
      </c>
      <c r="R23" s="113">
        <v>23</v>
      </c>
      <c r="S23" s="54">
        <v>2</v>
      </c>
      <c r="T23" s="112">
        <v>27</v>
      </c>
      <c r="U23" s="54">
        <v>2</v>
      </c>
      <c r="V23" s="113">
        <v>21</v>
      </c>
      <c r="W23" s="54">
        <v>1</v>
      </c>
      <c r="X23" s="113">
        <v>17</v>
      </c>
      <c r="Y23" s="54">
        <v>1</v>
      </c>
      <c r="Z23" s="113">
        <v>14</v>
      </c>
      <c r="AA23" s="53">
        <v>0</v>
      </c>
      <c r="AB23" s="111">
        <v>25</v>
      </c>
      <c r="AC23" s="52">
        <v>0</v>
      </c>
      <c r="AD23" s="114">
        <v>31</v>
      </c>
      <c r="AE23" s="53">
        <v>0</v>
      </c>
      <c r="AF23" s="33"/>
      <c r="AG23" s="34">
        <f t="shared" si="23"/>
        <v>6</v>
      </c>
      <c r="AH23" s="33"/>
      <c r="AI23" s="55">
        <f t="shared" si="3"/>
        <v>1418</v>
      </c>
      <c r="AJ23" s="42">
        <f t="shared" si="4"/>
        <v>1363</v>
      </c>
      <c r="AK23" s="56">
        <f t="shared" si="5"/>
        <v>1069</v>
      </c>
      <c r="AL23" s="42">
        <f t="shared" si="6"/>
        <v>1032</v>
      </c>
      <c r="AM23" s="56">
        <f t="shared" si="7"/>
        <v>1104</v>
      </c>
      <c r="AN23" s="56">
        <f t="shared" si="8"/>
        <v>1170</v>
      </c>
      <c r="AO23" s="56">
        <f t="shared" si="9"/>
        <v>1211</v>
      </c>
      <c r="AP23" s="56">
        <f t="shared" si="10"/>
        <v>1038</v>
      </c>
      <c r="AQ23" s="42">
        <f t="shared" si="11"/>
        <v>1000</v>
      </c>
      <c r="AR23" s="5"/>
      <c r="AS23" s="57">
        <f t="shared" si="12"/>
        <v>12</v>
      </c>
      <c r="AT23" s="58">
        <f t="shared" si="13"/>
        <v>9</v>
      </c>
      <c r="AU23" s="58">
        <f t="shared" si="14"/>
        <v>7</v>
      </c>
      <c r="AV23" s="59">
        <f t="shared" si="15"/>
        <v>9</v>
      </c>
      <c r="AW23" s="58">
        <f t="shared" si="16"/>
        <v>7</v>
      </c>
      <c r="AX23" s="58">
        <f t="shared" si="17"/>
        <v>9</v>
      </c>
      <c r="AY23" s="58">
        <f t="shared" si="18"/>
        <v>8</v>
      </c>
      <c r="AZ23" s="58">
        <f t="shared" si="19"/>
        <v>10</v>
      </c>
      <c r="BA23" s="58">
        <f t="shared" si="20"/>
        <v>5</v>
      </c>
      <c r="BB23" s="60">
        <f t="shared" si="27"/>
        <v>76</v>
      </c>
      <c r="BC23" s="42">
        <f t="shared" si="21"/>
        <v>5</v>
      </c>
      <c r="BD23" s="42">
        <f t="shared" si="22"/>
        <v>12</v>
      </c>
      <c r="BE23" s="61">
        <f t="shared" si="28"/>
        <v>71</v>
      </c>
      <c r="BF23" s="7"/>
    </row>
    <row r="24" spans="1:58" ht="15">
      <c r="A24" s="44">
        <v>19</v>
      </c>
      <c r="B24" s="109" t="s">
        <v>409</v>
      </c>
      <c r="C24" s="62" t="s">
        <v>335</v>
      </c>
      <c r="D24" s="63">
        <f t="shared" si="24"/>
        <v>1139.72</v>
      </c>
      <c r="E24" s="66">
        <f t="shared" si="0"/>
        <v>-12.279999999999998</v>
      </c>
      <c r="F24" s="47">
        <v>1152</v>
      </c>
      <c r="G24" s="48">
        <f t="shared" si="1"/>
        <v>-42.888888888888914</v>
      </c>
      <c r="H24" s="395">
        <v>25</v>
      </c>
      <c r="I24" s="394">
        <v>7</v>
      </c>
      <c r="J24" s="49">
        <v>9</v>
      </c>
      <c r="K24" s="65">
        <f t="shared" si="2"/>
        <v>1194.8888888888889</v>
      </c>
      <c r="L24" s="48">
        <f t="shared" si="25"/>
        <v>71</v>
      </c>
      <c r="M24" s="51">
        <f t="shared" si="26"/>
        <v>70</v>
      </c>
      <c r="N24" s="111">
        <v>3</v>
      </c>
      <c r="O24" s="52">
        <v>0</v>
      </c>
      <c r="P24" s="112">
        <v>5</v>
      </c>
      <c r="Q24" s="53">
        <v>0</v>
      </c>
      <c r="R24" s="113">
        <v>31</v>
      </c>
      <c r="S24" s="54">
        <v>2</v>
      </c>
      <c r="T24" s="112">
        <v>2</v>
      </c>
      <c r="U24" s="54">
        <v>0</v>
      </c>
      <c r="V24" s="113">
        <v>23</v>
      </c>
      <c r="W24" s="54">
        <v>2</v>
      </c>
      <c r="X24" s="113">
        <v>15</v>
      </c>
      <c r="Y24" s="54">
        <v>1</v>
      </c>
      <c r="Z24" s="113">
        <v>32</v>
      </c>
      <c r="AA24" s="53">
        <v>0</v>
      </c>
      <c r="AB24" s="111">
        <v>16</v>
      </c>
      <c r="AC24" s="52">
        <v>0</v>
      </c>
      <c r="AD24" s="114">
        <v>22</v>
      </c>
      <c r="AE24" s="53">
        <v>2</v>
      </c>
      <c r="AF24" s="33"/>
      <c r="AG24" s="34">
        <f t="shared" si="23"/>
        <v>7</v>
      </c>
      <c r="AH24" s="33"/>
      <c r="AI24" s="55">
        <f t="shared" si="3"/>
        <v>1412</v>
      </c>
      <c r="AJ24" s="42">
        <f t="shared" si="4"/>
        <v>1386</v>
      </c>
      <c r="AK24" s="56">
        <f t="shared" si="5"/>
        <v>1000</v>
      </c>
      <c r="AL24" s="42">
        <f t="shared" si="6"/>
        <v>1418</v>
      </c>
      <c r="AM24" s="56">
        <f t="shared" si="7"/>
        <v>1069</v>
      </c>
      <c r="AN24" s="56">
        <f t="shared" si="8"/>
        <v>1208</v>
      </c>
      <c r="AO24" s="56">
        <f t="shared" si="9"/>
        <v>1000</v>
      </c>
      <c r="AP24" s="56">
        <f t="shared" si="10"/>
        <v>1175</v>
      </c>
      <c r="AQ24" s="42">
        <f t="shared" si="11"/>
        <v>1086</v>
      </c>
      <c r="AR24" s="5"/>
      <c r="AS24" s="57">
        <f t="shared" si="12"/>
        <v>11</v>
      </c>
      <c r="AT24" s="58">
        <f t="shared" si="13"/>
        <v>10</v>
      </c>
      <c r="AU24" s="58">
        <f t="shared" si="14"/>
        <v>5</v>
      </c>
      <c r="AV24" s="59">
        <f t="shared" si="15"/>
        <v>12</v>
      </c>
      <c r="AW24" s="58">
        <f t="shared" si="16"/>
        <v>7</v>
      </c>
      <c r="AX24" s="58">
        <f t="shared" si="17"/>
        <v>8</v>
      </c>
      <c r="AY24" s="58">
        <f t="shared" si="18"/>
        <v>9</v>
      </c>
      <c r="AZ24" s="58">
        <f t="shared" si="19"/>
        <v>8</v>
      </c>
      <c r="BA24" s="58">
        <f t="shared" si="20"/>
        <v>1</v>
      </c>
      <c r="BB24" s="60">
        <f t="shared" si="27"/>
        <v>71</v>
      </c>
      <c r="BC24" s="42">
        <f t="shared" si="21"/>
        <v>1</v>
      </c>
      <c r="BD24" s="42">
        <f t="shared" si="22"/>
        <v>12</v>
      </c>
      <c r="BE24" s="61">
        <f t="shared" si="28"/>
        <v>70</v>
      </c>
      <c r="BF24" s="7"/>
    </row>
    <row r="25" spans="1:58" ht="15">
      <c r="A25" s="44">
        <v>20</v>
      </c>
      <c r="B25" s="109" t="s">
        <v>410</v>
      </c>
      <c r="C25" s="62" t="s">
        <v>411</v>
      </c>
      <c r="D25" s="63">
        <f t="shared" si="24"/>
        <v>1143.3600000000001</v>
      </c>
      <c r="E25" s="66">
        <f t="shared" si="0"/>
        <v>29.360000000000028</v>
      </c>
      <c r="F25" s="47">
        <v>1114</v>
      </c>
      <c r="G25" s="48">
        <f t="shared" si="1"/>
        <v>-107.55555555555566</v>
      </c>
      <c r="H25" s="395">
        <v>11</v>
      </c>
      <c r="I25" s="394">
        <v>10</v>
      </c>
      <c r="J25" s="49">
        <v>9</v>
      </c>
      <c r="K25" s="65">
        <f t="shared" si="2"/>
        <v>1221.5555555555557</v>
      </c>
      <c r="L25" s="48">
        <f t="shared" si="25"/>
        <v>90</v>
      </c>
      <c r="M25" s="51">
        <f t="shared" si="26"/>
        <v>84</v>
      </c>
      <c r="N25" s="111">
        <v>4</v>
      </c>
      <c r="O25" s="52">
        <v>1</v>
      </c>
      <c r="P25" s="112">
        <v>29</v>
      </c>
      <c r="Q25" s="53">
        <v>2</v>
      </c>
      <c r="R25" s="113">
        <v>6</v>
      </c>
      <c r="S25" s="54">
        <v>1</v>
      </c>
      <c r="T25" s="112">
        <v>21</v>
      </c>
      <c r="U25" s="54">
        <v>1</v>
      </c>
      <c r="V25" s="113">
        <v>24</v>
      </c>
      <c r="W25" s="54">
        <v>1</v>
      </c>
      <c r="X25" s="113">
        <v>13</v>
      </c>
      <c r="Y25" s="54">
        <v>0</v>
      </c>
      <c r="Z25" s="113">
        <v>16</v>
      </c>
      <c r="AA25" s="53">
        <v>2</v>
      </c>
      <c r="AB25" s="115">
        <v>10</v>
      </c>
      <c r="AC25" s="52">
        <v>2</v>
      </c>
      <c r="AD25" s="114">
        <v>2</v>
      </c>
      <c r="AE25" s="53">
        <v>0</v>
      </c>
      <c r="AF25" s="33"/>
      <c r="AG25" s="34">
        <f t="shared" si="23"/>
        <v>10</v>
      </c>
      <c r="AH25" s="33"/>
      <c r="AI25" s="55">
        <f t="shared" si="3"/>
        <v>1407</v>
      </c>
      <c r="AJ25" s="42">
        <f t="shared" si="4"/>
        <v>1000</v>
      </c>
      <c r="AK25" s="56">
        <f t="shared" si="5"/>
        <v>1372</v>
      </c>
      <c r="AL25" s="42">
        <f t="shared" si="6"/>
        <v>1104</v>
      </c>
      <c r="AM25" s="56">
        <f t="shared" si="7"/>
        <v>1039</v>
      </c>
      <c r="AN25" s="56">
        <f t="shared" si="8"/>
        <v>1221</v>
      </c>
      <c r="AO25" s="56">
        <f t="shared" si="9"/>
        <v>1175</v>
      </c>
      <c r="AP25" s="56">
        <f t="shared" si="10"/>
        <v>1258</v>
      </c>
      <c r="AQ25" s="42">
        <f t="shared" si="11"/>
        <v>1418</v>
      </c>
      <c r="AR25" s="5"/>
      <c r="AS25" s="57">
        <f t="shared" si="12"/>
        <v>12</v>
      </c>
      <c r="AT25" s="58">
        <f t="shared" si="13"/>
        <v>6</v>
      </c>
      <c r="AU25" s="58">
        <f t="shared" si="14"/>
        <v>11</v>
      </c>
      <c r="AV25" s="59">
        <f t="shared" si="15"/>
        <v>7</v>
      </c>
      <c r="AW25" s="58">
        <f t="shared" si="16"/>
        <v>11</v>
      </c>
      <c r="AX25" s="58">
        <f t="shared" si="17"/>
        <v>13</v>
      </c>
      <c r="AY25" s="58">
        <f t="shared" si="18"/>
        <v>8</v>
      </c>
      <c r="AZ25" s="58">
        <f t="shared" si="19"/>
        <v>10</v>
      </c>
      <c r="BA25" s="58">
        <f t="shared" si="20"/>
        <v>12</v>
      </c>
      <c r="BB25" s="60">
        <f t="shared" si="27"/>
        <v>90</v>
      </c>
      <c r="BC25" s="42">
        <f t="shared" si="21"/>
        <v>6</v>
      </c>
      <c r="BD25" s="42">
        <f t="shared" si="22"/>
        <v>13</v>
      </c>
      <c r="BE25" s="61">
        <f t="shared" si="28"/>
        <v>84</v>
      </c>
      <c r="BF25" s="7"/>
    </row>
    <row r="26" spans="1:58" ht="15">
      <c r="A26" s="44">
        <v>21</v>
      </c>
      <c r="B26" s="109" t="s">
        <v>412</v>
      </c>
      <c r="C26" s="62" t="s">
        <v>134</v>
      </c>
      <c r="D26" s="63">
        <f t="shared" si="24"/>
        <v>1096.98</v>
      </c>
      <c r="E26" s="66">
        <f t="shared" si="0"/>
        <v>-7.0200000000000085</v>
      </c>
      <c r="F26" s="47">
        <v>1104</v>
      </c>
      <c r="G26" s="48">
        <f t="shared" si="1"/>
        <v>-72.111111111111086</v>
      </c>
      <c r="H26" s="397">
        <v>24</v>
      </c>
      <c r="I26" s="398">
        <v>7</v>
      </c>
      <c r="J26" s="49">
        <v>9</v>
      </c>
      <c r="K26" s="65">
        <f t="shared" si="2"/>
        <v>1176.1111111111111</v>
      </c>
      <c r="L26" s="48">
        <f t="shared" si="25"/>
        <v>81</v>
      </c>
      <c r="M26" s="51">
        <f t="shared" si="26"/>
        <v>76</v>
      </c>
      <c r="N26" s="111">
        <v>5</v>
      </c>
      <c r="O26" s="52">
        <v>2</v>
      </c>
      <c r="P26" s="112">
        <v>3</v>
      </c>
      <c r="Q26" s="53">
        <v>0</v>
      </c>
      <c r="R26" s="113">
        <v>11</v>
      </c>
      <c r="S26" s="54">
        <v>1</v>
      </c>
      <c r="T26" s="112">
        <v>20</v>
      </c>
      <c r="U26" s="54">
        <v>1</v>
      </c>
      <c r="V26" s="113">
        <v>18</v>
      </c>
      <c r="W26" s="54">
        <v>1</v>
      </c>
      <c r="X26" s="113">
        <v>26</v>
      </c>
      <c r="Y26" s="54">
        <v>0</v>
      </c>
      <c r="Z26" s="113">
        <v>15</v>
      </c>
      <c r="AA26" s="53">
        <v>0</v>
      </c>
      <c r="AB26" s="116">
        <v>31</v>
      </c>
      <c r="AC26" s="52">
        <v>2</v>
      </c>
      <c r="AD26" s="114">
        <v>27</v>
      </c>
      <c r="AE26" s="53">
        <v>0</v>
      </c>
      <c r="AF26" s="33"/>
      <c r="AG26" s="34">
        <f t="shared" si="23"/>
        <v>7</v>
      </c>
      <c r="AH26" s="33"/>
      <c r="AI26" s="55">
        <f t="shared" si="3"/>
        <v>1386</v>
      </c>
      <c r="AJ26" s="42">
        <f t="shared" si="4"/>
        <v>1412</v>
      </c>
      <c r="AK26" s="56">
        <f t="shared" si="5"/>
        <v>1241</v>
      </c>
      <c r="AL26" s="42">
        <f t="shared" si="6"/>
        <v>1114</v>
      </c>
      <c r="AM26" s="56">
        <f t="shared" si="7"/>
        <v>1154</v>
      </c>
      <c r="AN26" s="56">
        <f t="shared" si="8"/>
        <v>1038</v>
      </c>
      <c r="AO26" s="56">
        <f t="shared" si="9"/>
        <v>1208</v>
      </c>
      <c r="AP26" s="56">
        <f t="shared" si="10"/>
        <v>1000</v>
      </c>
      <c r="AQ26" s="42">
        <f t="shared" si="11"/>
        <v>1032</v>
      </c>
      <c r="AR26" s="5"/>
      <c r="AS26" s="57">
        <f t="shared" si="12"/>
        <v>10</v>
      </c>
      <c r="AT26" s="58">
        <f t="shared" si="13"/>
        <v>11</v>
      </c>
      <c r="AU26" s="58">
        <f t="shared" si="14"/>
        <v>9</v>
      </c>
      <c r="AV26" s="59">
        <f t="shared" si="15"/>
        <v>10</v>
      </c>
      <c r="AW26" s="58">
        <f t="shared" si="16"/>
        <v>6</v>
      </c>
      <c r="AX26" s="58">
        <f t="shared" si="17"/>
        <v>13</v>
      </c>
      <c r="AY26" s="58">
        <f t="shared" si="18"/>
        <v>8</v>
      </c>
      <c r="AZ26" s="58">
        <f t="shared" si="19"/>
        <v>5</v>
      </c>
      <c r="BA26" s="58">
        <f t="shared" si="20"/>
        <v>9</v>
      </c>
      <c r="BB26" s="60">
        <f t="shared" si="27"/>
        <v>81</v>
      </c>
      <c r="BC26" s="42">
        <f t="shared" si="21"/>
        <v>5</v>
      </c>
      <c r="BD26" s="42">
        <f t="shared" si="22"/>
        <v>13</v>
      </c>
      <c r="BE26" s="61">
        <f t="shared" si="28"/>
        <v>76</v>
      </c>
      <c r="BF26" s="7"/>
    </row>
    <row r="27" spans="1:58" ht="15">
      <c r="A27" s="44">
        <v>22</v>
      </c>
      <c r="B27" s="109" t="s">
        <v>413</v>
      </c>
      <c r="C27" s="62" t="s">
        <v>209</v>
      </c>
      <c r="D27" s="63">
        <f t="shared" si="24"/>
        <v>1012.78</v>
      </c>
      <c r="E27" s="66">
        <f t="shared" si="0"/>
        <v>-73.22</v>
      </c>
      <c r="F27" s="47">
        <v>1086</v>
      </c>
      <c r="G27" s="48">
        <f t="shared" si="1"/>
        <v>-37.666666666666742</v>
      </c>
      <c r="H27" s="393">
        <v>32</v>
      </c>
      <c r="I27" s="394">
        <v>1</v>
      </c>
      <c r="J27" s="49">
        <v>9</v>
      </c>
      <c r="K27" s="65">
        <f t="shared" si="2"/>
        <v>1123.6666666666667</v>
      </c>
      <c r="L27" s="48">
        <f t="shared" si="25"/>
        <v>71</v>
      </c>
      <c r="M27" s="51">
        <f t="shared" si="26"/>
        <v>66</v>
      </c>
      <c r="N27" s="111">
        <v>6</v>
      </c>
      <c r="O27" s="52">
        <v>1</v>
      </c>
      <c r="P27" s="112">
        <v>10</v>
      </c>
      <c r="Q27" s="53">
        <v>0</v>
      </c>
      <c r="R27" s="113">
        <v>28</v>
      </c>
      <c r="S27" s="54">
        <v>0</v>
      </c>
      <c r="T27" s="112">
        <v>31</v>
      </c>
      <c r="U27" s="54">
        <v>0</v>
      </c>
      <c r="V27" s="113">
        <v>30</v>
      </c>
      <c r="W27" s="54">
        <v>0</v>
      </c>
      <c r="X27" s="113">
        <v>23</v>
      </c>
      <c r="Y27" s="54">
        <v>0</v>
      </c>
      <c r="Z27" s="113">
        <v>25</v>
      </c>
      <c r="AA27" s="53">
        <v>0</v>
      </c>
      <c r="AB27" s="111">
        <v>12</v>
      </c>
      <c r="AC27" s="52">
        <v>0</v>
      </c>
      <c r="AD27" s="114">
        <v>19</v>
      </c>
      <c r="AE27" s="53">
        <v>0</v>
      </c>
      <c r="AF27" s="33"/>
      <c r="AG27" s="34">
        <f t="shared" si="23"/>
        <v>1</v>
      </c>
      <c r="AH27" s="33"/>
      <c r="AI27" s="55">
        <f t="shared" si="3"/>
        <v>1372</v>
      </c>
      <c r="AJ27" s="42">
        <f t="shared" si="4"/>
        <v>1258</v>
      </c>
      <c r="AK27" s="56">
        <f t="shared" si="5"/>
        <v>1000</v>
      </c>
      <c r="AL27" s="42">
        <f t="shared" si="6"/>
        <v>1000</v>
      </c>
      <c r="AM27" s="56">
        <f t="shared" si="7"/>
        <v>1000</v>
      </c>
      <c r="AN27" s="56">
        <f t="shared" si="8"/>
        <v>1069</v>
      </c>
      <c r="AO27" s="56">
        <f t="shared" si="9"/>
        <v>1038</v>
      </c>
      <c r="AP27" s="56">
        <f t="shared" si="10"/>
        <v>1224</v>
      </c>
      <c r="AQ27" s="42">
        <f t="shared" si="11"/>
        <v>1152</v>
      </c>
      <c r="AR27" s="5"/>
      <c r="AS27" s="57">
        <f t="shared" si="12"/>
        <v>11</v>
      </c>
      <c r="AT27" s="58">
        <f t="shared" si="13"/>
        <v>10</v>
      </c>
      <c r="AU27" s="58">
        <f t="shared" si="14"/>
        <v>6</v>
      </c>
      <c r="AV27" s="59">
        <f t="shared" si="15"/>
        <v>5</v>
      </c>
      <c r="AW27" s="58">
        <f t="shared" si="16"/>
        <v>7</v>
      </c>
      <c r="AX27" s="58">
        <f t="shared" si="17"/>
        <v>7</v>
      </c>
      <c r="AY27" s="58">
        <f t="shared" si="18"/>
        <v>10</v>
      </c>
      <c r="AZ27" s="58">
        <f t="shared" si="19"/>
        <v>8</v>
      </c>
      <c r="BA27" s="58">
        <f t="shared" si="20"/>
        <v>7</v>
      </c>
      <c r="BB27" s="60">
        <f t="shared" si="27"/>
        <v>71</v>
      </c>
      <c r="BC27" s="42">
        <f t="shared" si="21"/>
        <v>5</v>
      </c>
      <c r="BD27" s="42">
        <f t="shared" si="22"/>
        <v>11</v>
      </c>
      <c r="BE27" s="61">
        <f t="shared" si="28"/>
        <v>66</v>
      </c>
      <c r="BF27" s="7"/>
    </row>
    <row r="28" spans="1:58" ht="15">
      <c r="A28" s="44">
        <v>23</v>
      </c>
      <c r="B28" s="109" t="s">
        <v>414</v>
      </c>
      <c r="C28" s="62" t="s">
        <v>263</v>
      </c>
      <c r="D28" s="63">
        <f t="shared" si="24"/>
        <v>1066.22</v>
      </c>
      <c r="E28" s="66">
        <f t="shared" si="0"/>
        <v>-2.779999999999978</v>
      </c>
      <c r="F28" s="47">
        <v>1069</v>
      </c>
      <c r="G28" s="48">
        <f t="shared" si="1"/>
        <v>-95.666666666666742</v>
      </c>
      <c r="H28" s="395">
        <v>26</v>
      </c>
      <c r="I28" s="394">
        <v>7</v>
      </c>
      <c r="J28" s="49">
        <v>9</v>
      </c>
      <c r="K28" s="65">
        <f t="shared" si="2"/>
        <v>1164.6666666666667</v>
      </c>
      <c r="L28" s="48">
        <f t="shared" si="25"/>
        <v>70</v>
      </c>
      <c r="M28" s="51">
        <f t="shared" si="26"/>
        <v>69</v>
      </c>
      <c r="N28" s="111">
        <v>7</v>
      </c>
      <c r="O28" s="52">
        <v>0</v>
      </c>
      <c r="P28" s="112">
        <v>11</v>
      </c>
      <c r="Q28" s="53">
        <v>0</v>
      </c>
      <c r="R28" s="113">
        <v>18</v>
      </c>
      <c r="S28" s="54">
        <v>0</v>
      </c>
      <c r="T28" s="112">
        <v>30</v>
      </c>
      <c r="U28" s="54">
        <v>2</v>
      </c>
      <c r="V28" s="113">
        <v>19</v>
      </c>
      <c r="W28" s="54">
        <v>0</v>
      </c>
      <c r="X28" s="113">
        <v>22</v>
      </c>
      <c r="Y28" s="54">
        <v>2</v>
      </c>
      <c r="Z28" s="113">
        <v>12</v>
      </c>
      <c r="AA28" s="53">
        <v>2</v>
      </c>
      <c r="AB28" s="115">
        <v>32</v>
      </c>
      <c r="AC28" s="52">
        <v>1</v>
      </c>
      <c r="AD28" s="114">
        <v>10</v>
      </c>
      <c r="AE28" s="53">
        <v>0</v>
      </c>
      <c r="AF28" s="33"/>
      <c r="AG28" s="34">
        <f t="shared" si="23"/>
        <v>7</v>
      </c>
      <c r="AH28" s="33"/>
      <c r="AI28" s="55">
        <f t="shared" si="3"/>
        <v>1367</v>
      </c>
      <c r="AJ28" s="42">
        <f t="shared" si="4"/>
        <v>1241</v>
      </c>
      <c r="AK28" s="56">
        <f t="shared" si="5"/>
        <v>1154</v>
      </c>
      <c r="AL28" s="42">
        <f t="shared" si="6"/>
        <v>1000</v>
      </c>
      <c r="AM28" s="56">
        <f t="shared" si="7"/>
        <v>1152</v>
      </c>
      <c r="AN28" s="56">
        <f t="shared" si="8"/>
        <v>1086</v>
      </c>
      <c r="AO28" s="56">
        <f t="shared" si="9"/>
        <v>1224</v>
      </c>
      <c r="AP28" s="56">
        <f t="shared" si="10"/>
        <v>1000</v>
      </c>
      <c r="AQ28" s="42">
        <f t="shared" si="11"/>
        <v>1258</v>
      </c>
      <c r="AR28" s="5"/>
      <c r="AS28" s="57">
        <f t="shared" si="12"/>
        <v>13</v>
      </c>
      <c r="AT28" s="58">
        <f t="shared" si="13"/>
        <v>9</v>
      </c>
      <c r="AU28" s="58">
        <f t="shared" si="14"/>
        <v>6</v>
      </c>
      <c r="AV28" s="59">
        <f t="shared" si="15"/>
        <v>7</v>
      </c>
      <c r="AW28" s="58">
        <f t="shared" si="16"/>
        <v>7</v>
      </c>
      <c r="AX28" s="58">
        <f t="shared" si="17"/>
        <v>1</v>
      </c>
      <c r="AY28" s="58">
        <f t="shared" si="18"/>
        <v>8</v>
      </c>
      <c r="AZ28" s="58">
        <f t="shared" si="19"/>
        <v>9</v>
      </c>
      <c r="BA28" s="58">
        <f t="shared" si="20"/>
        <v>10</v>
      </c>
      <c r="BB28" s="60">
        <f t="shared" si="27"/>
        <v>70</v>
      </c>
      <c r="BC28" s="42">
        <f t="shared" si="21"/>
        <v>1</v>
      </c>
      <c r="BD28" s="42">
        <f t="shared" si="22"/>
        <v>13</v>
      </c>
      <c r="BE28" s="61">
        <f t="shared" si="28"/>
        <v>69</v>
      </c>
      <c r="BF28" s="7"/>
    </row>
    <row r="29" spans="1:58" ht="15">
      <c r="A29" s="44">
        <v>24</v>
      </c>
      <c r="B29" s="109" t="s">
        <v>415</v>
      </c>
      <c r="C29" s="62" t="s">
        <v>416</v>
      </c>
      <c r="D29" s="63">
        <f t="shared" si="24"/>
        <v>1098.94</v>
      </c>
      <c r="E29" s="66">
        <f t="shared" si="0"/>
        <v>59.940000000000005</v>
      </c>
      <c r="F29" s="47">
        <v>1039</v>
      </c>
      <c r="G29" s="48">
        <f t="shared" si="1"/>
        <v>-221.88888888888891</v>
      </c>
      <c r="H29" s="397">
        <v>9</v>
      </c>
      <c r="I29" s="398">
        <v>11</v>
      </c>
      <c r="J29" s="49">
        <v>9</v>
      </c>
      <c r="K29" s="65">
        <f t="shared" si="2"/>
        <v>1260.8888888888889</v>
      </c>
      <c r="L29" s="48">
        <f t="shared" si="25"/>
        <v>87</v>
      </c>
      <c r="M29" s="51">
        <f t="shared" si="26"/>
        <v>81</v>
      </c>
      <c r="N29" s="111">
        <v>8</v>
      </c>
      <c r="O29" s="52">
        <v>2</v>
      </c>
      <c r="P29" s="112">
        <v>2</v>
      </c>
      <c r="Q29" s="53">
        <v>1</v>
      </c>
      <c r="R29" s="113">
        <v>10</v>
      </c>
      <c r="S29" s="54">
        <v>2</v>
      </c>
      <c r="T29" s="112">
        <v>3</v>
      </c>
      <c r="U29" s="54">
        <v>0</v>
      </c>
      <c r="V29" s="113">
        <v>20</v>
      </c>
      <c r="W29" s="54">
        <v>1</v>
      </c>
      <c r="X29" s="113">
        <v>28</v>
      </c>
      <c r="Y29" s="54">
        <v>2</v>
      </c>
      <c r="Z29" s="113">
        <v>6</v>
      </c>
      <c r="AA29" s="53">
        <v>0</v>
      </c>
      <c r="AB29" s="111">
        <v>17</v>
      </c>
      <c r="AC29" s="52">
        <v>1</v>
      </c>
      <c r="AD29" s="114">
        <v>11</v>
      </c>
      <c r="AE29" s="53">
        <v>2</v>
      </c>
      <c r="AF29" s="33"/>
      <c r="AG29" s="34">
        <f t="shared" si="23"/>
        <v>11</v>
      </c>
      <c r="AH29" s="33"/>
      <c r="AI29" s="55">
        <f t="shared" si="3"/>
        <v>1363</v>
      </c>
      <c r="AJ29" s="42">
        <f t="shared" si="4"/>
        <v>1418</v>
      </c>
      <c r="AK29" s="56">
        <f t="shared" si="5"/>
        <v>1258</v>
      </c>
      <c r="AL29" s="42">
        <f t="shared" si="6"/>
        <v>1412</v>
      </c>
      <c r="AM29" s="56">
        <f t="shared" si="7"/>
        <v>1114</v>
      </c>
      <c r="AN29" s="56">
        <f t="shared" si="8"/>
        <v>1000</v>
      </c>
      <c r="AO29" s="56">
        <f t="shared" si="9"/>
        <v>1372</v>
      </c>
      <c r="AP29" s="56">
        <f t="shared" si="10"/>
        <v>1170</v>
      </c>
      <c r="AQ29" s="42">
        <f t="shared" si="11"/>
        <v>1241</v>
      </c>
      <c r="AR29" s="5"/>
      <c r="AS29" s="57">
        <f t="shared" si="12"/>
        <v>9</v>
      </c>
      <c r="AT29" s="58">
        <f t="shared" si="13"/>
        <v>12</v>
      </c>
      <c r="AU29" s="58">
        <f t="shared" si="14"/>
        <v>10</v>
      </c>
      <c r="AV29" s="59">
        <f t="shared" si="15"/>
        <v>11</v>
      </c>
      <c r="AW29" s="58">
        <f t="shared" si="16"/>
        <v>10</v>
      </c>
      <c r="AX29" s="58">
        <f t="shared" si="17"/>
        <v>6</v>
      </c>
      <c r="AY29" s="58">
        <f t="shared" si="18"/>
        <v>11</v>
      </c>
      <c r="AZ29" s="58">
        <f t="shared" si="19"/>
        <v>9</v>
      </c>
      <c r="BA29" s="58">
        <f t="shared" si="20"/>
        <v>9</v>
      </c>
      <c r="BB29" s="60">
        <f t="shared" si="27"/>
        <v>87</v>
      </c>
      <c r="BC29" s="42">
        <f t="shared" si="21"/>
        <v>6</v>
      </c>
      <c r="BD29" s="42">
        <f t="shared" si="22"/>
        <v>12</v>
      </c>
      <c r="BE29" s="61">
        <f t="shared" si="28"/>
        <v>81</v>
      </c>
      <c r="BF29" s="7"/>
    </row>
    <row r="30" spans="1:58" ht="15">
      <c r="A30" s="44">
        <v>25</v>
      </c>
      <c r="B30" s="109" t="s">
        <v>417</v>
      </c>
      <c r="C30" s="62" t="s">
        <v>290</v>
      </c>
      <c r="D30" s="63">
        <f t="shared" si="24"/>
        <v>1085.8399999999999</v>
      </c>
      <c r="E30" s="66">
        <f t="shared" si="0"/>
        <v>47.839999999999996</v>
      </c>
      <c r="F30" s="47">
        <v>1038</v>
      </c>
      <c r="G30" s="48">
        <f t="shared" si="1"/>
        <v>-210.22222222222217</v>
      </c>
      <c r="H30" s="397">
        <v>14</v>
      </c>
      <c r="I30" s="398">
        <v>10</v>
      </c>
      <c r="J30" s="49">
        <v>9</v>
      </c>
      <c r="K30" s="65">
        <f t="shared" si="2"/>
        <v>1248.2222222222222</v>
      </c>
      <c r="L30" s="48">
        <f t="shared" si="25"/>
        <v>75</v>
      </c>
      <c r="M30" s="51">
        <f t="shared" si="26"/>
        <v>74</v>
      </c>
      <c r="N30" s="111">
        <v>9</v>
      </c>
      <c r="O30" s="52">
        <v>0</v>
      </c>
      <c r="P30" s="112">
        <v>12</v>
      </c>
      <c r="Q30" s="53">
        <v>2</v>
      </c>
      <c r="R30" s="113">
        <v>8</v>
      </c>
      <c r="S30" s="54">
        <v>2</v>
      </c>
      <c r="T30" s="112">
        <v>13</v>
      </c>
      <c r="U30" s="54">
        <v>0</v>
      </c>
      <c r="V30" s="113">
        <v>11</v>
      </c>
      <c r="W30" s="54">
        <v>0</v>
      </c>
      <c r="X30" s="113">
        <v>5</v>
      </c>
      <c r="Y30" s="54">
        <v>0</v>
      </c>
      <c r="Z30" s="113">
        <v>22</v>
      </c>
      <c r="AA30" s="53">
        <v>2</v>
      </c>
      <c r="AB30" s="115">
        <v>18</v>
      </c>
      <c r="AC30" s="52">
        <v>2</v>
      </c>
      <c r="AD30" s="114">
        <v>14</v>
      </c>
      <c r="AE30" s="53">
        <v>2</v>
      </c>
      <c r="AF30" s="33"/>
      <c r="AG30" s="34">
        <f t="shared" si="23"/>
        <v>10</v>
      </c>
      <c r="AH30" s="33"/>
      <c r="AI30" s="55">
        <f t="shared" si="3"/>
        <v>1348</v>
      </c>
      <c r="AJ30" s="42">
        <f t="shared" si="4"/>
        <v>1224</v>
      </c>
      <c r="AK30" s="56">
        <f t="shared" si="5"/>
        <v>1363</v>
      </c>
      <c r="AL30" s="42">
        <f t="shared" si="6"/>
        <v>1221</v>
      </c>
      <c r="AM30" s="56">
        <f t="shared" si="7"/>
        <v>1241</v>
      </c>
      <c r="AN30" s="56">
        <f t="shared" si="8"/>
        <v>1386</v>
      </c>
      <c r="AO30" s="56">
        <f t="shared" si="9"/>
        <v>1086</v>
      </c>
      <c r="AP30" s="56">
        <f t="shared" si="10"/>
        <v>1154</v>
      </c>
      <c r="AQ30" s="42">
        <f t="shared" si="11"/>
        <v>1211</v>
      </c>
      <c r="AR30" s="5"/>
      <c r="AS30" s="57">
        <f t="shared" si="12"/>
        <v>11</v>
      </c>
      <c r="AT30" s="58">
        <f t="shared" si="13"/>
        <v>8</v>
      </c>
      <c r="AU30" s="58">
        <f t="shared" si="14"/>
        <v>9</v>
      </c>
      <c r="AV30" s="59">
        <f t="shared" si="15"/>
        <v>13</v>
      </c>
      <c r="AW30" s="58">
        <f t="shared" si="16"/>
        <v>9</v>
      </c>
      <c r="AX30" s="58">
        <f t="shared" si="17"/>
        <v>10</v>
      </c>
      <c r="AY30" s="58">
        <f t="shared" si="18"/>
        <v>1</v>
      </c>
      <c r="AZ30" s="58">
        <f t="shared" si="19"/>
        <v>6</v>
      </c>
      <c r="BA30" s="58">
        <f t="shared" si="20"/>
        <v>8</v>
      </c>
      <c r="BB30" s="60">
        <f t="shared" si="27"/>
        <v>75</v>
      </c>
      <c r="BC30" s="42">
        <f t="shared" si="21"/>
        <v>1</v>
      </c>
      <c r="BD30" s="42">
        <f t="shared" si="22"/>
        <v>13</v>
      </c>
      <c r="BE30" s="61">
        <f t="shared" si="28"/>
        <v>74</v>
      </c>
      <c r="BF30" s="7"/>
    </row>
    <row r="31" spans="1:58" ht="15">
      <c r="A31" s="44">
        <v>26</v>
      </c>
      <c r="B31" s="109" t="s">
        <v>418</v>
      </c>
      <c r="C31" s="62" t="s">
        <v>270</v>
      </c>
      <c r="D31" s="63">
        <f t="shared" si="24"/>
        <v>1122.7</v>
      </c>
      <c r="E31" s="66">
        <f t="shared" si="0"/>
        <v>84.699999999999989</v>
      </c>
      <c r="F31" s="47">
        <v>1038</v>
      </c>
      <c r="G31" s="48">
        <f t="shared" si="1"/>
        <v>-248.33333333333326</v>
      </c>
      <c r="H31" s="517">
        <v>3</v>
      </c>
      <c r="I31" s="394">
        <v>13</v>
      </c>
      <c r="J31" s="49">
        <v>9</v>
      </c>
      <c r="K31" s="65">
        <f t="shared" si="2"/>
        <v>1286.3333333333333</v>
      </c>
      <c r="L31" s="48">
        <f t="shared" si="25"/>
        <v>85</v>
      </c>
      <c r="M31" s="51">
        <f t="shared" si="26"/>
        <v>79</v>
      </c>
      <c r="N31" s="111">
        <v>10</v>
      </c>
      <c r="O31" s="52">
        <v>1</v>
      </c>
      <c r="P31" s="112">
        <v>6</v>
      </c>
      <c r="Q31" s="53">
        <v>0</v>
      </c>
      <c r="R31" s="113">
        <v>29</v>
      </c>
      <c r="S31" s="54">
        <v>1</v>
      </c>
      <c r="T31" s="112">
        <v>12</v>
      </c>
      <c r="U31" s="54">
        <v>2</v>
      </c>
      <c r="V31" s="113">
        <v>8</v>
      </c>
      <c r="W31" s="54">
        <v>1</v>
      </c>
      <c r="X31" s="113">
        <v>21</v>
      </c>
      <c r="Y31" s="54">
        <v>2</v>
      </c>
      <c r="Z31" s="113">
        <v>3</v>
      </c>
      <c r="AA31" s="53">
        <v>2</v>
      </c>
      <c r="AB31" s="116">
        <v>9</v>
      </c>
      <c r="AC31" s="52">
        <v>2</v>
      </c>
      <c r="AD31" s="114">
        <v>1</v>
      </c>
      <c r="AE31" s="53">
        <v>2</v>
      </c>
      <c r="AF31" s="33"/>
      <c r="AG31" s="34">
        <f t="shared" si="23"/>
        <v>13</v>
      </c>
      <c r="AH31" s="33"/>
      <c r="AI31" s="55">
        <f t="shared" si="3"/>
        <v>1258</v>
      </c>
      <c r="AJ31" s="42">
        <f t="shared" si="4"/>
        <v>1372</v>
      </c>
      <c r="AK31" s="56">
        <f t="shared" si="5"/>
        <v>1000</v>
      </c>
      <c r="AL31" s="42">
        <f t="shared" si="6"/>
        <v>1224</v>
      </c>
      <c r="AM31" s="56">
        <f t="shared" si="7"/>
        <v>1363</v>
      </c>
      <c r="AN31" s="56">
        <f t="shared" si="8"/>
        <v>1104</v>
      </c>
      <c r="AO31" s="56">
        <f t="shared" si="9"/>
        <v>1412</v>
      </c>
      <c r="AP31" s="56">
        <f t="shared" si="10"/>
        <v>1348</v>
      </c>
      <c r="AQ31" s="42">
        <f t="shared" si="11"/>
        <v>1496</v>
      </c>
      <c r="AR31" s="5"/>
      <c r="AS31" s="57">
        <f t="shared" si="12"/>
        <v>10</v>
      </c>
      <c r="AT31" s="58">
        <f t="shared" si="13"/>
        <v>11</v>
      </c>
      <c r="AU31" s="58">
        <f t="shared" si="14"/>
        <v>6</v>
      </c>
      <c r="AV31" s="59">
        <f t="shared" si="15"/>
        <v>8</v>
      </c>
      <c r="AW31" s="58">
        <f t="shared" si="16"/>
        <v>9</v>
      </c>
      <c r="AX31" s="58">
        <f t="shared" si="17"/>
        <v>7</v>
      </c>
      <c r="AY31" s="58">
        <f t="shared" si="18"/>
        <v>11</v>
      </c>
      <c r="AZ31" s="58">
        <f t="shared" si="19"/>
        <v>11</v>
      </c>
      <c r="BA31" s="58">
        <f t="shared" si="20"/>
        <v>12</v>
      </c>
      <c r="BB31" s="60">
        <f t="shared" si="27"/>
        <v>85</v>
      </c>
      <c r="BC31" s="42">
        <f t="shared" si="21"/>
        <v>6</v>
      </c>
      <c r="BD31" s="42">
        <f t="shared" si="22"/>
        <v>12</v>
      </c>
      <c r="BE31" s="61">
        <f t="shared" si="28"/>
        <v>79</v>
      </c>
      <c r="BF31" s="7"/>
    </row>
    <row r="32" spans="1:58" ht="15">
      <c r="A32" s="44">
        <v>27</v>
      </c>
      <c r="B32" s="109" t="s">
        <v>419</v>
      </c>
      <c r="C32" s="62" t="s">
        <v>254</v>
      </c>
      <c r="D32" s="63">
        <f t="shared" si="24"/>
        <v>1056.22</v>
      </c>
      <c r="E32" s="66">
        <f t="shared" si="0"/>
        <v>24.220000000000013</v>
      </c>
      <c r="F32" s="47">
        <v>1032</v>
      </c>
      <c r="G32" s="48">
        <f t="shared" si="1"/>
        <v>-134.55555555555566</v>
      </c>
      <c r="H32" s="393">
        <v>19</v>
      </c>
      <c r="I32" s="394">
        <v>9</v>
      </c>
      <c r="J32" s="49">
        <v>9</v>
      </c>
      <c r="K32" s="65">
        <f t="shared" si="2"/>
        <v>1166.5555555555557</v>
      </c>
      <c r="L32" s="48">
        <f t="shared" si="25"/>
        <v>77</v>
      </c>
      <c r="M32" s="51">
        <f t="shared" si="26"/>
        <v>72</v>
      </c>
      <c r="N32" s="111">
        <v>11</v>
      </c>
      <c r="O32" s="52">
        <v>2</v>
      </c>
      <c r="P32" s="112">
        <v>7</v>
      </c>
      <c r="Q32" s="53">
        <v>0</v>
      </c>
      <c r="R32" s="113">
        <v>13</v>
      </c>
      <c r="S32" s="54">
        <v>0</v>
      </c>
      <c r="T32" s="112">
        <v>18</v>
      </c>
      <c r="U32" s="54">
        <v>0</v>
      </c>
      <c r="V32" s="113">
        <v>31</v>
      </c>
      <c r="W32" s="54">
        <v>2</v>
      </c>
      <c r="X32" s="113">
        <v>30</v>
      </c>
      <c r="Y32" s="54">
        <v>1</v>
      </c>
      <c r="Z32" s="113">
        <v>29</v>
      </c>
      <c r="AA32" s="53">
        <v>2</v>
      </c>
      <c r="AB32" s="116">
        <v>3</v>
      </c>
      <c r="AC32" s="52">
        <v>0</v>
      </c>
      <c r="AD32" s="114">
        <v>21</v>
      </c>
      <c r="AE32" s="53">
        <v>2</v>
      </c>
      <c r="AF32" s="33"/>
      <c r="AG32" s="34">
        <f t="shared" si="23"/>
        <v>9</v>
      </c>
      <c r="AH32" s="33"/>
      <c r="AI32" s="55">
        <f t="shared" si="3"/>
        <v>1241</v>
      </c>
      <c r="AJ32" s="42">
        <f t="shared" si="4"/>
        <v>1367</v>
      </c>
      <c r="AK32" s="56">
        <f t="shared" si="5"/>
        <v>1221</v>
      </c>
      <c r="AL32" s="42">
        <f t="shared" si="6"/>
        <v>1154</v>
      </c>
      <c r="AM32" s="56">
        <f t="shared" si="7"/>
        <v>1000</v>
      </c>
      <c r="AN32" s="56">
        <f t="shared" si="8"/>
        <v>1000</v>
      </c>
      <c r="AO32" s="56">
        <f t="shared" si="9"/>
        <v>1000</v>
      </c>
      <c r="AP32" s="56">
        <f t="shared" si="10"/>
        <v>1412</v>
      </c>
      <c r="AQ32" s="42">
        <f t="shared" si="11"/>
        <v>1104</v>
      </c>
      <c r="AR32" s="5"/>
      <c r="AS32" s="57">
        <f t="shared" si="12"/>
        <v>9</v>
      </c>
      <c r="AT32" s="58">
        <f t="shared" si="13"/>
        <v>13</v>
      </c>
      <c r="AU32" s="58">
        <f t="shared" si="14"/>
        <v>13</v>
      </c>
      <c r="AV32" s="59">
        <f t="shared" si="15"/>
        <v>6</v>
      </c>
      <c r="AW32" s="58">
        <f t="shared" si="16"/>
        <v>5</v>
      </c>
      <c r="AX32" s="58">
        <f t="shared" si="17"/>
        <v>7</v>
      </c>
      <c r="AY32" s="58">
        <f t="shared" si="18"/>
        <v>6</v>
      </c>
      <c r="AZ32" s="58">
        <f t="shared" si="19"/>
        <v>11</v>
      </c>
      <c r="BA32" s="58">
        <f t="shared" si="20"/>
        <v>7</v>
      </c>
      <c r="BB32" s="60">
        <f t="shared" si="27"/>
        <v>77</v>
      </c>
      <c r="BC32" s="42">
        <f t="shared" si="21"/>
        <v>5</v>
      </c>
      <c r="BD32" s="42">
        <f t="shared" si="22"/>
        <v>13</v>
      </c>
      <c r="BE32" s="61">
        <f t="shared" si="28"/>
        <v>72</v>
      </c>
      <c r="BF32" s="7"/>
    </row>
    <row r="33" spans="1:58" ht="15">
      <c r="A33" s="44">
        <v>28</v>
      </c>
      <c r="B33" s="109" t="s">
        <v>420</v>
      </c>
      <c r="C33" s="62" t="s">
        <v>288</v>
      </c>
      <c r="D33" s="63">
        <f t="shared" si="24"/>
        <v>1007.9</v>
      </c>
      <c r="E33" s="68">
        <f t="shared" si="0"/>
        <v>7.9000000000000181</v>
      </c>
      <c r="F33" s="47">
        <v>1000</v>
      </c>
      <c r="G33" s="48">
        <f t="shared" si="1"/>
        <v>-210.55555555555566</v>
      </c>
      <c r="H33" s="397">
        <v>29</v>
      </c>
      <c r="I33" s="394">
        <v>6</v>
      </c>
      <c r="J33" s="49">
        <v>9</v>
      </c>
      <c r="K33" s="65">
        <f t="shared" si="2"/>
        <v>1210.5555555555557</v>
      </c>
      <c r="L33" s="48">
        <f t="shared" si="25"/>
        <v>78</v>
      </c>
      <c r="M33" s="51">
        <f t="shared" si="26"/>
        <v>77</v>
      </c>
      <c r="N33" s="111">
        <v>12</v>
      </c>
      <c r="O33" s="52">
        <v>2</v>
      </c>
      <c r="P33" s="112">
        <v>9</v>
      </c>
      <c r="Q33" s="53">
        <v>0</v>
      </c>
      <c r="R33" s="113">
        <v>22</v>
      </c>
      <c r="S33" s="54">
        <v>2</v>
      </c>
      <c r="T33" s="112">
        <v>4</v>
      </c>
      <c r="U33" s="54">
        <v>2</v>
      </c>
      <c r="V33" s="113">
        <v>10</v>
      </c>
      <c r="W33" s="54">
        <v>0</v>
      </c>
      <c r="X33" s="113">
        <v>24</v>
      </c>
      <c r="Y33" s="54">
        <v>0</v>
      </c>
      <c r="Z33" s="113">
        <v>17</v>
      </c>
      <c r="AA33" s="53">
        <v>0</v>
      </c>
      <c r="AB33" s="116">
        <v>8</v>
      </c>
      <c r="AC33" s="52">
        <v>0</v>
      </c>
      <c r="AD33" s="114">
        <v>30</v>
      </c>
      <c r="AE33" s="53">
        <v>0</v>
      </c>
      <c r="AF33" s="33"/>
      <c r="AG33" s="34">
        <f t="shared" si="23"/>
        <v>6</v>
      </c>
      <c r="AH33" s="33"/>
      <c r="AI33" s="55">
        <f t="shared" si="3"/>
        <v>1224</v>
      </c>
      <c r="AJ33" s="42">
        <f t="shared" si="4"/>
        <v>1348</v>
      </c>
      <c r="AK33" s="56">
        <f t="shared" si="5"/>
        <v>1086</v>
      </c>
      <c r="AL33" s="42">
        <f t="shared" si="6"/>
        <v>1407</v>
      </c>
      <c r="AM33" s="56">
        <f t="shared" si="7"/>
        <v>1258</v>
      </c>
      <c r="AN33" s="56">
        <f t="shared" si="8"/>
        <v>1039</v>
      </c>
      <c r="AO33" s="56">
        <f t="shared" si="9"/>
        <v>1170</v>
      </c>
      <c r="AP33" s="56">
        <f t="shared" si="10"/>
        <v>1363</v>
      </c>
      <c r="AQ33" s="42">
        <f t="shared" si="11"/>
        <v>1000</v>
      </c>
      <c r="AR33" s="5"/>
      <c r="AS33" s="57">
        <f t="shared" si="12"/>
        <v>8</v>
      </c>
      <c r="AT33" s="58">
        <f t="shared" si="13"/>
        <v>11</v>
      </c>
      <c r="AU33" s="58">
        <f t="shared" si="14"/>
        <v>1</v>
      </c>
      <c r="AV33" s="59">
        <f t="shared" si="15"/>
        <v>12</v>
      </c>
      <c r="AW33" s="58">
        <f t="shared" si="16"/>
        <v>10</v>
      </c>
      <c r="AX33" s="58">
        <f t="shared" si="17"/>
        <v>11</v>
      </c>
      <c r="AY33" s="58">
        <f t="shared" si="18"/>
        <v>9</v>
      </c>
      <c r="AZ33" s="58">
        <f t="shared" si="19"/>
        <v>9</v>
      </c>
      <c r="BA33" s="58">
        <f t="shared" si="20"/>
        <v>7</v>
      </c>
      <c r="BB33" s="60">
        <f t="shared" si="27"/>
        <v>78</v>
      </c>
      <c r="BC33" s="42">
        <f t="shared" si="21"/>
        <v>1</v>
      </c>
      <c r="BD33" s="42">
        <f t="shared" si="22"/>
        <v>12</v>
      </c>
      <c r="BE33" s="61">
        <f t="shared" si="28"/>
        <v>77</v>
      </c>
      <c r="BF33" s="7"/>
    </row>
    <row r="34" spans="1:58" ht="15">
      <c r="A34" s="44">
        <v>29</v>
      </c>
      <c r="B34" s="109" t="s">
        <v>421</v>
      </c>
      <c r="C34" s="62" t="s">
        <v>345</v>
      </c>
      <c r="D34" s="63">
        <f t="shared" si="24"/>
        <v>1000</v>
      </c>
      <c r="E34" s="66">
        <f t="shared" si="0"/>
        <v>0</v>
      </c>
      <c r="F34" s="47">
        <v>1000</v>
      </c>
      <c r="G34" s="48">
        <f t="shared" si="1"/>
        <v>-155.33333333333326</v>
      </c>
      <c r="H34" s="393">
        <v>28</v>
      </c>
      <c r="I34" s="394">
        <v>6</v>
      </c>
      <c r="J34" s="49">
        <v>9</v>
      </c>
      <c r="K34" s="65">
        <f t="shared" si="2"/>
        <v>1155.3333333333333</v>
      </c>
      <c r="L34" s="48">
        <f t="shared" si="25"/>
        <v>86</v>
      </c>
      <c r="M34" s="51">
        <f t="shared" si="26"/>
        <v>79</v>
      </c>
      <c r="N34" s="111">
        <v>13</v>
      </c>
      <c r="O34" s="52">
        <v>1</v>
      </c>
      <c r="P34" s="112">
        <v>20</v>
      </c>
      <c r="Q34" s="53">
        <v>0</v>
      </c>
      <c r="R34" s="113">
        <v>26</v>
      </c>
      <c r="S34" s="54">
        <v>1</v>
      </c>
      <c r="T34" s="112">
        <v>15</v>
      </c>
      <c r="U34" s="54">
        <v>1</v>
      </c>
      <c r="V34" s="113">
        <v>5</v>
      </c>
      <c r="W34" s="54">
        <v>1</v>
      </c>
      <c r="X34" s="113">
        <v>16</v>
      </c>
      <c r="Y34" s="54">
        <v>1</v>
      </c>
      <c r="Z34" s="113">
        <v>27</v>
      </c>
      <c r="AA34" s="53">
        <v>0</v>
      </c>
      <c r="AB34" s="116">
        <v>30</v>
      </c>
      <c r="AC34" s="52">
        <v>1</v>
      </c>
      <c r="AD34" s="114">
        <v>12</v>
      </c>
      <c r="AE34" s="53">
        <v>0</v>
      </c>
      <c r="AF34" s="33"/>
      <c r="AG34" s="34">
        <f t="shared" si="23"/>
        <v>6</v>
      </c>
      <c r="AH34" s="33"/>
      <c r="AI34" s="55">
        <f t="shared" si="3"/>
        <v>1221</v>
      </c>
      <c r="AJ34" s="42">
        <f t="shared" si="4"/>
        <v>1114</v>
      </c>
      <c r="AK34" s="56">
        <f t="shared" si="5"/>
        <v>1038</v>
      </c>
      <c r="AL34" s="42">
        <f t="shared" si="6"/>
        <v>1208</v>
      </c>
      <c r="AM34" s="56">
        <f t="shared" si="7"/>
        <v>1386</v>
      </c>
      <c r="AN34" s="56">
        <f t="shared" si="8"/>
        <v>1175</v>
      </c>
      <c r="AO34" s="56">
        <f t="shared" si="9"/>
        <v>1032</v>
      </c>
      <c r="AP34" s="56">
        <f t="shared" si="10"/>
        <v>1000</v>
      </c>
      <c r="AQ34" s="42">
        <f t="shared" si="11"/>
        <v>1224</v>
      </c>
      <c r="AR34" s="5"/>
      <c r="AS34" s="57">
        <f t="shared" si="12"/>
        <v>13</v>
      </c>
      <c r="AT34" s="58">
        <f t="shared" si="13"/>
        <v>10</v>
      </c>
      <c r="AU34" s="58">
        <f t="shared" si="14"/>
        <v>13</v>
      </c>
      <c r="AV34" s="59">
        <f t="shared" si="15"/>
        <v>8</v>
      </c>
      <c r="AW34" s="58">
        <f t="shared" si="16"/>
        <v>10</v>
      </c>
      <c r="AX34" s="58">
        <f t="shared" si="17"/>
        <v>8</v>
      </c>
      <c r="AY34" s="58">
        <f t="shared" si="18"/>
        <v>9</v>
      </c>
      <c r="AZ34" s="58">
        <f t="shared" si="19"/>
        <v>7</v>
      </c>
      <c r="BA34" s="58">
        <f t="shared" si="20"/>
        <v>8</v>
      </c>
      <c r="BB34" s="60">
        <f t="shared" si="27"/>
        <v>86</v>
      </c>
      <c r="BC34" s="42">
        <f t="shared" si="21"/>
        <v>7</v>
      </c>
      <c r="BD34" s="42">
        <f t="shared" si="22"/>
        <v>13</v>
      </c>
      <c r="BE34" s="61">
        <f t="shared" si="28"/>
        <v>79</v>
      </c>
      <c r="BF34" s="7"/>
    </row>
    <row r="35" spans="1:58" ht="15">
      <c r="A35" s="44">
        <v>30</v>
      </c>
      <c r="B35" s="109" t="s">
        <v>422</v>
      </c>
      <c r="C35" s="62" t="s">
        <v>345</v>
      </c>
      <c r="D35" s="63">
        <f t="shared" si="24"/>
        <v>1000</v>
      </c>
      <c r="E35" s="66">
        <f t="shared" si="0"/>
        <v>-4.0599999999999792</v>
      </c>
      <c r="F35" s="47">
        <v>1000</v>
      </c>
      <c r="G35" s="48">
        <f t="shared" si="1"/>
        <v>-88.555555555555657</v>
      </c>
      <c r="H35" s="395">
        <v>27</v>
      </c>
      <c r="I35" s="394">
        <v>7</v>
      </c>
      <c r="J35" s="49">
        <v>9</v>
      </c>
      <c r="K35" s="65">
        <f t="shared" si="2"/>
        <v>1088.5555555555557</v>
      </c>
      <c r="L35" s="48">
        <f t="shared" si="25"/>
        <v>58</v>
      </c>
      <c r="M35" s="51">
        <f t="shared" si="26"/>
        <v>57</v>
      </c>
      <c r="N35" s="111">
        <v>14</v>
      </c>
      <c r="O35" s="52">
        <v>0</v>
      </c>
      <c r="P35" s="112">
        <v>16</v>
      </c>
      <c r="Q35" s="53">
        <v>0</v>
      </c>
      <c r="R35" s="113">
        <v>12</v>
      </c>
      <c r="S35" s="54">
        <v>0</v>
      </c>
      <c r="T35" s="112">
        <v>23</v>
      </c>
      <c r="U35" s="54">
        <v>0</v>
      </c>
      <c r="V35" s="113">
        <v>22</v>
      </c>
      <c r="W35" s="54">
        <v>2</v>
      </c>
      <c r="X35" s="113">
        <v>27</v>
      </c>
      <c r="Y35" s="54">
        <v>1</v>
      </c>
      <c r="Z35" s="113">
        <v>31</v>
      </c>
      <c r="AA35" s="53">
        <v>1</v>
      </c>
      <c r="AB35" s="116">
        <v>29</v>
      </c>
      <c r="AC35" s="52">
        <v>1</v>
      </c>
      <c r="AD35" s="114">
        <v>28</v>
      </c>
      <c r="AE35" s="53">
        <v>2</v>
      </c>
      <c r="AF35" s="33"/>
      <c r="AG35" s="34">
        <f t="shared" si="23"/>
        <v>7</v>
      </c>
      <c r="AH35" s="33"/>
      <c r="AI35" s="55">
        <f t="shared" si="3"/>
        <v>1211</v>
      </c>
      <c r="AJ35" s="42">
        <f t="shared" si="4"/>
        <v>1175</v>
      </c>
      <c r="AK35" s="56">
        <f t="shared" si="5"/>
        <v>1224</v>
      </c>
      <c r="AL35" s="42">
        <f t="shared" si="6"/>
        <v>1069</v>
      </c>
      <c r="AM35" s="56">
        <f t="shared" si="7"/>
        <v>1086</v>
      </c>
      <c r="AN35" s="56">
        <f t="shared" si="8"/>
        <v>1032</v>
      </c>
      <c r="AO35" s="56">
        <f t="shared" si="9"/>
        <v>1000</v>
      </c>
      <c r="AP35" s="56">
        <f t="shared" si="10"/>
        <v>1000</v>
      </c>
      <c r="AQ35" s="42">
        <f t="shared" si="11"/>
        <v>1000</v>
      </c>
      <c r="AR35" s="5"/>
      <c r="AS35" s="57">
        <f t="shared" si="12"/>
        <v>8</v>
      </c>
      <c r="AT35" s="58">
        <f t="shared" si="13"/>
        <v>8</v>
      </c>
      <c r="AU35" s="58">
        <f t="shared" si="14"/>
        <v>8</v>
      </c>
      <c r="AV35" s="59">
        <f t="shared" si="15"/>
        <v>7</v>
      </c>
      <c r="AW35" s="58">
        <f t="shared" si="16"/>
        <v>1</v>
      </c>
      <c r="AX35" s="58">
        <f t="shared" si="17"/>
        <v>9</v>
      </c>
      <c r="AY35" s="58">
        <f t="shared" si="18"/>
        <v>5</v>
      </c>
      <c r="AZ35" s="58">
        <f t="shared" si="19"/>
        <v>6</v>
      </c>
      <c r="BA35" s="58">
        <f t="shared" si="20"/>
        <v>6</v>
      </c>
      <c r="BB35" s="60">
        <f t="shared" si="27"/>
        <v>58</v>
      </c>
      <c r="BC35" s="42">
        <f t="shared" si="21"/>
        <v>1</v>
      </c>
      <c r="BD35" s="42">
        <f t="shared" si="22"/>
        <v>9</v>
      </c>
      <c r="BE35" s="61">
        <f t="shared" si="28"/>
        <v>57</v>
      </c>
      <c r="BF35" s="7"/>
    </row>
    <row r="36" spans="1:58" ht="11.25" customHeight="1">
      <c r="A36" s="44">
        <v>31</v>
      </c>
      <c r="B36" s="109" t="s">
        <v>423</v>
      </c>
      <c r="C36" s="62" t="s">
        <v>294</v>
      </c>
      <c r="D36" s="63">
        <f t="shared" si="24"/>
        <v>1000</v>
      </c>
      <c r="E36" s="66">
        <f t="shared" si="0"/>
        <v>-17.399999999999984</v>
      </c>
      <c r="F36" s="48">
        <v>1000</v>
      </c>
      <c r="G36" s="48">
        <f t="shared" si="1"/>
        <v>-125.55555555555566</v>
      </c>
      <c r="H36" s="397">
        <v>31</v>
      </c>
      <c r="I36" s="394">
        <v>5</v>
      </c>
      <c r="J36" s="49">
        <v>9</v>
      </c>
      <c r="K36" s="65">
        <f t="shared" si="2"/>
        <v>1125.5555555555557</v>
      </c>
      <c r="L36" s="48">
        <f t="shared" si="25"/>
        <v>62</v>
      </c>
      <c r="M36" s="51">
        <f t="shared" si="26"/>
        <v>61</v>
      </c>
      <c r="N36" s="111">
        <v>15</v>
      </c>
      <c r="O36" s="52">
        <v>0</v>
      </c>
      <c r="P36" s="112">
        <v>17</v>
      </c>
      <c r="Q36" s="53">
        <v>0</v>
      </c>
      <c r="R36" s="113">
        <v>19</v>
      </c>
      <c r="S36" s="54">
        <v>0</v>
      </c>
      <c r="T36" s="112">
        <v>22</v>
      </c>
      <c r="U36" s="54">
        <v>2</v>
      </c>
      <c r="V36" s="113">
        <v>27</v>
      </c>
      <c r="W36" s="54">
        <v>0</v>
      </c>
      <c r="X36" s="113">
        <v>12</v>
      </c>
      <c r="Y36" s="54">
        <v>0</v>
      </c>
      <c r="Z36" s="113">
        <v>30</v>
      </c>
      <c r="AA36" s="53">
        <v>1</v>
      </c>
      <c r="AB36" s="116">
        <v>21</v>
      </c>
      <c r="AC36" s="52">
        <v>0</v>
      </c>
      <c r="AD36" s="114">
        <v>18</v>
      </c>
      <c r="AE36" s="53">
        <v>2</v>
      </c>
      <c r="AF36" s="33"/>
      <c r="AG36" s="34">
        <f t="shared" si="23"/>
        <v>5</v>
      </c>
      <c r="AH36" s="33"/>
      <c r="AI36" s="55">
        <f t="shared" si="3"/>
        <v>1208</v>
      </c>
      <c r="AJ36" s="42">
        <f t="shared" si="4"/>
        <v>1170</v>
      </c>
      <c r="AK36" s="56">
        <f t="shared" si="5"/>
        <v>1152</v>
      </c>
      <c r="AL36" s="42">
        <f t="shared" si="6"/>
        <v>1086</v>
      </c>
      <c r="AM36" s="56">
        <f t="shared" si="7"/>
        <v>1032</v>
      </c>
      <c r="AN36" s="56">
        <f t="shared" si="8"/>
        <v>1224</v>
      </c>
      <c r="AO36" s="56">
        <f t="shared" si="9"/>
        <v>1000</v>
      </c>
      <c r="AP36" s="56">
        <f t="shared" si="10"/>
        <v>1104</v>
      </c>
      <c r="AQ36" s="42">
        <f t="shared" si="11"/>
        <v>1154</v>
      </c>
      <c r="AR36" s="5"/>
      <c r="AS36" s="57">
        <f t="shared" si="12"/>
        <v>8</v>
      </c>
      <c r="AT36" s="58">
        <f t="shared" si="13"/>
        <v>9</v>
      </c>
      <c r="AU36" s="58">
        <f t="shared" si="14"/>
        <v>7</v>
      </c>
      <c r="AV36" s="59">
        <f t="shared" si="15"/>
        <v>1</v>
      </c>
      <c r="AW36" s="58">
        <f t="shared" si="16"/>
        <v>9</v>
      </c>
      <c r="AX36" s="58">
        <f t="shared" si="17"/>
        <v>8</v>
      </c>
      <c r="AY36" s="58">
        <f t="shared" si="18"/>
        <v>7</v>
      </c>
      <c r="AZ36" s="58">
        <f t="shared" si="19"/>
        <v>7</v>
      </c>
      <c r="BA36" s="58">
        <f t="shared" si="20"/>
        <v>6</v>
      </c>
      <c r="BB36" s="60">
        <f t="shared" si="27"/>
        <v>62</v>
      </c>
      <c r="BC36" s="42">
        <f t="shared" si="21"/>
        <v>1</v>
      </c>
      <c r="BD36" s="42">
        <f t="shared" si="22"/>
        <v>9</v>
      </c>
      <c r="BE36" s="61">
        <f t="shared" si="28"/>
        <v>61</v>
      </c>
      <c r="BF36" s="7"/>
    </row>
    <row r="37" spans="1:58" ht="15">
      <c r="A37" s="44">
        <v>32</v>
      </c>
      <c r="B37" s="109" t="s">
        <v>424</v>
      </c>
      <c r="C37" s="62" t="s">
        <v>345</v>
      </c>
      <c r="D37" s="63">
        <f t="shared" si="24"/>
        <v>1042.54</v>
      </c>
      <c r="E37" s="68">
        <f t="shared" si="0"/>
        <v>42.539999999999992</v>
      </c>
      <c r="F37" s="48">
        <v>1000</v>
      </c>
      <c r="G37" s="48">
        <f t="shared" si="1"/>
        <v>-236.33333333333326</v>
      </c>
      <c r="H37" s="393">
        <v>18</v>
      </c>
      <c r="I37" s="394">
        <v>9</v>
      </c>
      <c r="J37" s="49">
        <v>9</v>
      </c>
      <c r="K37" s="65">
        <f t="shared" si="2"/>
        <v>1236.3333333333333</v>
      </c>
      <c r="L37" s="48">
        <f t="shared" si="25"/>
        <v>79</v>
      </c>
      <c r="M37" s="51">
        <f t="shared" si="26"/>
        <v>72</v>
      </c>
      <c r="N37" s="111">
        <v>16</v>
      </c>
      <c r="O37" s="52">
        <v>2</v>
      </c>
      <c r="P37" s="112">
        <v>14</v>
      </c>
      <c r="Q37" s="53">
        <v>0</v>
      </c>
      <c r="R37" s="113">
        <v>15</v>
      </c>
      <c r="S37" s="54">
        <v>2</v>
      </c>
      <c r="T37" s="112">
        <v>6</v>
      </c>
      <c r="U37" s="54">
        <v>0</v>
      </c>
      <c r="V37" s="113">
        <v>17</v>
      </c>
      <c r="W37" s="54">
        <v>1</v>
      </c>
      <c r="X37" s="113">
        <v>4</v>
      </c>
      <c r="Y37" s="54">
        <v>0</v>
      </c>
      <c r="Z37" s="113">
        <v>19</v>
      </c>
      <c r="AA37" s="53">
        <v>2</v>
      </c>
      <c r="AB37" s="116">
        <v>23</v>
      </c>
      <c r="AC37" s="52">
        <v>1</v>
      </c>
      <c r="AD37" s="114">
        <v>8</v>
      </c>
      <c r="AE37" s="53">
        <v>1</v>
      </c>
      <c r="AF37" s="33"/>
      <c r="AG37" s="34">
        <f t="shared" si="23"/>
        <v>9</v>
      </c>
      <c r="AH37" s="33"/>
      <c r="AI37" s="55">
        <f t="shared" si="3"/>
        <v>1175</v>
      </c>
      <c r="AJ37" s="42">
        <f t="shared" si="4"/>
        <v>1211</v>
      </c>
      <c r="AK37" s="56">
        <f t="shared" si="5"/>
        <v>1208</v>
      </c>
      <c r="AL37" s="42">
        <f t="shared" si="6"/>
        <v>1372</v>
      </c>
      <c r="AM37" s="56">
        <f t="shared" si="7"/>
        <v>1170</v>
      </c>
      <c r="AN37" s="56">
        <f t="shared" si="8"/>
        <v>1407</v>
      </c>
      <c r="AO37" s="56">
        <f t="shared" si="9"/>
        <v>1152</v>
      </c>
      <c r="AP37" s="56">
        <f t="shared" si="10"/>
        <v>1069</v>
      </c>
      <c r="AQ37" s="42">
        <f t="shared" si="11"/>
        <v>1363</v>
      </c>
      <c r="AR37" s="5"/>
      <c r="AS37" s="57">
        <f t="shared" si="12"/>
        <v>8</v>
      </c>
      <c r="AT37" s="58">
        <f t="shared" si="13"/>
        <v>8</v>
      </c>
      <c r="AU37" s="58">
        <f t="shared" si="14"/>
        <v>8</v>
      </c>
      <c r="AV37" s="59">
        <f t="shared" si="15"/>
        <v>11</v>
      </c>
      <c r="AW37" s="58">
        <f t="shared" si="16"/>
        <v>9</v>
      </c>
      <c r="AX37" s="58">
        <f t="shared" si="17"/>
        <v>12</v>
      </c>
      <c r="AY37" s="58">
        <f t="shared" si="18"/>
        <v>7</v>
      </c>
      <c r="AZ37" s="58">
        <f t="shared" si="19"/>
        <v>7</v>
      </c>
      <c r="BA37" s="58">
        <f t="shared" si="20"/>
        <v>9</v>
      </c>
      <c r="BB37" s="60">
        <f t="shared" si="27"/>
        <v>79</v>
      </c>
      <c r="BC37" s="42">
        <f t="shared" si="21"/>
        <v>7</v>
      </c>
      <c r="BD37" s="42">
        <f t="shared" si="22"/>
        <v>12</v>
      </c>
      <c r="BE37" s="61">
        <f t="shared" si="28"/>
        <v>72</v>
      </c>
      <c r="BF37" s="7"/>
    </row>
    <row r="38" spans="1:58">
      <c r="A38" s="399"/>
      <c r="B38" s="119"/>
      <c r="C38" s="263"/>
      <c r="D38" s="263"/>
      <c r="E38" s="72"/>
      <c r="F38" s="265"/>
      <c r="G38" s="266"/>
      <c r="H38" s="266"/>
      <c r="I38" s="252"/>
      <c r="J38" s="266"/>
      <c r="K38" s="266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79"/>
      <c r="AJ38" s="267"/>
      <c r="AK38" s="267"/>
      <c r="AL38" s="79"/>
      <c r="AM38" s="79"/>
      <c r="AN38" s="79"/>
      <c r="AO38" s="79"/>
      <c r="AP38" s="79"/>
      <c r="AQ38" s="79"/>
      <c r="AR38" s="5"/>
      <c r="AS38" s="5"/>
      <c r="AT38" s="5"/>
      <c r="AU38" s="6"/>
      <c r="AV38" s="6"/>
      <c r="AW38" s="267"/>
      <c r="AX38" s="77"/>
      <c r="AY38" s="267"/>
      <c r="AZ38" s="267"/>
      <c r="BA38" s="267"/>
      <c r="BB38" s="267"/>
      <c r="BC38" s="79"/>
      <c r="BD38" s="267"/>
      <c r="BE38" s="6"/>
      <c r="BF38" s="7"/>
    </row>
    <row r="39" spans="1:58">
      <c r="A39" s="400"/>
      <c r="B39" s="401"/>
      <c r="C39" s="263"/>
      <c r="D39" s="263"/>
      <c r="E39" s="5"/>
      <c r="F39" s="265"/>
      <c r="G39" s="266"/>
      <c r="H39" s="266"/>
      <c r="I39" s="266"/>
      <c r="J39" s="266"/>
      <c r="K39" s="266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6"/>
      <c r="AJ39" s="6"/>
      <c r="AK39" s="6"/>
      <c r="AL39" s="79"/>
      <c r="AM39" s="79"/>
      <c r="AN39" s="79"/>
      <c r="AO39" s="79"/>
      <c r="AP39" s="79"/>
      <c r="AQ39" s="79"/>
      <c r="AR39" s="5"/>
      <c r="AS39" s="5"/>
      <c r="AT39" s="5"/>
      <c r="AU39" s="6"/>
      <c r="AV39" s="6"/>
      <c r="AW39" s="267"/>
      <c r="AX39" s="267"/>
      <c r="AY39" s="267"/>
      <c r="AZ39" s="267"/>
      <c r="BA39" s="267"/>
      <c r="BB39" s="267"/>
      <c r="BC39" s="267"/>
      <c r="BD39" s="267"/>
      <c r="BE39" s="6"/>
      <c r="BF39" s="7"/>
    </row>
    <row r="40" spans="1:58" ht="15.75">
      <c r="A40" s="609" t="s">
        <v>39</v>
      </c>
      <c r="B40" s="609"/>
      <c r="C40" s="629" t="s">
        <v>74</v>
      </c>
      <c r="D40" s="629"/>
      <c r="E40" s="629"/>
      <c r="F40" s="629"/>
      <c r="G40" s="629"/>
      <c r="H40" s="629"/>
      <c r="I40" s="629"/>
      <c r="J40" s="607" t="s">
        <v>40</v>
      </c>
      <c r="K40" s="607"/>
      <c r="L40" s="607"/>
      <c r="M40" s="607"/>
      <c r="N40" s="607"/>
      <c r="O40" s="629" t="s">
        <v>41</v>
      </c>
      <c r="P40" s="629"/>
      <c r="Q40" s="629"/>
      <c r="R40" s="629"/>
      <c r="S40" s="629"/>
      <c r="T40" s="629"/>
      <c r="U40" s="629"/>
      <c r="V40" s="629"/>
      <c r="W40" s="629"/>
      <c r="X40" s="629"/>
      <c r="Y40" s="629"/>
      <c r="Z40" s="629"/>
      <c r="AA40" s="629"/>
      <c r="AB40" s="629"/>
      <c r="AC40" s="82"/>
      <c r="AD40" s="82"/>
      <c r="AE40" s="82"/>
      <c r="AF40" s="473"/>
      <c r="AG40" s="473"/>
      <c r="AH40" s="473"/>
      <c r="AI40" s="5"/>
      <c r="AJ40" s="5"/>
      <c r="AK40" s="5"/>
      <c r="AL40" s="122"/>
      <c r="AM40" s="122"/>
      <c r="AN40" s="122"/>
      <c r="AO40" s="122"/>
      <c r="AP40" s="122"/>
      <c r="AQ40" s="122"/>
      <c r="AR40" s="5"/>
      <c r="AS40" s="5"/>
      <c r="AT40" s="5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7"/>
    </row>
    <row r="41" spans="1:58">
      <c r="A41" s="5"/>
      <c r="B41" s="5"/>
      <c r="C41" s="5"/>
      <c r="D41" s="605"/>
      <c r="E41" s="60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7"/>
    </row>
    <row r="42" spans="1:5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7"/>
    </row>
    <row r="43" spans="1:5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402"/>
    </row>
    <row r="44" spans="1:5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402"/>
    </row>
    <row r="45" spans="1:58">
      <c r="A45" s="5"/>
      <c r="B45" s="5"/>
      <c r="C45" s="122"/>
      <c r="D45" s="5"/>
      <c r="E45" s="5"/>
      <c r="F45" s="5"/>
      <c r="G45" s="5"/>
      <c r="H45" s="5"/>
      <c r="I45" s="5"/>
      <c r="J45" s="5"/>
      <c r="K45" s="122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402"/>
    </row>
    <row r="46" spans="1:5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402"/>
    </row>
    <row r="47" spans="1:58">
      <c r="A47" s="518"/>
      <c r="B47" s="518"/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</row>
    <row r="48" spans="1:58">
      <c r="A48" s="518"/>
      <c r="B48" s="518"/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</row>
    <row r="49" spans="1:33">
      <c r="A49" s="518"/>
      <c r="B49" s="518"/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</row>
    <row r="50" spans="1:33">
      <c r="A50" s="518"/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/>
      <c r="AE50" s="518"/>
      <c r="AF50" s="518"/>
      <c r="AG50" s="518"/>
    </row>
    <row r="51" spans="1:33">
      <c r="A51" s="518"/>
      <c r="B51" s="518"/>
      <c r="C51" s="518"/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</row>
    <row r="52" spans="1:33">
      <c r="A52" s="518"/>
      <c r="B52" s="518"/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  <c r="U52" s="518"/>
      <c r="V52" s="518"/>
      <c r="W52" s="518"/>
      <c r="X52" s="518"/>
      <c r="Y52" s="518"/>
      <c r="Z52" s="518"/>
      <c r="AA52" s="518"/>
      <c r="AB52" s="518"/>
      <c r="AC52" s="518"/>
      <c r="AD52" s="518"/>
      <c r="AE52" s="518"/>
      <c r="AF52" s="518"/>
      <c r="AG52" s="518"/>
    </row>
    <row r="53" spans="1:33">
      <c r="A53" s="518"/>
      <c r="B53" s="518"/>
      <c r="C53" s="518"/>
      <c r="D53" s="518"/>
      <c r="E53" s="518"/>
      <c r="F53" s="518"/>
      <c r="G53" s="518"/>
      <c r="H53" s="518"/>
      <c r="I53" s="518"/>
      <c r="J53" s="518"/>
      <c r="K53" s="518"/>
      <c r="L53" s="518"/>
      <c r="M53" s="518"/>
      <c r="N53" s="518"/>
      <c r="O53" s="518"/>
      <c r="P53" s="518"/>
      <c r="Q53" s="518"/>
      <c r="R53" s="518"/>
      <c r="S53" s="518"/>
      <c r="T53" s="518"/>
      <c r="U53" s="518"/>
      <c r="V53" s="518"/>
      <c r="W53" s="518"/>
      <c r="X53" s="518"/>
      <c r="Y53" s="518"/>
      <c r="Z53" s="518"/>
      <c r="AA53" s="518"/>
      <c r="AB53" s="518"/>
      <c r="AC53" s="518"/>
      <c r="AD53" s="518"/>
      <c r="AE53" s="518"/>
      <c r="AF53" s="518"/>
      <c r="AG53" s="518"/>
    </row>
    <row r="54" spans="1:33">
      <c r="A54" s="518"/>
      <c r="B54" s="518"/>
      <c r="C54" s="518"/>
      <c r="D54" s="518"/>
      <c r="E54" s="518"/>
      <c r="F54" s="518"/>
      <c r="G54" s="518"/>
      <c r="H54" s="518"/>
      <c r="I54" s="518"/>
      <c r="J54" s="518"/>
      <c r="K54" s="518"/>
      <c r="L54" s="518"/>
      <c r="M54" s="518"/>
      <c r="N54" s="518"/>
      <c r="O54" s="518"/>
      <c r="P54" s="518"/>
      <c r="Q54" s="518"/>
      <c r="R54" s="518"/>
      <c r="S54" s="518"/>
      <c r="T54" s="518"/>
      <c r="U54" s="518"/>
      <c r="V54" s="518"/>
      <c r="W54" s="518"/>
      <c r="X54" s="518"/>
      <c r="Y54" s="518"/>
      <c r="Z54" s="518"/>
      <c r="AA54" s="518"/>
      <c r="AB54" s="518"/>
      <c r="AC54" s="518"/>
      <c r="AD54" s="518"/>
      <c r="AE54" s="518"/>
      <c r="AF54" s="518"/>
      <c r="AG54" s="518"/>
    </row>
    <row r="55" spans="1:33">
      <c r="A55" s="518"/>
      <c r="B55" s="518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8"/>
      <c r="R55" s="518"/>
      <c r="S55" s="518"/>
      <c r="T55" s="518"/>
      <c r="U55" s="518"/>
      <c r="V55" s="518"/>
      <c r="W55" s="518"/>
      <c r="X55" s="518"/>
      <c r="Y55" s="518"/>
      <c r="Z55" s="518"/>
      <c r="AA55" s="518"/>
      <c r="AB55" s="518"/>
      <c r="AC55" s="518"/>
      <c r="AD55" s="518"/>
      <c r="AE55" s="518"/>
      <c r="AF55" s="518"/>
      <c r="AG55" s="518"/>
    </row>
    <row r="56" spans="1:33">
      <c r="A56" s="518"/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N56" s="518"/>
      <c r="O56" s="518"/>
      <c r="P56" s="518"/>
      <c r="Q56" s="518"/>
      <c r="R56" s="518"/>
      <c r="S56" s="518"/>
      <c r="T56" s="518"/>
      <c r="U56" s="518"/>
      <c r="V56" s="518"/>
      <c r="W56" s="518"/>
      <c r="X56" s="518"/>
      <c r="Y56" s="518"/>
      <c r="Z56" s="518"/>
      <c r="AA56" s="518"/>
      <c r="AB56" s="518"/>
      <c r="AC56" s="518"/>
      <c r="AD56" s="518"/>
      <c r="AE56" s="518"/>
      <c r="AF56" s="518"/>
      <c r="AG56" s="518"/>
    </row>
    <row r="57" spans="1:33">
      <c r="A57" s="518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  <c r="P57" s="518"/>
      <c r="Q57" s="518"/>
      <c r="R57" s="518"/>
      <c r="S57" s="518"/>
      <c r="T57" s="518"/>
      <c r="U57" s="518"/>
      <c r="V57" s="518"/>
      <c r="W57" s="518"/>
      <c r="X57" s="518"/>
      <c r="Y57" s="518"/>
      <c r="Z57" s="518"/>
      <c r="AA57" s="518"/>
      <c r="AB57" s="518"/>
      <c r="AC57" s="518"/>
      <c r="AD57" s="518"/>
      <c r="AE57" s="518"/>
      <c r="AF57" s="518"/>
      <c r="AG57" s="518"/>
    </row>
    <row r="58" spans="1:33">
      <c r="A58" s="518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8"/>
      <c r="T58" s="518"/>
      <c r="U58" s="518"/>
      <c r="V58" s="518"/>
      <c r="W58" s="518"/>
      <c r="X58" s="518"/>
      <c r="Y58" s="518"/>
      <c r="Z58" s="518"/>
      <c r="AA58" s="518"/>
      <c r="AB58" s="518"/>
      <c r="AC58" s="518"/>
      <c r="AD58" s="518"/>
      <c r="AE58" s="518"/>
      <c r="AF58" s="518"/>
      <c r="AG58" s="518"/>
    </row>
    <row r="59" spans="1:33">
      <c r="A59" s="518"/>
      <c r="B59" s="518"/>
      <c r="C59" s="518"/>
      <c r="D59" s="518"/>
      <c r="E59" s="518"/>
      <c r="F59" s="518"/>
      <c r="G59" s="518"/>
      <c r="H59" s="518"/>
      <c r="I59" s="518"/>
      <c r="J59" s="518"/>
      <c r="K59" s="518"/>
      <c r="L59" s="518"/>
      <c r="M59" s="518"/>
      <c r="N59" s="518"/>
      <c r="O59" s="518"/>
      <c r="P59" s="518"/>
      <c r="Q59" s="518"/>
      <c r="R59" s="518"/>
      <c r="S59" s="518"/>
      <c r="T59" s="518"/>
      <c r="U59" s="518"/>
      <c r="V59" s="518"/>
      <c r="W59" s="518"/>
      <c r="X59" s="518"/>
      <c r="Y59" s="518"/>
      <c r="Z59" s="518"/>
      <c r="AA59" s="518"/>
      <c r="AB59" s="518"/>
      <c r="AC59" s="518"/>
      <c r="AD59" s="518"/>
      <c r="AE59" s="518"/>
      <c r="AF59" s="518"/>
      <c r="AG59" s="518"/>
    </row>
    <row r="60" spans="1:33">
      <c r="A60" s="518"/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  <c r="N60" s="518"/>
      <c r="O60" s="518"/>
      <c r="P60" s="518"/>
      <c r="Q60" s="518"/>
      <c r="R60" s="518"/>
      <c r="S60" s="518"/>
      <c r="T60" s="518"/>
      <c r="U60" s="518"/>
      <c r="V60" s="518"/>
      <c r="W60" s="518"/>
      <c r="X60" s="518"/>
      <c r="Y60" s="518"/>
      <c r="Z60" s="518"/>
      <c r="AA60" s="518"/>
      <c r="AB60" s="518"/>
      <c r="AC60" s="518"/>
      <c r="AD60" s="518"/>
      <c r="AE60" s="518"/>
      <c r="AF60" s="518"/>
      <c r="AG60" s="518"/>
    </row>
    <row r="61" spans="1:33">
      <c r="A61" s="518"/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  <c r="AE61" s="518"/>
      <c r="AF61" s="518"/>
      <c r="AG61" s="518"/>
    </row>
    <row r="62" spans="1:33">
      <c r="A62" s="518"/>
      <c r="B62" s="518"/>
      <c r="C62" s="518"/>
      <c r="D62" s="518"/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518"/>
      <c r="R62" s="518"/>
      <c r="S62" s="518"/>
      <c r="T62" s="518"/>
      <c r="U62" s="518"/>
      <c r="V62" s="518"/>
      <c r="W62" s="518"/>
      <c r="X62" s="518"/>
      <c r="Y62" s="518"/>
      <c r="Z62" s="518"/>
      <c r="AA62" s="518"/>
      <c r="AB62" s="518"/>
      <c r="AC62" s="518"/>
      <c r="AD62" s="518"/>
      <c r="AE62" s="518"/>
      <c r="AF62" s="518"/>
      <c r="AG62" s="518"/>
    </row>
    <row r="63" spans="1:33">
      <c r="A63" s="518"/>
      <c r="B63" s="518"/>
      <c r="C63" s="518"/>
      <c r="D63" s="518"/>
      <c r="E63" s="518"/>
      <c r="F63" s="518"/>
      <c r="G63" s="518"/>
      <c r="H63" s="518"/>
      <c r="I63" s="518"/>
      <c r="J63" s="518"/>
      <c r="K63" s="518"/>
      <c r="L63" s="518"/>
      <c r="M63" s="518"/>
      <c r="N63" s="518"/>
      <c r="O63" s="518"/>
      <c r="P63" s="518"/>
      <c r="Q63" s="518"/>
      <c r="R63" s="518"/>
      <c r="S63" s="518"/>
      <c r="T63" s="518"/>
      <c r="U63" s="518"/>
      <c r="V63" s="518"/>
      <c r="W63" s="518"/>
      <c r="X63" s="518"/>
      <c r="Y63" s="518"/>
      <c r="Z63" s="518"/>
      <c r="AA63" s="518"/>
      <c r="AB63" s="518"/>
      <c r="AC63" s="518"/>
      <c r="AD63" s="518"/>
      <c r="AE63" s="518"/>
      <c r="AF63" s="518"/>
      <c r="AG63" s="518"/>
    </row>
    <row r="64" spans="1:33">
      <c r="A64" s="518"/>
      <c r="B64" s="518"/>
      <c r="C64" s="518"/>
      <c r="D64" s="518"/>
      <c r="E64" s="518"/>
      <c r="F64" s="518"/>
      <c r="G64" s="518"/>
      <c r="H64" s="518"/>
      <c r="I64" s="518"/>
      <c r="J64" s="518"/>
      <c r="K64" s="518"/>
      <c r="L64" s="518"/>
      <c r="M64" s="518"/>
      <c r="N64" s="518"/>
      <c r="O64" s="518"/>
      <c r="P64" s="518"/>
      <c r="Q64" s="518"/>
      <c r="R64" s="518"/>
      <c r="S64" s="518"/>
      <c r="T64" s="518"/>
      <c r="U64" s="518"/>
      <c r="V64" s="518"/>
      <c r="W64" s="518"/>
      <c r="X64" s="518"/>
      <c r="Y64" s="518"/>
      <c r="Z64" s="518"/>
      <c r="AA64" s="518"/>
      <c r="AB64" s="518"/>
      <c r="AC64" s="518"/>
      <c r="AD64" s="518"/>
      <c r="AE64" s="518"/>
      <c r="AF64" s="518"/>
      <c r="AG64" s="518"/>
    </row>
    <row r="65" spans="1:33">
      <c r="A65" s="518"/>
      <c r="B65" s="518"/>
      <c r="C65" s="518"/>
      <c r="D65" s="518"/>
      <c r="E65" s="518"/>
      <c r="F65" s="518"/>
      <c r="G65" s="518"/>
      <c r="H65" s="518"/>
      <c r="I65" s="518"/>
      <c r="J65" s="518"/>
      <c r="K65" s="518"/>
      <c r="L65" s="518"/>
      <c r="M65" s="518"/>
      <c r="N65" s="518"/>
      <c r="O65" s="518"/>
      <c r="P65" s="518"/>
      <c r="Q65" s="518"/>
      <c r="R65" s="518"/>
      <c r="S65" s="518"/>
      <c r="T65" s="518"/>
      <c r="U65" s="518"/>
      <c r="V65" s="518"/>
      <c r="W65" s="518"/>
      <c r="X65" s="518"/>
      <c r="Y65" s="518"/>
      <c r="Z65" s="518"/>
      <c r="AA65" s="518"/>
      <c r="AB65" s="518"/>
      <c r="AC65" s="518"/>
      <c r="AD65" s="518"/>
      <c r="AE65" s="518"/>
      <c r="AF65" s="518"/>
      <c r="AG65" s="518"/>
    </row>
    <row r="66" spans="1:33">
      <c r="A66" s="518"/>
      <c r="B66" s="518"/>
      <c r="C66" s="518"/>
      <c r="D66" s="518"/>
      <c r="E66" s="518"/>
      <c r="F66" s="518"/>
      <c r="G66" s="518"/>
      <c r="H66" s="518"/>
      <c r="I66" s="518"/>
      <c r="J66" s="518"/>
      <c r="K66" s="518"/>
      <c r="L66" s="518"/>
      <c r="M66" s="518"/>
      <c r="N66" s="518"/>
      <c r="O66" s="518"/>
      <c r="P66" s="518"/>
      <c r="Q66" s="518"/>
      <c r="R66" s="518"/>
      <c r="S66" s="518"/>
      <c r="T66" s="518"/>
      <c r="U66" s="518"/>
      <c r="V66" s="518"/>
      <c r="W66" s="518"/>
      <c r="X66" s="518"/>
      <c r="Y66" s="518"/>
      <c r="Z66" s="518"/>
      <c r="AA66" s="518"/>
      <c r="AB66" s="518"/>
      <c r="AC66" s="518"/>
      <c r="AD66" s="518"/>
      <c r="AE66" s="518"/>
      <c r="AF66" s="518"/>
      <c r="AG66" s="518"/>
    </row>
    <row r="67" spans="1:33">
      <c r="A67" s="518"/>
      <c r="B67" s="518"/>
      <c r="C67" s="518"/>
      <c r="D67" s="518"/>
      <c r="E67" s="518"/>
      <c r="F67" s="518"/>
      <c r="G67" s="518"/>
      <c r="H67" s="518"/>
      <c r="I67" s="518"/>
      <c r="J67" s="518"/>
      <c r="K67" s="518"/>
      <c r="L67" s="518"/>
      <c r="M67" s="518"/>
      <c r="N67" s="518"/>
      <c r="O67" s="518"/>
      <c r="P67" s="518"/>
      <c r="Q67" s="518"/>
      <c r="R67" s="518"/>
      <c r="S67" s="518"/>
      <c r="T67" s="518"/>
      <c r="U67" s="518"/>
      <c r="V67" s="518"/>
      <c r="W67" s="518"/>
      <c r="X67" s="518"/>
      <c r="Y67" s="518"/>
      <c r="Z67" s="518"/>
      <c r="AA67" s="518"/>
      <c r="AB67" s="518"/>
      <c r="AC67" s="518"/>
      <c r="AD67" s="518"/>
      <c r="AE67" s="518"/>
      <c r="AF67" s="518"/>
      <c r="AG67" s="518"/>
    </row>
  </sheetData>
  <protectedRanges>
    <protectedRange sqref="J6:J37" name="Diapazons4_1"/>
    <protectedRange sqref="N6:AE37" name="Diapazons2_1"/>
    <protectedRange sqref="A2 A4 A6:C37 I38 I6:J37 B38 F6:F37" name="Diapazons1_1"/>
    <protectedRange sqref="O4 C40 O40 H6:H37" name="Diapazons3_1"/>
  </protectedRanges>
  <mergeCells count="536">
    <mergeCell ref="AL2:AN2"/>
    <mergeCell ref="AP2:AQ2"/>
    <mergeCell ref="D4:F4"/>
    <mergeCell ref="O4:AE4"/>
    <mergeCell ref="AI4:AQ4"/>
    <mergeCell ref="AS4:BE4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40:B40"/>
    <mergeCell ref="C40:I40"/>
    <mergeCell ref="J40:N40"/>
    <mergeCell ref="O40:AB40"/>
    <mergeCell ref="D41:E41"/>
    <mergeCell ref="A2:AE3"/>
    <mergeCell ref="A4:B4"/>
    <mergeCell ref="K4:N4"/>
    <mergeCell ref="AI2:AJ2"/>
    <mergeCell ref="FE1:GJ1"/>
    <mergeCell ref="GK1:HP1"/>
    <mergeCell ref="HQ1:IV1"/>
    <mergeCell ref="IW1:KB1"/>
    <mergeCell ref="KC1:LH1"/>
    <mergeCell ref="A1:AF1"/>
    <mergeCell ref="AG1:BL1"/>
    <mergeCell ref="BM1:CR1"/>
    <mergeCell ref="CS1:DX1"/>
    <mergeCell ref="DY1:FD1"/>
    <mergeCell ref="RM1:SR1"/>
    <mergeCell ref="SS1:TX1"/>
    <mergeCell ref="TY1:VD1"/>
    <mergeCell ref="VE1:WJ1"/>
    <mergeCell ref="WK1:XP1"/>
    <mergeCell ref="LI1:MN1"/>
    <mergeCell ref="MO1:NT1"/>
    <mergeCell ref="NU1:OZ1"/>
    <mergeCell ref="PA1:QF1"/>
    <mergeCell ref="QG1:RL1"/>
    <mergeCell ref="ADU1:AEZ1"/>
    <mergeCell ref="AFA1:AGF1"/>
    <mergeCell ref="AGG1:AHL1"/>
    <mergeCell ref="AHM1:AIR1"/>
    <mergeCell ref="AIS1:AJX1"/>
    <mergeCell ref="XQ1:YV1"/>
    <mergeCell ref="YW1:AAB1"/>
    <mergeCell ref="AAC1:ABH1"/>
    <mergeCell ref="ABI1:ACN1"/>
    <mergeCell ref="ACO1:ADT1"/>
    <mergeCell ref="AQC1:ARH1"/>
    <mergeCell ref="ARI1:ASN1"/>
    <mergeCell ref="ASO1:ATT1"/>
    <mergeCell ref="ATU1:AUZ1"/>
    <mergeCell ref="AVA1:AWF1"/>
    <mergeCell ref="AJY1:ALD1"/>
    <mergeCell ref="ALE1:AMJ1"/>
    <mergeCell ref="AMK1:ANP1"/>
    <mergeCell ref="ANQ1:AOV1"/>
    <mergeCell ref="AOW1:AQB1"/>
    <mergeCell ref="BCK1:BDP1"/>
    <mergeCell ref="BDQ1:BEV1"/>
    <mergeCell ref="BEW1:BGB1"/>
    <mergeCell ref="BGC1:BHH1"/>
    <mergeCell ref="BHI1:BIN1"/>
    <mergeCell ref="AWG1:AXL1"/>
    <mergeCell ref="AXM1:AYR1"/>
    <mergeCell ref="AYS1:AZX1"/>
    <mergeCell ref="AZY1:BBD1"/>
    <mergeCell ref="BBE1:BCJ1"/>
    <mergeCell ref="BOS1:BPX1"/>
    <mergeCell ref="BPY1:BRD1"/>
    <mergeCell ref="BRE1:BSJ1"/>
    <mergeCell ref="BSK1:BTP1"/>
    <mergeCell ref="BTQ1:BUV1"/>
    <mergeCell ref="BIO1:BJT1"/>
    <mergeCell ref="BJU1:BKZ1"/>
    <mergeCell ref="BLA1:BMF1"/>
    <mergeCell ref="BMG1:BNL1"/>
    <mergeCell ref="BNM1:BOR1"/>
    <mergeCell ref="CBA1:CCF1"/>
    <mergeCell ref="CCG1:CDL1"/>
    <mergeCell ref="CDM1:CER1"/>
    <mergeCell ref="CES1:CFX1"/>
    <mergeCell ref="CFY1:CHD1"/>
    <mergeCell ref="BUW1:BWB1"/>
    <mergeCell ref="BWC1:BXH1"/>
    <mergeCell ref="BXI1:BYN1"/>
    <mergeCell ref="BYO1:BZT1"/>
    <mergeCell ref="BZU1:CAZ1"/>
    <mergeCell ref="CNI1:CON1"/>
    <mergeCell ref="COO1:CPT1"/>
    <mergeCell ref="CPU1:CQZ1"/>
    <mergeCell ref="CRA1:CSF1"/>
    <mergeCell ref="CSG1:CTL1"/>
    <mergeCell ref="CHE1:CIJ1"/>
    <mergeCell ref="CIK1:CJP1"/>
    <mergeCell ref="CJQ1:CKV1"/>
    <mergeCell ref="CKW1:CMB1"/>
    <mergeCell ref="CMC1:CNH1"/>
    <mergeCell ref="CZQ1:DAV1"/>
    <mergeCell ref="DAW1:DCB1"/>
    <mergeCell ref="DCC1:DDH1"/>
    <mergeCell ref="DDI1:DEN1"/>
    <mergeCell ref="DEO1:DFT1"/>
    <mergeCell ref="CTM1:CUR1"/>
    <mergeCell ref="CUS1:CVX1"/>
    <mergeCell ref="CVY1:CXD1"/>
    <mergeCell ref="CXE1:CYJ1"/>
    <mergeCell ref="CYK1:CZP1"/>
    <mergeCell ref="DLY1:DND1"/>
    <mergeCell ref="DNE1:DOJ1"/>
    <mergeCell ref="DOK1:DPP1"/>
    <mergeCell ref="DPQ1:DQV1"/>
    <mergeCell ref="DQW1:DSB1"/>
    <mergeCell ref="DFU1:DGZ1"/>
    <mergeCell ref="DHA1:DIF1"/>
    <mergeCell ref="DIG1:DJL1"/>
    <mergeCell ref="DJM1:DKR1"/>
    <mergeCell ref="DKS1:DLX1"/>
    <mergeCell ref="DYG1:DZL1"/>
    <mergeCell ref="DZM1:EAR1"/>
    <mergeCell ref="EAS1:EBX1"/>
    <mergeCell ref="EBY1:EDD1"/>
    <mergeCell ref="EDE1:EEJ1"/>
    <mergeCell ref="DSC1:DTH1"/>
    <mergeCell ref="DTI1:DUN1"/>
    <mergeCell ref="DUO1:DVT1"/>
    <mergeCell ref="DVU1:DWZ1"/>
    <mergeCell ref="DXA1:DYF1"/>
    <mergeCell ref="EKO1:ELT1"/>
    <mergeCell ref="ELU1:EMZ1"/>
    <mergeCell ref="ENA1:EOF1"/>
    <mergeCell ref="EOG1:EPL1"/>
    <mergeCell ref="EPM1:EQR1"/>
    <mergeCell ref="EEK1:EFP1"/>
    <mergeCell ref="EFQ1:EGV1"/>
    <mergeCell ref="EGW1:EIB1"/>
    <mergeCell ref="EIC1:EJH1"/>
    <mergeCell ref="EJI1:EKN1"/>
    <mergeCell ref="EWW1:EYB1"/>
    <mergeCell ref="EYC1:EZH1"/>
    <mergeCell ref="EZI1:FAN1"/>
    <mergeCell ref="FAO1:FBT1"/>
    <mergeCell ref="FBU1:FCZ1"/>
    <mergeCell ref="EQS1:ERX1"/>
    <mergeCell ref="ERY1:ETD1"/>
    <mergeCell ref="ETE1:EUJ1"/>
    <mergeCell ref="EUK1:EVP1"/>
    <mergeCell ref="EVQ1:EWV1"/>
    <mergeCell ref="FJE1:FKJ1"/>
    <mergeCell ref="FKK1:FLP1"/>
    <mergeCell ref="FLQ1:FMV1"/>
    <mergeCell ref="FMW1:FOB1"/>
    <mergeCell ref="FOC1:FPH1"/>
    <mergeCell ref="FDA1:FEF1"/>
    <mergeCell ref="FEG1:FFL1"/>
    <mergeCell ref="FFM1:FGR1"/>
    <mergeCell ref="FGS1:FHX1"/>
    <mergeCell ref="FHY1:FJD1"/>
    <mergeCell ref="FVM1:FWR1"/>
    <mergeCell ref="FWS1:FXX1"/>
    <mergeCell ref="FXY1:FZD1"/>
    <mergeCell ref="FZE1:GAJ1"/>
    <mergeCell ref="GAK1:GBP1"/>
    <mergeCell ref="FPI1:FQN1"/>
    <mergeCell ref="FQO1:FRT1"/>
    <mergeCell ref="FRU1:FSZ1"/>
    <mergeCell ref="FTA1:FUF1"/>
    <mergeCell ref="FUG1:FVL1"/>
    <mergeCell ref="GHU1:GIZ1"/>
    <mergeCell ref="GJA1:GKF1"/>
    <mergeCell ref="GKG1:GLL1"/>
    <mergeCell ref="GLM1:GMR1"/>
    <mergeCell ref="GMS1:GNX1"/>
    <mergeCell ref="GBQ1:GCV1"/>
    <mergeCell ref="GCW1:GEB1"/>
    <mergeCell ref="GEC1:GFH1"/>
    <mergeCell ref="GFI1:GGN1"/>
    <mergeCell ref="GGO1:GHT1"/>
    <mergeCell ref="GUC1:GVH1"/>
    <mergeCell ref="GVI1:GWN1"/>
    <mergeCell ref="GWO1:GXT1"/>
    <mergeCell ref="GXU1:GYZ1"/>
    <mergeCell ref="GZA1:HAF1"/>
    <mergeCell ref="GNY1:GPD1"/>
    <mergeCell ref="GPE1:GQJ1"/>
    <mergeCell ref="GQK1:GRP1"/>
    <mergeCell ref="GRQ1:GSV1"/>
    <mergeCell ref="GSW1:GUB1"/>
    <mergeCell ref="HGK1:HHP1"/>
    <mergeCell ref="HHQ1:HIV1"/>
    <mergeCell ref="HIW1:HKB1"/>
    <mergeCell ref="HKC1:HLH1"/>
    <mergeCell ref="HLI1:HMN1"/>
    <mergeCell ref="HAG1:HBL1"/>
    <mergeCell ref="HBM1:HCR1"/>
    <mergeCell ref="HCS1:HDX1"/>
    <mergeCell ref="HDY1:HFD1"/>
    <mergeCell ref="HFE1:HGJ1"/>
    <mergeCell ref="HSS1:HTX1"/>
    <mergeCell ref="HTY1:HVD1"/>
    <mergeCell ref="HVE1:HWJ1"/>
    <mergeCell ref="HWK1:HXP1"/>
    <mergeCell ref="HXQ1:HYV1"/>
    <mergeCell ref="HMO1:HNT1"/>
    <mergeCell ref="HNU1:HOZ1"/>
    <mergeCell ref="HPA1:HQF1"/>
    <mergeCell ref="HQG1:HRL1"/>
    <mergeCell ref="HRM1:HSR1"/>
    <mergeCell ref="IFA1:IGF1"/>
    <mergeCell ref="IGG1:IHL1"/>
    <mergeCell ref="IHM1:IIR1"/>
    <mergeCell ref="IIS1:IJX1"/>
    <mergeCell ref="IJY1:ILD1"/>
    <mergeCell ref="HYW1:IAB1"/>
    <mergeCell ref="IAC1:IBH1"/>
    <mergeCell ref="IBI1:ICN1"/>
    <mergeCell ref="ICO1:IDT1"/>
    <mergeCell ref="IDU1:IEZ1"/>
    <mergeCell ref="IRI1:ISN1"/>
    <mergeCell ref="ISO1:ITT1"/>
    <mergeCell ref="ITU1:IUZ1"/>
    <mergeCell ref="IVA1:IWF1"/>
    <mergeCell ref="IWG1:IXL1"/>
    <mergeCell ref="ILE1:IMJ1"/>
    <mergeCell ref="IMK1:INP1"/>
    <mergeCell ref="INQ1:IOV1"/>
    <mergeCell ref="IOW1:IQB1"/>
    <mergeCell ref="IQC1:IRH1"/>
    <mergeCell ref="JDQ1:JEV1"/>
    <mergeCell ref="JEW1:JGB1"/>
    <mergeCell ref="JGC1:JHH1"/>
    <mergeCell ref="JHI1:JIN1"/>
    <mergeCell ref="JIO1:JJT1"/>
    <mergeCell ref="IXM1:IYR1"/>
    <mergeCell ref="IYS1:IZX1"/>
    <mergeCell ref="IZY1:JBD1"/>
    <mergeCell ref="JBE1:JCJ1"/>
    <mergeCell ref="JCK1:JDP1"/>
    <mergeCell ref="JPY1:JRD1"/>
    <mergeCell ref="JRE1:JSJ1"/>
    <mergeCell ref="JSK1:JTP1"/>
    <mergeCell ref="JTQ1:JUV1"/>
    <mergeCell ref="JUW1:JWB1"/>
    <mergeCell ref="JJU1:JKZ1"/>
    <mergeCell ref="JLA1:JMF1"/>
    <mergeCell ref="JMG1:JNL1"/>
    <mergeCell ref="JNM1:JOR1"/>
    <mergeCell ref="JOS1:JPX1"/>
    <mergeCell ref="KCG1:KDL1"/>
    <mergeCell ref="KDM1:KER1"/>
    <mergeCell ref="KES1:KFX1"/>
    <mergeCell ref="KFY1:KHD1"/>
    <mergeCell ref="KHE1:KIJ1"/>
    <mergeCell ref="JWC1:JXH1"/>
    <mergeCell ref="JXI1:JYN1"/>
    <mergeCell ref="JYO1:JZT1"/>
    <mergeCell ref="JZU1:KAZ1"/>
    <mergeCell ref="KBA1:KCF1"/>
    <mergeCell ref="KOO1:KPT1"/>
    <mergeCell ref="KPU1:KQZ1"/>
    <mergeCell ref="KRA1:KSF1"/>
    <mergeCell ref="KSG1:KTL1"/>
    <mergeCell ref="KTM1:KUR1"/>
    <mergeCell ref="KIK1:KJP1"/>
    <mergeCell ref="KJQ1:KKV1"/>
    <mergeCell ref="KKW1:KMB1"/>
    <mergeCell ref="KMC1:KNH1"/>
    <mergeCell ref="KNI1:KON1"/>
    <mergeCell ref="LAW1:LCB1"/>
    <mergeCell ref="LCC1:LDH1"/>
    <mergeCell ref="LDI1:LEN1"/>
    <mergeCell ref="LEO1:LFT1"/>
    <mergeCell ref="LFU1:LGZ1"/>
    <mergeCell ref="KUS1:KVX1"/>
    <mergeCell ref="KVY1:KXD1"/>
    <mergeCell ref="KXE1:KYJ1"/>
    <mergeCell ref="KYK1:KZP1"/>
    <mergeCell ref="KZQ1:LAV1"/>
    <mergeCell ref="LNE1:LOJ1"/>
    <mergeCell ref="LOK1:LPP1"/>
    <mergeCell ref="LPQ1:LQV1"/>
    <mergeCell ref="LQW1:LSB1"/>
    <mergeCell ref="LSC1:LTH1"/>
    <mergeCell ref="LHA1:LIF1"/>
    <mergeCell ref="LIG1:LJL1"/>
    <mergeCell ref="LJM1:LKR1"/>
    <mergeCell ref="LKS1:LLX1"/>
    <mergeCell ref="LLY1:LND1"/>
    <mergeCell ref="LZM1:MAR1"/>
    <mergeCell ref="MAS1:MBX1"/>
    <mergeCell ref="MBY1:MDD1"/>
    <mergeCell ref="MDE1:MEJ1"/>
    <mergeCell ref="MEK1:MFP1"/>
    <mergeCell ref="LTI1:LUN1"/>
    <mergeCell ref="LUO1:LVT1"/>
    <mergeCell ref="LVU1:LWZ1"/>
    <mergeCell ref="LXA1:LYF1"/>
    <mergeCell ref="LYG1:LZL1"/>
    <mergeCell ref="MLU1:MMZ1"/>
    <mergeCell ref="MNA1:MOF1"/>
    <mergeCell ref="MOG1:MPL1"/>
    <mergeCell ref="MPM1:MQR1"/>
    <mergeCell ref="MQS1:MRX1"/>
    <mergeCell ref="MFQ1:MGV1"/>
    <mergeCell ref="MGW1:MIB1"/>
    <mergeCell ref="MIC1:MJH1"/>
    <mergeCell ref="MJI1:MKN1"/>
    <mergeCell ref="MKO1:MLT1"/>
    <mergeCell ref="MYC1:MZH1"/>
    <mergeCell ref="MZI1:NAN1"/>
    <mergeCell ref="NAO1:NBT1"/>
    <mergeCell ref="NBU1:NCZ1"/>
    <mergeCell ref="NDA1:NEF1"/>
    <mergeCell ref="MRY1:MTD1"/>
    <mergeCell ref="MTE1:MUJ1"/>
    <mergeCell ref="MUK1:MVP1"/>
    <mergeCell ref="MVQ1:MWV1"/>
    <mergeCell ref="MWW1:MYB1"/>
    <mergeCell ref="NKK1:NLP1"/>
    <mergeCell ref="NLQ1:NMV1"/>
    <mergeCell ref="NMW1:NOB1"/>
    <mergeCell ref="NOC1:NPH1"/>
    <mergeCell ref="NPI1:NQN1"/>
    <mergeCell ref="NEG1:NFL1"/>
    <mergeCell ref="NFM1:NGR1"/>
    <mergeCell ref="NGS1:NHX1"/>
    <mergeCell ref="NHY1:NJD1"/>
    <mergeCell ref="NJE1:NKJ1"/>
    <mergeCell ref="NWS1:NXX1"/>
    <mergeCell ref="NXY1:NZD1"/>
    <mergeCell ref="NZE1:OAJ1"/>
    <mergeCell ref="OAK1:OBP1"/>
    <mergeCell ref="OBQ1:OCV1"/>
    <mergeCell ref="NQO1:NRT1"/>
    <mergeCell ref="NRU1:NSZ1"/>
    <mergeCell ref="NTA1:NUF1"/>
    <mergeCell ref="NUG1:NVL1"/>
    <mergeCell ref="NVM1:NWR1"/>
    <mergeCell ref="OJA1:OKF1"/>
    <mergeCell ref="OKG1:OLL1"/>
    <mergeCell ref="OLM1:OMR1"/>
    <mergeCell ref="OMS1:ONX1"/>
    <mergeCell ref="ONY1:OPD1"/>
    <mergeCell ref="OCW1:OEB1"/>
    <mergeCell ref="OEC1:OFH1"/>
    <mergeCell ref="OFI1:OGN1"/>
    <mergeCell ref="OGO1:OHT1"/>
    <mergeCell ref="OHU1:OIZ1"/>
    <mergeCell ref="OVI1:OWN1"/>
    <mergeCell ref="OWO1:OXT1"/>
    <mergeCell ref="OXU1:OYZ1"/>
    <mergeCell ref="OZA1:PAF1"/>
    <mergeCell ref="PAG1:PBL1"/>
    <mergeCell ref="OPE1:OQJ1"/>
    <mergeCell ref="OQK1:ORP1"/>
    <mergeCell ref="ORQ1:OSV1"/>
    <mergeCell ref="OSW1:OUB1"/>
    <mergeCell ref="OUC1:OVH1"/>
    <mergeCell ref="PHQ1:PIV1"/>
    <mergeCell ref="PIW1:PKB1"/>
    <mergeCell ref="PKC1:PLH1"/>
    <mergeCell ref="PLI1:PMN1"/>
    <mergeCell ref="PMO1:PNT1"/>
    <mergeCell ref="PBM1:PCR1"/>
    <mergeCell ref="PCS1:PDX1"/>
    <mergeCell ref="PDY1:PFD1"/>
    <mergeCell ref="PFE1:PGJ1"/>
    <mergeCell ref="PGK1:PHP1"/>
    <mergeCell ref="PTY1:PVD1"/>
    <mergeCell ref="PVE1:PWJ1"/>
    <mergeCell ref="PWK1:PXP1"/>
    <mergeCell ref="PXQ1:PYV1"/>
    <mergeCell ref="PYW1:QAB1"/>
    <mergeCell ref="PNU1:POZ1"/>
    <mergeCell ref="PPA1:PQF1"/>
    <mergeCell ref="PQG1:PRL1"/>
    <mergeCell ref="PRM1:PSR1"/>
    <mergeCell ref="PSS1:PTX1"/>
    <mergeCell ref="QGG1:QHL1"/>
    <mergeCell ref="QHM1:QIR1"/>
    <mergeCell ref="QIS1:QJX1"/>
    <mergeCell ref="QJY1:QLD1"/>
    <mergeCell ref="QLE1:QMJ1"/>
    <mergeCell ref="QAC1:QBH1"/>
    <mergeCell ref="QBI1:QCN1"/>
    <mergeCell ref="QCO1:QDT1"/>
    <mergeCell ref="QDU1:QEZ1"/>
    <mergeCell ref="QFA1:QGF1"/>
    <mergeCell ref="QSO1:QTT1"/>
    <mergeCell ref="QTU1:QUZ1"/>
    <mergeCell ref="QVA1:QWF1"/>
    <mergeCell ref="QWG1:QXL1"/>
    <mergeCell ref="QXM1:QYR1"/>
    <mergeCell ref="QMK1:QNP1"/>
    <mergeCell ref="QNQ1:QOV1"/>
    <mergeCell ref="QOW1:QQB1"/>
    <mergeCell ref="QQC1:QRH1"/>
    <mergeCell ref="QRI1:QSN1"/>
    <mergeCell ref="REW1:RGB1"/>
    <mergeCell ref="RGC1:RHH1"/>
    <mergeCell ref="RHI1:RIN1"/>
    <mergeCell ref="RIO1:RJT1"/>
    <mergeCell ref="RJU1:RKZ1"/>
    <mergeCell ref="QYS1:QZX1"/>
    <mergeCell ref="QZY1:RBD1"/>
    <mergeCell ref="RBE1:RCJ1"/>
    <mergeCell ref="RCK1:RDP1"/>
    <mergeCell ref="RDQ1:REV1"/>
    <mergeCell ref="RRE1:RSJ1"/>
    <mergeCell ref="RSK1:RTP1"/>
    <mergeCell ref="RTQ1:RUV1"/>
    <mergeCell ref="RUW1:RWB1"/>
    <mergeCell ref="RWC1:RXH1"/>
    <mergeCell ref="RLA1:RMF1"/>
    <mergeCell ref="RMG1:RNL1"/>
    <mergeCell ref="RNM1:ROR1"/>
    <mergeCell ref="ROS1:RPX1"/>
    <mergeCell ref="RPY1:RRD1"/>
    <mergeCell ref="SDM1:SER1"/>
    <mergeCell ref="SES1:SFX1"/>
    <mergeCell ref="SFY1:SHD1"/>
    <mergeCell ref="SHE1:SIJ1"/>
    <mergeCell ref="SIK1:SJP1"/>
    <mergeCell ref="RXI1:RYN1"/>
    <mergeCell ref="RYO1:RZT1"/>
    <mergeCell ref="RZU1:SAZ1"/>
    <mergeCell ref="SBA1:SCF1"/>
    <mergeCell ref="SCG1:SDL1"/>
    <mergeCell ref="SPU1:SQZ1"/>
    <mergeCell ref="SRA1:SSF1"/>
    <mergeCell ref="SSG1:STL1"/>
    <mergeCell ref="STM1:SUR1"/>
    <mergeCell ref="SUS1:SVX1"/>
    <mergeCell ref="SJQ1:SKV1"/>
    <mergeCell ref="SKW1:SMB1"/>
    <mergeCell ref="SMC1:SNH1"/>
    <mergeCell ref="SNI1:SON1"/>
    <mergeCell ref="SOO1:SPT1"/>
    <mergeCell ref="TCC1:TDH1"/>
    <mergeCell ref="TDI1:TEN1"/>
    <mergeCell ref="TEO1:TFT1"/>
    <mergeCell ref="TFU1:TGZ1"/>
    <mergeCell ref="THA1:TIF1"/>
    <mergeCell ref="SVY1:SXD1"/>
    <mergeCell ref="SXE1:SYJ1"/>
    <mergeCell ref="SYK1:SZP1"/>
    <mergeCell ref="SZQ1:TAV1"/>
    <mergeCell ref="TAW1:TCB1"/>
    <mergeCell ref="TOK1:TPP1"/>
    <mergeCell ref="TPQ1:TQV1"/>
    <mergeCell ref="TQW1:TSB1"/>
    <mergeCell ref="TSC1:TTH1"/>
    <mergeCell ref="TTI1:TUN1"/>
    <mergeCell ref="TIG1:TJL1"/>
    <mergeCell ref="TJM1:TKR1"/>
    <mergeCell ref="TKS1:TLX1"/>
    <mergeCell ref="TLY1:TND1"/>
    <mergeCell ref="TNE1:TOJ1"/>
    <mergeCell ref="UAS1:UBX1"/>
    <mergeCell ref="UBY1:UDD1"/>
    <mergeCell ref="UDE1:UEJ1"/>
    <mergeCell ref="UEK1:UFP1"/>
    <mergeCell ref="UFQ1:UGV1"/>
    <mergeCell ref="TUO1:TVT1"/>
    <mergeCell ref="TVU1:TWZ1"/>
    <mergeCell ref="TXA1:TYF1"/>
    <mergeCell ref="TYG1:TZL1"/>
    <mergeCell ref="TZM1:UAR1"/>
    <mergeCell ref="UNA1:UOF1"/>
    <mergeCell ref="UOG1:UPL1"/>
    <mergeCell ref="UPM1:UQR1"/>
    <mergeCell ref="UQS1:URX1"/>
    <mergeCell ref="URY1:UTD1"/>
    <mergeCell ref="UGW1:UIB1"/>
    <mergeCell ref="UIC1:UJH1"/>
    <mergeCell ref="UJI1:UKN1"/>
    <mergeCell ref="UKO1:ULT1"/>
    <mergeCell ref="ULU1:UMZ1"/>
    <mergeCell ref="UZI1:VAN1"/>
    <mergeCell ref="VAO1:VBT1"/>
    <mergeCell ref="VBU1:VCZ1"/>
    <mergeCell ref="VDA1:VEF1"/>
    <mergeCell ref="VEG1:VFL1"/>
    <mergeCell ref="UTE1:UUJ1"/>
    <mergeCell ref="UUK1:UVP1"/>
    <mergeCell ref="UVQ1:UWV1"/>
    <mergeCell ref="UWW1:UYB1"/>
    <mergeCell ref="UYC1:UZH1"/>
    <mergeCell ref="VLQ1:VMV1"/>
    <mergeCell ref="VMW1:VOB1"/>
    <mergeCell ref="VOC1:VPH1"/>
    <mergeCell ref="VPI1:VQN1"/>
    <mergeCell ref="VQO1:VRT1"/>
    <mergeCell ref="VFM1:VGR1"/>
    <mergeCell ref="VGS1:VHX1"/>
    <mergeCell ref="VHY1:VJD1"/>
    <mergeCell ref="VJE1:VKJ1"/>
    <mergeCell ref="VKK1:VLP1"/>
    <mergeCell ref="VXY1:VZD1"/>
    <mergeCell ref="VZE1:WAJ1"/>
    <mergeCell ref="WAK1:WBP1"/>
    <mergeCell ref="WBQ1:WCV1"/>
    <mergeCell ref="WCW1:WEB1"/>
    <mergeCell ref="VRU1:VSZ1"/>
    <mergeCell ref="VTA1:VUF1"/>
    <mergeCell ref="VUG1:VVL1"/>
    <mergeCell ref="VVM1:VWR1"/>
    <mergeCell ref="VWS1:VXX1"/>
    <mergeCell ref="WKG1:WLL1"/>
    <mergeCell ref="WLM1:WMR1"/>
    <mergeCell ref="WMS1:WNX1"/>
    <mergeCell ref="WNY1:WPD1"/>
    <mergeCell ref="WPE1:WQJ1"/>
    <mergeCell ref="WEC1:WFH1"/>
    <mergeCell ref="WFI1:WGN1"/>
    <mergeCell ref="WGO1:WHT1"/>
    <mergeCell ref="WHU1:WIZ1"/>
    <mergeCell ref="WJA1:WKF1"/>
    <mergeCell ref="XCS1:XDX1"/>
    <mergeCell ref="XDY1:XFD1"/>
    <mergeCell ref="WWO1:WXT1"/>
    <mergeCell ref="WXU1:WYZ1"/>
    <mergeCell ref="WZA1:XAF1"/>
    <mergeCell ref="XAG1:XBL1"/>
    <mergeCell ref="XBM1:XCR1"/>
    <mergeCell ref="WQK1:WRP1"/>
    <mergeCell ref="WRQ1:WSV1"/>
    <mergeCell ref="WSW1:WUB1"/>
    <mergeCell ref="WUC1:WVH1"/>
    <mergeCell ref="WVI1:WWN1"/>
  </mergeCells>
  <conditionalFormatting sqref="E6:E36">
    <cfRule type="expression" dxfId="850" priority="226" stopIfTrue="1">
      <formula>A6=0</formula>
    </cfRule>
  </conditionalFormatting>
  <conditionalFormatting sqref="F6:F36">
    <cfRule type="expression" dxfId="849" priority="225" stopIfTrue="1">
      <formula>A6=0</formula>
    </cfRule>
  </conditionalFormatting>
  <conditionalFormatting sqref="N6:N36">
    <cfRule type="expression" dxfId="848" priority="222" stopIfTrue="1">
      <formula>A6=0</formula>
    </cfRule>
    <cfRule type="expression" dxfId="847" priority="223" stopIfTrue="1">
      <formula>N6=99</formula>
    </cfRule>
  </conditionalFormatting>
  <conditionalFormatting sqref="K6:K36">
    <cfRule type="expression" dxfId="846" priority="221" stopIfTrue="1">
      <formula>A6=0</formula>
    </cfRule>
  </conditionalFormatting>
  <conditionalFormatting sqref="L6:L36">
    <cfRule type="expression" dxfId="845" priority="220" stopIfTrue="1">
      <formula>A6=0</formula>
    </cfRule>
  </conditionalFormatting>
  <conditionalFormatting sqref="M6:M36">
    <cfRule type="expression" dxfId="844" priority="219" stopIfTrue="1">
      <formula>A6=0</formula>
    </cfRule>
  </conditionalFormatting>
  <conditionalFormatting sqref="O6:O36">
    <cfRule type="expression" dxfId="843" priority="218" stopIfTrue="1">
      <formula>A6=0</formula>
    </cfRule>
  </conditionalFormatting>
  <conditionalFormatting sqref="Q6:Q36">
    <cfRule type="expression" dxfId="842" priority="217" stopIfTrue="1">
      <formula>A6=0</formula>
    </cfRule>
  </conditionalFormatting>
  <conditionalFormatting sqref="S6:S36">
    <cfRule type="expression" dxfId="841" priority="216" stopIfTrue="1">
      <formula>A6=0</formula>
    </cfRule>
  </conditionalFormatting>
  <conditionalFormatting sqref="U6:U36">
    <cfRule type="expression" dxfId="840" priority="215" stopIfTrue="1">
      <formula>A6=0</formula>
    </cfRule>
  </conditionalFormatting>
  <conditionalFormatting sqref="W6:W36">
    <cfRule type="expression" dxfId="839" priority="214" stopIfTrue="1">
      <formula>A6=0</formula>
    </cfRule>
  </conditionalFormatting>
  <conditionalFormatting sqref="Y6:Y36">
    <cfRule type="expression" dxfId="838" priority="213" stopIfTrue="1">
      <formula>A6=0</formula>
    </cfRule>
  </conditionalFormatting>
  <conditionalFormatting sqref="B6:B36">
    <cfRule type="expression" dxfId="837" priority="210" stopIfTrue="1">
      <formula>H6=1</formula>
    </cfRule>
    <cfRule type="expression" dxfId="836" priority="211" stopIfTrue="1">
      <formula>H6=2</formula>
    </cfRule>
    <cfRule type="expression" dxfId="835" priority="212" stopIfTrue="1">
      <formula>H6=3</formula>
    </cfRule>
  </conditionalFormatting>
  <conditionalFormatting sqref="AA6:AA36">
    <cfRule type="expression" dxfId="834" priority="209" stopIfTrue="1">
      <formula>A6=0</formula>
    </cfRule>
  </conditionalFormatting>
  <conditionalFormatting sqref="AC6:AC36">
    <cfRule type="expression" dxfId="833" priority="208" stopIfTrue="1">
      <formula>A6=0</formula>
    </cfRule>
  </conditionalFormatting>
  <conditionalFormatting sqref="AE6:AE36">
    <cfRule type="expression" dxfId="832" priority="207" stopIfTrue="1">
      <formula>A6=0</formula>
    </cfRule>
  </conditionalFormatting>
  <conditionalFormatting sqref="AG6:AG36">
    <cfRule type="expression" dxfId="831" priority="206" stopIfTrue="1">
      <formula>A6=0</formula>
    </cfRule>
  </conditionalFormatting>
  <conditionalFormatting sqref="G6:G36">
    <cfRule type="expression" dxfId="830" priority="203" stopIfTrue="1">
      <formula>A6=0</formula>
    </cfRule>
    <cfRule type="expression" dxfId="829" priority="204" stopIfTrue="1">
      <formula>G6&gt;150</formula>
    </cfRule>
    <cfRule type="expression" dxfId="828" priority="205" stopIfTrue="1">
      <formula>G6&lt;-150</formula>
    </cfRule>
  </conditionalFormatting>
  <conditionalFormatting sqref="P6:P36">
    <cfRule type="expression" dxfId="827" priority="201" stopIfTrue="1">
      <formula>A6=0</formula>
    </cfRule>
    <cfRule type="expression" dxfId="826" priority="202" stopIfTrue="1">
      <formula>P6=99</formula>
    </cfRule>
  </conditionalFormatting>
  <conditionalFormatting sqref="R6:R36">
    <cfRule type="expression" dxfId="825" priority="199" stopIfTrue="1">
      <formula>A6=0</formula>
    </cfRule>
    <cfRule type="expression" dxfId="824" priority="200" stopIfTrue="1">
      <formula>R6=99</formula>
    </cfRule>
  </conditionalFormatting>
  <conditionalFormatting sqref="T6:T36">
    <cfRule type="expression" dxfId="823" priority="197" stopIfTrue="1">
      <formula>A6=0</formula>
    </cfRule>
    <cfRule type="expression" dxfId="822" priority="198" stopIfTrue="1">
      <formula>T6=99</formula>
    </cfRule>
  </conditionalFormatting>
  <conditionalFormatting sqref="V6:V36">
    <cfRule type="expression" dxfId="821" priority="195" stopIfTrue="1">
      <formula>A6=0</formula>
    </cfRule>
    <cfRule type="expression" dxfId="820" priority="196" stopIfTrue="1">
      <formula>V6=99</formula>
    </cfRule>
  </conditionalFormatting>
  <conditionalFormatting sqref="X6:X36">
    <cfRule type="expression" dxfId="819" priority="193" stopIfTrue="1">
      <formula>A6=0</formula>
    </cfRule>
    <cfRule type="expression" dxfId="818" priority="194" stopIfTrue="1">
      <formula>X6=99</formula>
    </cfRule>
  </conditionalFormatting>
  <conditionalFormatting sqref="Z6:Z36">
    <cfRule type="expression" dxfId="817" priority="191" stopIfTrue="1">
      <formula>A6=0</formula>
    </cfRule>
    <cfRule type="expression" dxfId="816" priority="192" stopIfTrue="1">
      <formula>Z6=99</formula>
    </cfRule>
  </conditionalFormatting>
  <conditionalFormatting sqref="AB6:AB36">
    <cfRule type="expression" dxfId="815" priority="189" stopIfTrue="1">
      <formula>A6=0</formula>
    </cfRule>
    <cfRule type="expression" dxfId="814" priority="190" stopIfTrue="1">
      <formula>AB6=99</formula>
    </cfRule>
  </conditionalFormatting>
  <conditionalFormatting sqref="AD6:AD36">
    <cfRule type="expression" dxfId="813" priority="187" stopIfTrue="1">
      <formula>A6=0</formula>
    </cfRule>
    <cfRule type="expression" dxfId="812" priority="188" stopIfTrue="1">
      <formula>AD6=99</formula>
    </cfRule>
  </conditionalFormatting>
  <conditionalFormatting sqref="AF6:AF36">
    <cfRule type="expression" dxfId="811" priority="185" stopIfTrue="1">
      <formula>A6=0</formula>
    </cfRule>
    <cfRule type="expression" dxfId="810" priority="186" stopIfTrue="1">
      <formula>AF6=99</formula>
    </cfRule>
  </conditionalFormatting>
  <conditionalFormatting sqref="AK6:AK36">
    <cfRule type="expression" dxfId="809" priority="184" stopIfTrue="1">
      <formula>A6=0</formula>
    </cfRule>
  </conditionalFormatting>
  <conditionalFormatting sqref="AL6:AL36">
    <cfRule type="expression" dxfId="808" priority="183" stopIfTrue="1">
      <formula>A6=0</formula>
    </cfRule>
  </conditionalFormatting>
  <conditionalFormatting sqref="AM6:AM36">
    <cfRule type="expression" dxfId="807" priority="182" stopIfTrue="1">
      <formula>A6=0</formula>
    </cfRule>
  </conditionalFormatting>
  <conditionalFormatting sqref="AN6:AN36">
    <cfRule type="expression" dxfId="806" priority="181" stopIfTrue="1">
      <formula>A6=0</formula>
    </cfRule>
  </conditionalFormatting>
  <conditionalFormatting sqref="AO6:AO36">
    <cfRule type="expression" dxfId="805" priority="180" stopIfTrue="1">
      <formula>A6=0</formula>
    </cfRule>
  </conditionalFormatting>
  <conditionalFormatting sqref="AP6:AP36">
    <cfRule type="expression" dxfId="804" priority="179" stopIfTrue="1">
      <formula>A6=0</formula>
    </cfRule>
  </conditionalFormatting>
  <conditionalFormatting sqref="AQ6:AQ36">
    <cfRule type="expression" dxfId="803" priority="178" stopIfTrue="1">
      <formula>A6=0</formula>
    </cfRule>
  </conditionalFormatting>
  <conditionalFormatting sqref="AR6:AR36">
    <cfRule type="expression" dxfId="802" priority="177" stopIfTrue="1">
      <formula>A6=0</formula>
    </cfRule>
  </conditionalFormatting>
  <conditionalFormatting sqref="AS6:AS36">
    <cfRule type="expression" dxfId="801" priority="176" stopIfTrue="1">
      <formula>A6=0</formula>
    </cfRule>
  </conditionalFormatting>
  <conditionalFormatting sqref="AT6:AT36">
    <cfRule type="expression" dxfId="800" priority="175" stopIfTrue="1">
      <formula>A6=0</formula>
    </cfRule>
  </conditionalFormatting>
  <conditionalFormatting sqref="AV6:AV36">
    <cfRule type="expression" dxfId="799" priority="174" stopIfTrue="1">
      <formula>A6=0</formula>
    </cfRule>
  </conditionalFormatting>
  <conditionalFormatting sqref="AW6:AW36">
    <cfRule type="expression" dxfId="798" priority="173" stopIfTrue="1">
      <formula>A6=0</formula>
    </cfRule>
  </conditionalFormatting>
  <conditionalFormatting sqref="AX6:AX36">
    <cfRule type="expression" dxfId="797" priority="172" stopIfTrue="1">
      <formula>A6=0</formula>
    </cfRule>
  </conditionalFormatting>
  <conditionalFormatting sqref="AY6:AY36">
    <cfRule type="expression" dxfId="796" priority="171" stopIfTrue="1">
      <formula>A6=0</formula>
    </cfRule>
  </conditionalFormatting>
  <conditionalFormatting sqref="AZ6:AZ36">
    <cfRule type="expression" dxfId="795" priority="170" stopIfTrue="1">
      <formula>A6=0</formula>
    </cfRule>
  </conditionalFormatting>
  <conditionalFormatting sqref="BA6:BA36">
    <cfRule type="expression" dxfId="794" priority="169" stopIfTrue="1">
      <formula>A6=0</formula>
    </cfRule>
  </conditionalFormatting>
  <conditionalFormatting sqref="BB6:BB36">
    <cfRule type="expression" dxfId="793" priority="168" stopIfTrue="1">
      <formula>A6=0</formula>
    </cfRule>
  </conditionalFormatting>
  <conditionalFormatting sqref="BC6:BC37">
    <cfRule type="expression" dxfId="792" priority="167" stopIfTrue="1">
      <formula>A6=0</formula>
    </cfRule>
  </conditionalFormatting>
  <conditionalFormatting sqref="BD6:BD36">
    <cfRule type="expression" dxfId="791" priority="166" stopIfTrue="1">
      <formula>A6=0</formula>
    </cfRule>
  </conditionalFormatting>
  <conditionalFormatting sqref="BE6:BE36">
    <cfRule type="expression" dxfId="790" priority="165" stopIfTrue="1">
      <formula>A6=0</formula>
    </cfRule>
  </conditionalFormatting>
  <conditionalFormatting sqref="BF6:BF36">
    <cfRule type="expression" dxfId="789" priority="164" stopIfTrue="1">
      <formula>A6=0</formula>
    </cfRule>
  </conditionalFormatting>
  <conditionalFormatting sqref="BG6:BG36">
    <cfRule type="expression" dxfId="788" priority="163" stopIfTrue="1">
      <formula>A6=0</formula>
    </cfRule>
  </conditionalFormatting>
  <conditionalFormatting sqref="BH6:BH36">
    <cfRule type="expression" dxfId="787" priority="162" stopIfTrue="1">
      <formula>A6=0</formula>
    </cfRule>
  </conditionalFormatting>
  <conditionalFormatting sqref="BI6:BI36">
    <cfRule type="expression" dxfId="786" priority="161" stopIfTrue="1">
      <formula>A6=0</formula>
    </cfRule>
  </conditionalFormatting>
  <conditionalFormatting sqref="I6:I36">
    <cfRule type="expression" dxfId="785" priority="160" stopIfTrue="1">
      <formula>A6=0</formula>
    </cfRule>
  </conditionalFormatting>
  <conditionalFormatting sqref="C37:I37">
    <cfRule type="expression" dxfId="784" priority="159" stopIfTrue="1">
      <formula>$C$37=0</formula>
    </cfRule>
  </conditionalFormatting>
  <conditionalFormatting sqref="O37:AB37">
    <cfRule type="expression" dxfId="783" priority="158" stopIfTrue="1">
      <formula>$O$37=0</formula>
    </cfRule>
  </conditionalFormatting>
  <conditionalFormatting sqref="O4:AG4">
    <cfRule type="expression" dxfId="782" priority="157" stopIfTrue="1">
      <formula>$O$4=0</formula>
    </cfRule>
  </conditionalFormatting>
  <conditionalFormatting sqref="H7">
    <cfRule type="expression" dxfId="781" priority="152" stopIfTrue="1">
      <formula>$H$7=0</formula>
    </cfRule>
  </conditionalFormatting>
  <conditionalFormatting sqref="H6">
    <cfRule type="expression" dxfId="780" priority="151" stopIfTrue="1">
      <formula>$H$6=0</formula>
    </cfRule>
  </conditionalFormatting>
  <conditionalFormatting sqref="H8">
    <cfRule type="expression" dxfId="779" priority="149" stopIfTrue="1">
      <formula>$H$8=0</formula>
    </cfRule>
  </conditionalFormatting>
  <conditionalFormatting sqref="H9">
    <cfRule type="expression" dxfId="778" priority="148" stopIfTrue="1">
      <formula>$H$9=0</formula>
    </cfRule>
  </conditionalFormatting>
  <conditionalFormatting sqref="H10">
    <cfRule type="expression" dxfId="777" priority="147" stopIfTrue="1">
      <formula>$H$10=0</formula>
    </cfRule>
  </conditionalFormatting>
  <conditionalFormatting sqref="H11">
    <cfRule type="expression" dxfId="776" priority="146" stopIfTrue="1">
      <formula>$H$11=0</formula>
    </cfRule>
  </conditionalFormatting>
  <conditionalFormatting sqref="H12">
    <cfRule type="expression" dxfId="775" priority="145" stopIfTrue="1">
      <formula>$H$12=0</formula>
    </cfRule>
  </conditionalFormatting>
  <conditionalFormatting sqref="H13">
    <cfRule type="expression" dxfId="774" priority="144" stopIfTrue="1">
      <formula>$H$13=0</formula>
    </cfRule>
  </conditionalFormatting>
  <conditionalFormatting sqref="H14">
    <cfRule type="expression" dxfId="773" priority="143" stopIfTrue="1">
      <formula>$H$14=0</formula>
    </cfRule>
  </conditionalFormatting>
  <conditionalFormatting sqref="H15">
    <cfRule type="expression" dxfId="772" priority="142" stopIfTrue="1">
      <formula>$H$15=0</formula>
    </cfRule>
  </conditionalFormatting>
  <conditionalFormatting sqref="H16">
    <cfRule type="expression" dxfId="771" priority="141" stopIfTrue="1">
      <formula>$H$16=0</formula>
    </cfRule>
  </conditionalFormatting>
  <conditionalFormatting sqref="H17">
    <cfRule type="expression" dxfId="770" priority="140" stopIfTrue="1">
      <formula>$H$17=0</formula>
    </cfRule>
  </conditionalFormatting>
  <conditionalFormatting sqref="H18">
    <cfRule type="expression" dxfId="769" priority="139" stopIfTrue="1">
      <formula>$H$18=0</formula>
    </cfRule>
  </conditionalFormatting>
  <conditionalFormatting sqref="H19">
    <cfRule type="expression" dxfId="768" priority="138" stopIfTrue="1">
      <formula>$H$19=0</formula>
    </cfRule>
  </conditionalFormatting>
  <conditionalFormatting sqref="H20">
    <cfRule type="expression" dxfId="767" priority="137" stopIfTrue="1">
      <formula>$H$20=0</formula>
    </cfRule>
  </conditionalFormatting>
  <conditionalFormatting sqref="H21">
    <cfRule type="expression" dxfId="766" priority="135" stopIfTrue="1">
      <formula>$H$21=0</formula>
    </cfRule>
  </conditionalFormatting>
  <conditionalFormatting sqref="H22">
    <cfRule type="expression" dxfId="765" priority="134" stopIfTrue="1">
      <formula>$H$22=0</formula>
    </cfRule>
  </conditionalFormatting>
  <conditionalFormatting sqref="H23">
    <cfRule type="expression" dxfId="764" priority="133" stopIfTrue="1">
      <formula>$H$23=0</formula>
    </cfRule>
  </conditionalFormatting>
  <conditionalFormatting sqref="H24">
    <cfRule type="expression" dxfId="763" priority="132" stopIfTrue="1">
      <formula>$H$24=0</formula>
    </cfRule>
  </conditionalFormatting>
  <conditionalFormatting sqref="H25">
    <cfRule type="expression" dxfId="762" priority="131" stopIfTrue="1">
      <formula>$H$25=0</formula>
    </cfRule>
  </conditionalFormatting>
  <conditionalFormatting sqref="H26">
    <cfRule type="expression" dxfId="761" priority="130" stopIfTrue="1">
      <formula>$H$26=0</formula>
    </cfRule>
  </conditionalFormatting>
  <conditionalFormatting sqref="H27">
    <cfRule type="expression" dxfId="760" priority="129" stopIfTrue="1">
      <formula>$H$27=0</formula>
    </cfRule>
  </conditionalFormatting>
  <conditionalFormatting sqref="H28">
    <cfRule type="expression" dxfId="759" priority="128" stopIfTrue="1">
      <formula>$H$28=0</formula>
    </cfRule>
  </conditionalFormatting>
  <conditionalFormatting sqref="H29">
    <cfRule type="expression" dxfId="758" priority="127" stopIfTrue="1">
      <formula>$H$29=0</formula>
    </cfRule>
  </conditionalFormatting>
  <conditionalFormatting sqref="H30">
    <cfRule type="expression" dxfId="757" priority="126" stopIfTrue="1">
      <formula>$H$30=0</formula>
    </cfRule>
  </conditionalFormatting>
  <conditionalFormatting sqref="H31">
    <cfRule type="expression" dxfId="756" priority="125" stopIfTrue="1">
      <formula>$H$31=0</formula>
    </cfRule>
  </conditionalFormatting>
  <conditionalFormatting sqref="H32">
    <cfRule type="expression" dxfId="755" priority="124" stopIfTrue="1">
      <formula>$H$32=0</formula>
    </cfRule>
  </conditionalFormatting>
  <conditionalFormatting sqref="H33">
    <cfRule type="expression" dxfId="754" priority="123" stopIfTrue="1">
      <formula>$H$33=0</formula>
    </cfRule>
  </conditionalFormatting>
  <conditionalFormatting sqref="H34">
    <cfRule type="expression" dxfId="753" priority="122" stopIfTrue="1">
      <formula>$H$34=0</formula>
    </cfRule>
  </conditionalFormatting>
  <conditionalFormatting sqref="H35:H36">
    <cfRule type="expression" dxfId="752" priority="121" stopIfTrue="1">
      <formula>$H$35=0</formula>
    </cfRule>
  </conditionalFormatting>
  <conditionalFormatting sqref="D6:D37">
    <cfRule type="expression" dxfId="751" priority="101" stopIfTrue="1">
      <formula>A6=0</formula>
    </cfRule>
  </conditionalFormatting>
  <conditionalFormatting sqref="E6:E37">
    <cfRule type="expression" dxfId="750" priority="100" stopIfTrue="1">
      <formula>A6=0</formula>
    </cfRule>
  </conditionalFormatting>
  <conditionalFormatting sqref="N6:N37">
    <cfRule type="expression" dxfId="749" priority="97" stopIfTrue="1">
      <formula>A6=0</formula>
    </cfRule>
    <cfRule type="expression" dxfId="748" priority="98" stopIfTrue="1">
      <formula>N6=99</formula>
    </cfRule>
  </conditionalFormatting>
  <conditionalFormatting sqref="K6:K37">
    <cfRule type="expression" dxfId="747" priority="96" stopIfTrue="1">
      <formula>A6=0</formula>
    </cfRule>
  </conditionalFormatting>
  <conditionalFormatting sqref="L6:L37">
    <cfRule type="expression" dxfId="746" priority="95" stopIfTrue="1">
      <formula>A6=0</formula>
    </cfRule>
  </conditionalFormatting>
  <conditionalFormatting sqref="M6:M37">
    <cfRule type="expression" dxfId="745" priority="94" stopIfTrue="1">
      <formula>A6=0</formula>
    </cfRule>
  </conditionalFormatting>
  <conditionalFormatting sqref="O6:O37">
    <cfRule type="expression" dxfId="744" priority="93" stopIfTrue="1">
      <formula>A6=0</formula>
    </cfRule>
  </conditionalFormatting>
  <conditionalFormatting sqref="Q6:Q37">
    <cfRule type="expression" dxfId="743" priority="92" stopIfTrue="1">
      <formula>A6=0</formula>
    </cfRule>
  </conditionalFormatting>
  <conditionalFormatting sqref="S6:S37">
    <cfRule type="expression" dxfId="742" priority="91" stopIfTrue="1">
      <formula>A6=0</formula>
    </cfRule>
  </conditionalFormatting>
  <conditionalFormatting sqref="U6:U37">
    <cfRule type="expression" dxfId="741" priority="90" stopIfTrue="1">
      <formula>A6=0</formula>
    </cfRule>
  </conditionalFormatting>
  <conditionalFormatting sqref="W6:W37">
    <cfRule type="expression" dxfId="740" priority="89" stopIfTrue="1">
      <formula>A6=0</formula>
    </cfRule>
  </conditionalFormatting>
  <conditionalFormatting sqref="Y6:Y37">
    <cfRule type="expression" dxfId="739" priority="88" stopIfTrue="1">
      <formula>A6=0</formula>
    </cfRule>
  </conditionalFormatting>
  <conditionalFormatting sqref="B6:B37">
    <cfRule type="expression" dxfId="738" priority="85" stopIfTrue="1">
      <formula>H6=1</formula>
    </cfRule>
    <cfRule type="expression" dxfId="737" priority="86" stopIfTrue="1">
      <formula>H6=2</formula>
    </cfRule>
    <cfRule type="expression" dxfId="736" priority="87" stopIfTrue="1">
      <formula>H6=3</formula>
    </cfRule>
  </conditionalFormatting>
  <conditionalFormatting sqref="AA6:AA37">
    <cfRule type="expression" dxfId="735" priority="84" stopIfTrue="1">
      <formula>A6=0</formula>
    </cfRule>
  </conditionalFormatting>
  <conditionalFormatting sqref="AC6:AC37">
    <cfRule type="expression" dxfId="734" priority="83" stopIfTrue="1">
      <formula>A6=0</formula>
    </cfRule>
  </conditionalFormatting>
  <conditionalFormatting sqref="AE6:AE37">
    <cfRule type="expression" dxfId="733" priority="82" stopIfTrue="1">
      <formula>A6=0</formula>
    </cfRule>
  </conditionalFormatting>
  <conditionalFormatting sqref="G6:G37">
    <cfRule type="expression" dxfId="732" priority="79" stopIfTrue="1">
      <formula>A6=0</formula>
    </cfRule>
    <cfRule type="expression" dxfId="731" priority="80" stopIfTrue="1">
      <formula>G6&gt;150</formula>
    </cfRule>
    <cfRule type="expression" dxfId="730" priority="81" stopIfTrue="1">
      <formula>G6&lt;-150</formula>
    </cfRule>
  </conditionalFormatting>
  <conditionalFormatting sqref="P6:P37">
    <cfRule type="expression" dxfId="729" priority="77" stopIfTrue="1">
      <formula>A6=0</formula>
    </cfRule>
    <cfRule type="expression" dxfId="728" priority="78" stopIfTrue="1">
      <formula>P6=99</formula>
    </cfRule>
  </conditionalFormatting>
  <conditionalFormatting sqref="R6:R37">
    <cfRule type="expression" dxfId="727" priority="75" stopIfTrue="1">
      <formula>A6=0</formula>
    </cfRule>
    <cfRule type="expression" dxfId="726" priority="76" stopIfTrue="1">
      <formula>R6=99</formula>
    </cfRule>
  </conditionalFormatting>
  <conditionalFormatting sqref="T6:T37">
    <cfRule type="expression" dxfId="725" priority="73" stopIfTrue="1">
      <formula>A6=0</formula>
    </cfRule>
    <cfRule type="expression" dxfId="724" priority="74" stopIfTrue="1">
      <formula>T6=99</formula>
    </cfRule>
  </conditionalFormatting>
  <conditionalFormatting sqref="V6:V37">
    <cfRule type="expression" dxfId="723" priority="71" stopIfTrue="1">
      <formula>A6=0</formula>
    </cfRule>
    <cfRule type="expression" dxfId="722" priority="72" stopIfTrue="1">
      <formula>V6=99</formula>
    </cfRule>
  </conditionalFormatting>
  <conditionalFormatting sqref="X6:X37">
    <cfRule type="expression" dxfId="721" priority="69" stopIfTrue="1">
      <formula>A6=0</formula>
    </cfRule>
    <cfRule type="expression" dxfId="720" priority="70" stopIfTrue="1">
      <formula>X6=99</formula>
    </cfRule>
  </conditionalFormatting>
  <conditionalFormatting sqref="Z6:Z37">
    <cfRule type="expression" dxfId="719" priority="67" stopIfTrue="1">
      <formula>A6=0</formula>
    </cfRule>
    <cfRule type="expression" dxfId="718" priority="68" stopIfTrue="1">
      <formula>Z6=99</formula>
    </cfRule>
  </conditionalFormatting>
  <conditionalFormatting sqref="AB6:AB37">
    <cfRule type="expression" dxfId="717" priority="65" stopIfTrue="1">
      <formula>A6=0</formula>
    </cfRule>
    <cfRule type="expression" dxfId="716" priority="66" stopIfTrue="1">
      <formula>AB6=99</formula>
    </cfRule>
  </conditionalFormatting>
  <conditionalFormatting sqref="AD6:AD37">
    <cfRule type="expression" dxfId="715" priority="63" stopIfTrue="1">
      <formula>A6=0</formula>
    </cfRule>
    <cfRule type="expression" dxfId="714" priority="64" stopIfTrue="1">
      <formula>AD6=99</formula>
    </cfRule>
  </conditionalFormatting>
  <conditionalFormatting sqref="AI6:AI37">
    <cfRule type="expression" dxfId="713" priority="62" stopIfTrue="1">
      <formula>A6=0</formula>
    </cfRule>
  </conditionalFormatting>
  <conditionalFormatting sqref="AJ6:AJ37">
    <cfRule type="expression" dxfId="712" priority="61" stopIfTrue="1">
      <formula>A6=0</formula>
    </cfRule>
  </conditionalFormatting>
  <conditionalFormatting sqref="AK6:AK37">
    <cfRule type="expression" dxfId="711" priority="60" stopIfTrue="1">
      <formula>A6=0</formula>
    </cfRule>
  </conditionalFormatting>
  <conditionalFormatting sqref="AL6:AL37">
    <cfRule type="expression" dxfId="710" priority="59" stopIfTrue="1">
      <formula>A6=0</formula>
    </cfRule>
  </conditionalFormatting>
  <conditionalFormatting sqref="AM6:AM37">
    <cfRule type="expression" dxfId="709" priority="58" stopIfTrue="1">
      <formula>A6=0</formula>
    </cfRule>
  </conditionalFormatting>
  <conditionalFormatting sqref="AN6:AN37">
    <cfRule type="expression" dxfId="708" priority="57" stopIfTrue="1">
      <formula>A6=0</formula>
    </cfRule>
  </conditionalFormatting>
  <conditionalFormatting sqref="AO6:AO37">
    <cfRule type="expression" dxfId="707" priority="56" stopIfTrue="1">
      <formula>A6=0</formula>
    </cfRule>
  </conditionalFormatting>
  <conditionalFormatting sqref="AP6:AP37">
    <cfRule type="expression" dxfId="706" priority="55" stopIfTrue="1">
      <formula>A6=0</formula>
    </cfRule>
  </conditionalFormatting>
  <conditionalFormatting sqref="AQ6:AQ37">
    <cfRule type="expression" dxfId="705" priority="54" stopIfTrue="1">
      <formula>A6=0</formula>
    </cfRule>
  </conditionalFormatting>
  <conditionalFormatting sqref="AS6:AS37">
    <cfRule type="expression" dxfId="704" priority="53" stopIfTrue="1">
      <formula>A6=0</formula>
    </cfRule>
  </conditionalFormatting>
  <conditionalFormatting sqref="AT6:AT37">
    <cfRule type="expression" dxfId="703" priority="52" stopIfTrue="1">
      <formula>A6=0</formula>
    </cfRule>
  </conditionalFormatting>
  <conditionalFormatting sqref="AU6:AU37">
    <cfRule type="expression" dxfId="702" priority="51" stopIfTrue="1">
      <formula>A6=0</formula>
    </cfRule>
  </conditionalFormatting>
  <conditionalFormatting sqref="AV6:AV37">
    <cfRule type="expression" dxfId="701" priority="50" stopIfTrue="1">
      <formula>A6=0</formula>
    </cfRule>
  </conditionalFormatting>
  <conditionalFormatting sqref="AW6:AW37">
    <cfRule type="expression" dxfId="700" priority="49" stopIfTrue="1">
      <formula>A6=0</formula>
    </cfRule>
  </conditionalFormatting>
  <conditionalFormatting sqref="AX6:AX37">
    <cfRule type="expression" dxfId="699" priority="48" stopIfTrue="1">
      <formula>A6=0</formula>
    </cfRule>
  </conditionalFormatting>
  <conditionalFormatting sqref="AY6:AY37">
    <cfRule type="expression" dxfId="698" priority="47" stopIfTrue="1">
      <formula>A6=0</formula>
    </cfRule>
  </conditionalFormatting>
  <conditionalFormatting sqref="AZ6:AZ37">
    <cfRule type="expression" dxfId="697" priority="46" stopIfTrue="1">
      <formula>A6=0</formula>
    </cfRule>
  </conditionalFormatting>
  <conditionalFormatting sqref="BA6:BA37">
    <cfRule type="expression" dxfId="696" priority="45" stopIfTrue="1">
      <formula>A6=0</formula>
    </cfRule>
  </conditionalFormatting>
  <conditionalFormatting sqref="BB6:BB37">
    <cfRule type="expression" dxfId="695" priority="44" stopIfTrue="1">
      <formula>A6=0</formula>
    </cfRule>
  </conditionalFormatting>
  <conditionalFormatting sqref="BD6:BD37">
    <cfRule type="expression" dxfId="694" priority="42" stopIfTrue="1">
      <formula>A6=0</formula>
    </cfRule>
  </conditionalFormatting>
  <conditionalFormatting sqref="BE6:BE37">
    <cfRule type="expression" dxfId="693" priority="41" stopIfTrue="1">
      <formula>A6=0</formula>
    </cfRule>
  </conditionalFormatting>
  <conditionalFormatting sqref="I6:I37">
    <cfRule type="expression" dxfId="692" priority="40" stopIfTrue="1">
      <formula>A6=0</formula>
    </cfRule>
  </conditionalFormatting>
  <conditionalFormatting sqref="C40:I40">
    <cfRule type="expression" dxfId="691" priority="39" stopIfTrue="1">
      <formula>$C$40=0</formula>
    </cfRule>
  </conditionalFormatting>
  <conditionalFormatting sqref="O40:AB40">
    <cfRule type="expression" dxfId="690" priority="38" stopIfTrue="1">
      <formula>$O$40=0</formula>
    </cfRule>
  </conditionalFormatting>
  <conditionalFormatting sqref="H36">
    <cfRule type="expression" dxfId="689" priority="2" stopIfTrue="1">
      <formula>$H$36=0</formula>
    </cfRule>
  </conditionalFormatting>
  <conditionalFormatting sqref="H37">
    <cfRule type="expression" dxfId="688" priority="1" stopIfTrue="1">
      <formula>$H$37=0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XFD34"/>
  <sheetViews>
    <sheetView zoomScale="75" zoomScaleNormal="75" workbookViewId="0">
      <selection activeCell="AQ27" sqref="AQ27"/>
    </sheetView>
  </sheetViews>
  <sheetFormatPr defaultRowHeight="12.75"/>
  <cols>
    <col min="1" max="1" width="3.5703125" style="141" customWidth="1"/>
    <col min="2" max="2" width="24" style="141" customWidth="1"/>
    <col min="3" max="3" width="5.28515625" style="141" hidden="1" customWidth="1"/>
    <col min="4" max="4" width="6.140625" style="141" hidden="1" customWidth="1"/>
    <col min="5" max="5" width="24" style="141" customWidth="1"/>
    <col min="6" max="31" width="3.5703125" style="141" customWidth="1"/>
    <col min="32" max="33" width="3.5703125" style="141" hidden="1" customWidth="1"/>
    <col min="34" max="34" width="4.85546875" style="141" customWidth="1"/>
    <col min="35" max="35" width="6.5703125" style="141" customWidth="1"/>
    <col min="36" max="37" width="0" style="141" hidden="1" customWidth="1"/>
    <col min="38" max="39" width="9.140625" style="141"/>
    <col min="40" max="41" width="0" style="141" hidden="1" customWidth="1"/>
    <col min="42" max="43" width="9.140625" style="141"/>
    <col min="44" max="44" width="0" style="141" hidden="1" customWidth="1"/>
    <col min="45" max="45" width="9.140625" style="141"/>
    <col min="46" max="59" width="0" style="141" hidden="1" customWidth="1"/>
    <col min="60" max="16384" width="9.140625" style="141"/>
  </cols>
  <sheetData>
    <row r="1" spans="1:16384" s="514" customFormat="1" ht="18">
      <c r="A1" s="536" t="s">
        <v>354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  <c r="AP1" s="536"/>
      <c r="AQ1" s="536"/>
      <c r="AR1" s="536"/>
      <c r="AS1" s="536"/>
      <c r="AT1" s="536"/>
      <c r="AU1" s="536"/>
      <c r="AV1" s="536"/>
      <c r="AW1" s="536"/>
      <c r="AX1" s="536"/>
      <c r="AY1" s="536"/>
      <c r="AZ1" s="536"/>
      <c r="BA1" s="536"/>
      <c r="BB1" s="536"/>
      <c r="BC1" s="536"/>
      <c r="BD1" s="536"/>
      <c r="BE1" s="536"/>
      <c r="BF1" s="536"/>
      <c r="BG1" s="536"/>
      <c r="BH1" s="536"/>
      <c r="BI1" s="536"/>
      <c r="BJ1" s="536"/>
      <c r="BK1" s="536"/>
      <c r="BL1" s="536"/>
      <c r="BM1" s="536" t="s">
        <v>354</v>
      </c>
      <c r="BN1" s="536"/>
      <c r="BO1" s="536"/>
      <c r="BP1" s="536"/>
      <c r="BQ1" s="536"/>
      <c r="BR1" s="536"/>
      <c r="BS1" s="536"/>
      <c r="BT1" s="536"/>
      <c r="BU1" s="536"/>
      <c r="BV1" s="536"/>
      <c r="BW1" s="536"/>
      <c r="BX1" s="536"/>
      <c r="BY1" s="536"/>
      <c r="BZ1" s="536"/>
      <c r="CA1" s="536"/>
      <c r="CB1" s="536"/>
      <c r="CC1" s="536"/>
      <c r="CD1" s="536"/>
      <c r="CE1" s="536"/>
      <c r="CF1" s="536"/>
      <c r="CG1" s="536"/>
      <c r="CH1" s="536"/>
      <c r="CI1" s="536"/>
      <c r="CJ1" s="536"/>
      <c r="CK1" s="536"/>
      <c r="CL1" s="536"/>
      <c r="CM1" s="536"/>
      <c r="CN1" s="536"/>
      <c r="CO1" s="536"/>
      <c r="CP1" s="536"/>
      <c r="CQ1" s="536"/>
      <c r="CR1" s="536"/>
      <c r="CS1" s="536" t="s">
        <v>354</v>
      </c>
      <c r="CT1" s="536"/>
      <c r="CU1" s="536"/>
      <c r="CV1" s="536"/>
      <c r="CW1" s="536"/>
      <c r="CX1" s="536"/>
      <c r="CY1" s="536"/>
      <c r="CZ1" s="536"/>
      <c r="DA1" s="536"/>
      <c r="DB1" s="536"/>
      <c r="DC1" s="536"/>
      <c r="DD1" s="536"/>
      <c r="DE1" s="536"/>
      <c r="DF1" s="536"/>
      <c r="DG1" s="536"/>
      <c r="DH1" s="536"/>
      <c r="DI1" s="536"/>
      <c r="DJ1" s="536"/>
      <c r="DK1" s="536"/>
      <c r="DL1" s="536"/>
      <c r="DM1" s="536"/>
      <c r="DN1" s="536"/>
      <c r="DO1" s="536"/>
      <c r="DP1" s="536"/>
      <c r="DQ1" s="536"/>
      <c r="DR1" s="536"/>
      <c r="DS1" s="536"/>
      <c r="DT1" s="536"/>
      <c r="DU1" s="536"/>
      <c r="DV1" s="536"/>
      <c r="DW1" s="536"/>
      <c r="DX1" s="536"/>
      <c r="DY1" s="536" t="s">
        <v>354</v>
      </c>
      <c r="DZ1" s="536"/>
      <c r="EA1" s="536"/>
      <c r="EB1" s="536"/>
      <c r="EC1" s="536"/>
      <c r="ED1" s="536"/>
      <c r="EE1" s="536"/>
      <c r="EF1" s="536"/>
      <c r="EG1" s="536"/>
      <c r="EH1" s="536"/>
      <c r="EI1" s="536"/>
      <c r="EJ1" s="536"/>
      <c r="EK1" s="536"/>
      <c r="EL1" s="536"/>
      <c r="EM1" s="536"/>
      <c r="EN1" s="536"/>
      <c r="EO1" s="536"/>
      <c r="EP1" s="536"/>
      <c r="EQ1" s="536"/>
      <c r="ER1" s="536"/>
      <c r="ES1" s="536"/>
      <c r="ET1" s="536"/>
      <c r="EU1" s="536"/>
      <c r="EV1" s="536"/>
      <c r="EW1" s="536"/>
      <c r="EX1" s="536"/>
      <c r="EY1" s="536"/>
      <c r="EZ1" s="536"/>
      <c r="FA1" s="536"/>
      <c r="FB1" s="536"/>
      <c r="FC1" s="536"/>
      <c r="FD1" s="536"/>
      <c r="FE1" s="536" t="s">
        <v>354</v>
      </c>
      <c r="FF1" s="536"/>
      <c r="FG1" s="536"/>
      <c r="FH1" s="536"/>
      <c r="FI1" s="536"/>
      <c r="FJ1" s="536"/>
      <c r="FK1" s="536"/>
      <c r="FL1" s="536"/>
      <c r="FM1" s="536"/>
      <c r="FN1" s="536"/>
      <c r="FO1" s="536"/>
      <c r="FP1" s="536"/>
      <c r="FQ1" s="536"/>
      <c r="FR1" s="536"/>
      <c r="FS1" s="536"/>
      <c r="FT1" s="536"/>
      <c r="FU1" s="536"/>
      <c r="FV1" s="536"/>
      <c r="FW1" s="536"/>
      <c r="FX1" s="536"/>
      <c r="FY1" s="536"/>
      <c r="FZ1" s="536"/>
      <c r="GA1" s="536"/>
      <c r="GB1" s="536"/>
      <c r="GC1" s="536"/>
      <c r="GD1" s="536"/>
      <c r="GE1" s="536"/>
      <c r="GF1" s="536"/>
      <c r="GG1" s="536"/>
      <c r="GH1" s="536"/>
      <c r="GI1" s="536"/>
      <c r="GJ1" s="536"/>
      <c r="GK1" s="536" t="s">
        <v>354</v>
      </c>
      <c r="GL1" s="536"/>
      <c r="GM1" s="536"/>
      <c r="GN1" s="536"/>
      <c r="GO1" s="536"/>
      <c r="GP1" s="536"/>
      <c r="GQ1" s="536"/>
      <c r="GR1" s="536"/>
      <c r="GS1" s="536"/>
      <c r="GT1" s="536"/>
      <c r="GU1" s="536"/>
      <c r="GV1" s="536"/>
      <c r="GW1" s="536"/>
      <c r="GX1" s="536"/>
      <c r="GY1" s="536"/>
      <c r="GZ1" s="536"/>
      <c r="HA1" s="536"/>
      <c r="HB1" s="536"/>
      <c r="HC1" s="536"/>
      <c r="HD1" s="536"/>
      <c r="HE1" s="536"/>
      <c r="HF1" s="536"/>
      <c r="HG1" s="536"/>
      <c r="HH1" s="536"/>
      <c r="HI1" s="536"/>
      <c r="HJ1" s="536"/>
      <c r="HK1" s="536"/>
      <c r="HL1" s="536"/>
      <c r="HM1" s="536"/>
      <c r="HN1" s="536"/>
      <c r="HO1" s="536"/>
      <c r="HP1" s="536"/>
      <c r="HQ1" s="536" t="s">
        <v>354</v>
      </c>
      <c r="HR1" s="536"/>
      <c r="HS1" s="536"/>
      <c r="HT1" s="536"/>
      <c r="HU1" s="536"/>
      <c r="HV1" s="536"/>
      <c r="HW1" s="536"/>
      <c r="HX1" s="536"/>
      <c r="HY1" s="536"/>
      <c r="HZ1" s="536"/>
      <c r="IA1" s="536"/>
      <c r="IB1" s="536"/>
      <c r="IC1" s="536"/>
      <c r="ID1" s="536"/>
      <c r="IE1" s="536"/>
      <c r="IF1" s="536"/>
      <c r="IG1" s="536"/>
      <c r="IH1" s="536"/>
      <c r="II1" s="536"/>
      <c r="IJ1" s="536"/>
      <c r="IK1" s="536"/>
      <c r="IL1" s="536"/>
      <c r="IM1" s="536"/>
      <c r="IN1" s="536"/>
      <c r="IO1" s="536"/>
      <c r="IP1" s="536"/>
      <c r="IQ1" s="536"/>
      <c r="IR1" s="536"/>
      <c r="IS1" s="536"/>
      <c r="IT1" s="536"/>
      <c r="IU1" s="536"/>
      <c r="IV1" s="536"/>
      <c r="IW1" s="536" t="s">
        <v>354</v>
      </c>
      <c r="IX1" s="536"/>
      <c r="IY1" s="536"/>
      <c r="IZ1" s="536"/>
      <c r="JA1" s="536"/>
      <c r="JB1" s="536"/>
      <c r="JC1" s="536"/>
      <c r="JD1" s="536"/>
      <c r="JE1" s="536"/>
      <c r="JF1" s="536"/>
      <c r="JG1" s="536"/>
      <c r="JH1" s="536"/>
      <c r="JI1" s="536"/>
      <c r="JJ1" s="536"/>
      <c r="JK1" s="536"/>
      <c r="JL1" s="536"/>
      <c r="JM1" s="536"/>
      <c r="JN1" s="536"/>
      <c r="JO1" s="536"/>
      <c r="JP1" s="536"/>
      <c r="JQ1" s="536"/>
      <c r="JR1" s="536"/>
      <c r="JS1" s="536"/>
      <c r="JT1" s="536"/>
      <c r="JU1" s="536"/>
      <c r="JV1" s="536"/>
      <c r="JW1" s="536"/>
      <c r="JX1" s="536"/>
      <c r="JY1" s="536"/>
      <c r="JZ1" s="536"/>
      <c r="KA1" s="536"/>
      <c r="KB1" s="536"/>
      <c r="KC1" s="536" t="s">
        <v>354</v>
      </c>
      <c r="KD1" s="536"/>
      <c r="KE1" s="536"/>
      <c r="KF1" s="536"/>
      <c r="KG1" s="536"/>
      <c r="KH1" s="536"/>
      <c r="KI1" s="536"/>
      <c r="KJ1" s="536"/>
      <c r="KK1" s="536"/>
      <c r="KL1" s="536"/>
      <c r="KM1" s="536"/>
      <c r="KN1" s="536"/>
      <c r="KO1" s="536"/>
      <c r="KP1" s="536"/>
      <c r="KQ1" s="536"/>
      <c r="KR1" s="536"/>
      <c r="KS1" s="536"/>
      <c r="KT1" s="536"/>
      <c r="KU1" s="536"/>
      <c r="KV1" s="536"/>
      <c r="KW1" s="536"/>
      <c r="KX1" s="536"/>
      <c r="KY1" s="536"/>
      <c r="KZ1" s="536"/>
      <c r="LA1" s="536"/>
      <c r="LB1" s="536"/>
      <c r="LC1" s="536"/>
      <c r="LD1" s="536"/>
      <c r="LE1" s="536"/>
      <c r="LF1" s="536"/>
      <c r="LG1" s="536"/>
      <c r="LH1" s="536"/>
      <c r="LI1" s="536" t="s">
        <v>354</v>
      </c>
      <c r="LJ1" s="536"/>
      <c r="LK1" s="536"/>
      <c r="LL1" s="536"/>
      <c r="LM1" s="536"/>
      <c r="LN1" s="536"/>
      <c r="LO1" s="536"/>
      <c r="LP1" s="536"/>
      <c r="LQ1" s="536"/>
      <c r="LR1" s="536"/>
      <c r="LS1" s="536"/>
      <c r="LT1" s="536"/>
      <c r="LU1" s="536"/>
      <c r="LV1" s="536"/>
      <c r="LW1" s="536"/>
      <c r="LX1" s="536"/>
      <c r="LY1" s="536"/>
      <c r="LZ1" s="536"/>
      <c r="MA1" s="536"/>
      <c r="MB1" s="536"/>
      <c r="MC1" s="536"/>
      <c r="MD1" s="536"/>
      <c r="ME1" s="536"/>
      <c r="MF1" s="536"/>
      <c r="MG1" s="536"/>
      <c r="MH1" s="536"/>
      <c r="MI1" s="536"/>
      <c r="MJ1" s="536"/>
      <c r="MK1" s="536"/>
      <c r="ML1" s="536"/>
      <c r="MM1" s="536"/>
      <c r="MN1" s="536"/>
      <c r="MO1" s="536" t="s">
        <v>354</v>
      </c>
      <c r="MP1" s="536"/>
      <c r="MQ1" s="536"/>
      <c r="MR1" s="536"/>
      <c r="MS1" s="536"/>
      <c r="MT1" s="536"/>
      <c r="MU1" s="536"/>
      <c r="MV1" s="536"/>
      <c r="MW1" s="536"/>
      <c r="MX1" s="536"/>
      <c r="MY1" s="536"/>
      <c r="MZ1" s="536"/>
      <c r="NA1" s="536"/>
      <c r="NB1" s="536"/>
      <c r="NC1" s="536"/>
      <c r="ND1" s="536"/>
      <c r="NE1" s="536"/>
      <c r="NF1" s="536"/>
      <c r="NG1" s="536"/>
      <c r="NH1" s="536"/>
      <c r="NI1" s="536"/>
      <c r="NJ1" s="536"/>
      <c r="NK1" s="536"/>
      <c r="NL1" s="536"/>
      <c r="NM1" s="536"/>
      <c r="NN1" s="536"/>
      <c r="NO1" s="536"/>
      <c r="NP1" s="536"/>
      <c r="NQ1" s="536"/>
      <c r="NR1" s="536"/>
      <c r="NS1" s="536"/>
      <c r="NT1" s="536"/>
      <c r="NU1" s="536" t="s">
        <v>354</v>
      </c>
      <c r="NV1" s="536"/>
      <c r="NW1" s="536"/>
      <c r="NX1" s="536"/>
      <c r="NY1" s="536"/>
      <c r="NZ1" s="536"/>
      <c r="OA1" s="536"/>
      <c r="OB1" s="536"/>
      <c r="OC1" s="536"/>
      <c r="OD1" s="536"/>
      <c r="OE1" s="536"/>
      <c r="OF1" s="536"/>
      <c r="OG1" s="536"/>
      <c r="OH1" s="536"/>
      <c r="OI1" s="536"/>
      <c r="OJ1" s="536"/>
      <c r="OK1" s="536"/>
      <c r="OL1" s="536"/>
      <c r="OM1" s="536"/>
      <c r="ON1" s="536"/>
      <c r="OO1" s="536"/>
      <c r="OP1" s="536"/>
      <c r="OQ1" s="536"/>
      <c r="OR1" s="536"/>
      <c r="OS1" s="536"/>
      <c r="OT1" s="536"/>
      <c r="OU1" s="536"/>
      <c r="OV1" s="536"/>
      <c r="OW1" s="536"/>
      <c r="OX1" s="536"/>
      <c r="OY1" s="536"/>
      <c r="OZ1" s="536"/>
      <c r="PA1" s="536" t="s">
        <v>354</v>
      </c>
      <c r="PB1" s="536"/>
      <c r="PC1" s="536"/>
      <c r="PD1" s="536"/>
      <c r="PE1" s="536"/>
      <c r="PF1" s="536"/>
      <c r="PG1" s="536"/>
      <c r="PH1" s="536"/>
      <c r="PI1" s="536"/>
      <c r="PJ1" s="536"/>
      <c r="PK1" s="536"/>
      <c r="PL1" s="536"/>
      <c r="PM1" s="536"/>
      <c r="PN1" s="536"/>
      <c r="PO1" s="536"/>
      <c r="PP1" s="536"/>
      <c r="PQ1" s="536"/>
      <c r="PR1" s="536"/>
      <c r="PS1" s="536"/>
      <c r="PT1" s="536"/>
      <c r="PU1" s="536"/>
      <c r="PV1" s="536"/>
      <c r="PW1" s="536"/>
      <c r="PX1" s="536"/>
      <c r="PY1" s="536"/>
      <c r="PZ1" s="536"/>
      <c r="QA1" s="536"/>
      <c r="QB1" s="536"/>
      <c r="QC1" s="536"/>
      <c r="QD1" s="536"/>
      <c r="QE1" s="536"/>
      <c r="QF1" s="536"/>
      <c r="QG1" s="536" t="s">
        <v>354</v>
      </c>
      <c r="QH1" s="536"/>
      <c r="QI1" s="536"/>
      <c r="QJ1" s="536"/>
      <c r="QK1" s="536"/>
      <c r="QL1" s="536"/>
      <c r="QM1" s="536"/>
      <c r="QN1" s="536"/>
      <c r="QO1" s="536"/>
      <c r="QP1" s="536"/>
      <c r="QQ1" s="536"/>
      <c r="QR1" s="536"/>
      <c r="QS1" s="536"/>
      <c r="QT1" s="536"/>
      <c r="QU1" s="536"/>
      <c r="QV1" s="536"/>
      <c r="QW1" s="536"/>
      <c r="QX1" s="536"/>
      <c r="QY1" s="536"/>
      <c r="QZ1" s="536"/>
      <c r="RA1" s="536"/>
      <c r="RB1" s="536"/>
      <c r="RC1" s="536"/>
      <c r="RD1" s="536"/>
      <c r="RE1" s="536"/>
      <c r="RF1" s="536"/>
      <c r="RG1" s="536"/>
      <c r="RH1" s="536"/>
      <c r="RI1" s="536"/>
      <c r="RJ1" s="536"/>
      <c r="RK1" s="536"/>
      <c r="RL1" s="536"/>
      <c r="RM1" s="536" t="s">
        <v>354</v>
      </c>
      <c r="RN1" s="536"/>
      <c r="RO1" s="536"/>
      <c r="RP1" s="536"/>
      <c r="RQ1" s="536"/>
      <c r="RR1" s="536"/>
      <c r="RS1" s="536"/>
      <c r="RT1" s="536"/>
      <c r="RU1" s="536"/>
      <c r="RV1" s="536"/>
      <c r="RW1" s="536"/>
      <c r="RX1" s="536"/>
      <c r="RY1" s="536"/>
      <c r="RZ1" s="536"/>
      <c r="SA1" s="536"/>
      <c r="SB1" s="536"/>
      <c r="SC1" s="536"/>
      <c r="SD1" s="536"/>
      <c r="SE1" s="536"/>
      <c r="SF1" s="536"/>
      <c r="SG1" s="536"/>
      <c r="SH1" s="536"/>
      <c r="SI1" s="536"/>
      <c r="SJ1" s="536"/>
      <c r="SK1" s="536"/>
      <c r="SL1" s="536"/>
      <c r="SM1" s="536"/>
      <c r="SN1" s="536"/>
      <c r="SO1" s="536"/>
      <c r="SP1" s="536"/>
      <c r="SQ1" s="536"/>
      <c r="SR1" s="536"/>
      <c r="SS1" s="536" t="s">
        <v>354</v>
      </c>
      <c r="ST1" s="536"/>
      <c r="SU1" s="536"/>
      <c r="SV1" s="536"/>
      <c r="SW1" s="536"/>
      <c r="SX1" s="536"/>
      <c r="SY1" s="536"/>
      <c r="SZ1" s="536"/>
      <c r="TA1" s="536"/>
      <c r="TB1" s="536"/>
      <c r="TC1" s="536"/>
      <c r="TD1" s="536"/>
      <c r="TE1" s="536"/>
      <c r="TF1" s="536"/>
      <c r="TG1" s="536"/>
      <c r="TH1" s="536"/>
      <c r="TI1" s="536"/>
      <c r="TJ1" s="536"/>
      <c r="TK1" s="536"/>
      <c r="TL1" s="536"/>
      <c r="TM1" s="536"/>
      <c r="TN1" s="536"/>
      <c r="TO1" s="536"/>
      <c r="TP1" s="536"/>
      <c r="TQ1" s="536"/>
      <c r="TR1" s="536"/>
      <c r="TS1" s="536"/>
      <c r="TT1" s="536"/>
      <c r="TU1" s="536"/>
      <c r="TV1" s="536"/>
      <c r="TW1" s="536"/>
      <c r="TX1" s="536"/>
      <c r="TY1" s="536" t="s">
        <v>354</v>
      </c>
      <c r="TZ1" s="536"/>
      <c r="UA1" s="536"/>
      <c r="UB1" s="536"/>
      <c r="UC1" s="536"/>
      <c r="UD1" s="536"/>
      <c r="UE1" s="536"/>
      <c r="UF1" s="536"/>
      <c r="UG1" s="536"/>
      <c r="UH1" s="536"/>
      <c r="UI1" s="536"/>
      <c r="UJ1" s="536"/>
      <c r="UK1" s="536"/>
      <c r="UL1" s="536"/>
      <c r="UM1" s="536"/>
      <c r="UN1" s="536"/>
      <c r="UO1" s="536"/>
      <c r="UP1" s="536"/>
      <c r="UQ1" s="536"/>
      <c r="UR1" s="536"/>
      <c r="US1" s="536"/>
      <c r="UT1" s="536"/>
      <c r="UU1" s="536"/>
      <c r="UV1" s="536"/>
      <c r="UW1" s="536"/>
      <c r="UX1" s="536"/>
      <c r="UY1" s="536"/>
      <c r="UZ1" s="536"/>
      <c r="VA1" s="536"/>
      <c r="VB1" s="536"/>
      <c r="VC1" s="536"/>
      <c r="VD1" s="536"/>
      <c r="VE1" s="536" t="s">
        <v>354</v>
      </c>
      <c r="VF1" s="536"/>
      <c r="VG1" s="536"/>
      <c r="VH1" s="536"/>
      <c r="VI1" s="536"/>
      <c r="VJ1" s="536"/>
      <c r="VK1" s="536"/>
      <c r="VL1" s="536"/>
      <c r="VM1" s="536"/>
      <c r="VN1" s="536"/>
      <c r="VO1" s="536"/>
      <c r="VP1" s="536"/>
      <c r="VQ1" s="536"/>
      <c r="VR1" s="536"/>
      <c r="VS1" s="536"/>
      <c r="VT1" s="536"/>
      <c r="VU1" s="536"/>
      <c r="VV1" s="536"/>
      <c r="VW1" s="536"/>
      <c r="VX1" s="536"/>
      <c r="VY1" s="536"/>
      <c r="VZ1" s="536"/>
      <c r="WA1" s="536"/>
      <c r="WB1" s="536"/>
      <c r="WC1" s="536"/>
      <c r="WD1" s="536"/>
      <c r="WE1" s="536"/>
      <c r="WF1" s="536"/>
      <c r="WG1" s="536"/>
      <c r="WH1" s="536"/>
      <c r="WI1" s="536"/>
      <c r="WJ1" s="536"/>
      <c r="WK1" s="536" t="s">
        <v>354</v>
      </c>
      <c r="WL1" s="536"/>
      <c r="WM1" s="536"/>
      <c r="WN1" s="536"/>
      <c r="WO1" s="536"/>
      <c r="WP1" s="536"/>
      <c r="WQ1" s="536"/>
      <c r="WR1" s="536"/>
      <c r="WS1" s="536"/>
      <c r="WT1" s="536"/>
      <c r="WU1" s="536"/>
      <c r="WV1" s="536"/>
      <c r="WW1" s="536"/>
      <c r="WX1" s="536"/>
      <c r="WY1" s="536"/>
      <c r="WZ1" s="536"/>
      <c r="XA1" s="536"/>
      <c r="XB1" s="536"/>
      <c r="XC1" s="536"/>
      <c r="XD1" s="536"/>
      <c r="XE1" s="536"/>
      <c r="XF1" s="536"/>
      <c r="XG1" s="536"/>
      <c r="XH1" s="536"/>
      <c r="XI1" s="536"/>
      <c r="XJ1" s="536"/>
      <c r="XK1" s="536"/>
      <c r="XL1" s="536"/>
      <c r="XM1" s="536"/>
      <c r="XN1" s="536"/>
      <c r="XO1" s="536"/>
      <c r="XP1" s="536"/>
      <c r="XQ1" s="536" t="s">
        <v>354</v>
      </c>
      <c r="XR1" s="536"/>
      <c r="XS1" s="536"/>
      <c r="XT1" s="536"/>
      <c r="XU1" s="536"/>
      <c r="XV1" s="536"/>
      <c r="XW1" s="536"/>
      <c r="XX1" s="536"/>
      <c r="XY1" s="536"/>
      <c r="XZ1" s="536"/>
      <c r="YA1" s="536"/>
      <c r="YB1" s="536"/>
      <c r="YC1" s="536"/>
      <c r="YD1" s="536"/>
      <c r="YE1" s="536"/>
      <c r="YF1" s="536"/>
      <c r="YG1" s="536"/>
      <c r="YH1" s="536"/>
      <c r="YI1" s="536"/>
      <c r="YJ1" s="536"/>
      <c r="YK1" s="536"/>
      <c r="YL1" s="536"/>
      <c r="YM1" s="536"/>
      <c r="YN1" s="536"/>
      <c r="YO1" s="536"/>
      <c r="YP1" s="536"/>
      <c r="YQ1" s="536"/>
      <c r="YR1" s="536"/>
      <c r="YS1" s="536"/>
      <c r="YT1" s="536"/>
      <c r="YU1" s="536"/>
      <c r="YV1" s="536"/>
      <c r="YW1" s="536" t="s">
        <v>354</v>
      </c>
      <c r="YX1" s="536"/>
      <c r="YY1" s="536"/>
      <c r="YZ1" s="536"/>
      <c r="ZA1" s="536"/>
      <c r="ZB1" s="536"/>
      <c r="ZC1" s="536"/>
      <c r="ZD1" s="536"/>
      <c r="ZE1" s="536"/>
      <c r="ZF1" s="536"/>
      <c r="ZG1" s="536"/>
      <c r="ZH1" s="536"/>
      <c r="ZI1" s="536"/>
      <c r="ZJ1" s="536"/>
      <c r="ZK1" s="536"/>
      <c r="ZL1" s="536"/>
      <c r="ZM1" s="536"/>
      <c r="ZN1" s="536"/>
      <c r="ZO1" s="536"/>
      <c r="ZP1" s="536"/>
      <c r="ZQ1" s="536"/>
      <c r="ZR1" s="536"/>
      <c r="ZS1" s="536"/>
      <c r="ZT1" s="536"/>
      <c r="ZU1" s="536"/>
      <c r="ZV1" s="536"/>
      <c r="ZW1" s="536"/>
      <c r="ZX1" s="536"/>
      <c r="ZY1" s="536"/>
      <c r="ZZ1" s="536"/>
      <c r="AAA1" s="536"/>
      <c r="AAB1" s="536"/>
      <c r="AAC1" s="536" t="s">
        <v>354</v>
      </c>
      <c r="AAD1" s="536"/>
      <c r="AAE1" s="536"/>
      <c r="AAF1" s="536"/>
      <c r="AAG1" s="536"/>
      <c r="AAH1" s="536"/>
      <c r="AAI1" s="536"/>
      <c r="AAJ1" s="536"/>
      <c r="AAK1" s="536"/>
      <c r="AAL1" s="536"/>
      <c r="AAM1" s="536"/>
      <c r="AAN1" s="536"/>
      <c r="AAO1" s="536"/>
      <c r="AAP1" s="536"/>
      <c r="AAQ1" s="536"/>
      <c r="AAR1" s="536"/>
      <c r="AAS1" s="536"/>
      <c r="AAT1" s="536"/>
      <c r="AAU1" s="536"/>
      <c r="AAV1" s="536"/>
      <c r="AAW1" s="536"/>
      <c r="AAX1" s="536"/>
      <c r="AAY1" s="536"/>
      <c r="AAZ1" s="536"/>
      <c r="ABA1" s="536"/>
      <c r="ABB1" s="536"/>
      <c r="ABC1" s="536"/>
      <c r="ABD1" s="536"/>
      <c r="ABE1" s="536"/>
      <c r="ABF1" s="536"/>
      <c r="ABG1" s="536"/>
      <c r="ABH1" s="536"/>
      <c r="ABI1" s="536" t="s">
        <v>354</v>
      </c>
      <c r="ABJ1" s="536"/>
      <c r="ABK1" s="536"/>
      <c r="ABL1" s="536"/>
      <c r="ABM1" s="536"/>
      <c r="ABN1" s="536"/>
      <c r="ABO1" s="536"/>
      <c r="ABP1" s="536"/>
      <c r="ABQ1" s="536"/>
      <c r="ABR1" s="536"/>
      <c r="ABS1" s="536"/>
      <c r="ABT1" s="536"/>
      <c r="ABU1" s="536"/>
      <c r="ABV1" s="536"/>
      <c r="ABW1" s="536"/>
      <c r="ABX1" s="536"/>
      <c r="ABY1" s="536"/>
      <c r="ABZ1" s="536"/>
      <c r="ACA1" s="536"/>
      <c r="ACB1" s="536"/>
      <c r="ACC1" s="536"/>
      <c r="ACD1" s="536"/>
      <c r="ACE1" s="536"/>
      <c r="ACF1" s="536"/>
      <c r="ACG1" s="536"/>
      <c r="ACH1" s="536"/>
      <c r="ACI1" s="536"/>
      <c r="ACJ1" s="536"/>
      <c r="ACK1" s="536"/>
      <c r="ACL1" s="536"/>
      <c r="ACM1" s="536"/>
      <c r="ACN1" s="536"/>
      <c r="ACO1" s="536" t="s">
        <v>354</v>
      </c>
      <c r="ACP1" s="536"/>
      <c r="ACQ1" s="536"/>
      <c r="ACR1" s="536"/>
      <c r="ACS1" s="536"/>
      <c r="ACT1" s="536"/>
      <c r="ACU1" s="536"/>
      <c r="ACV1" s="536"/>
      <c r="ACW1" s="536"/>
      <c r="ACX1" s="536"/>
      <c r="ACY1" s="536"/>
      <c r="ACZ1" s="536"/>
      <c r="ADA1" s="536"/>
      <c r="ADB1" s="536"/>
      <c r="ADC1" s="536"/>
      <c r="ADD1" s="536"/>
      <c r="ADE1" s="536"/>
      <c r="ADF1" s="536"/>
      <c r="ADG1" s="536"/>
      <c r="ADH1" s="536"/>
      <c r="ADI1" s="536"/>
      <c r="ADJ1" s="536"/>
      <c r="ADK1" s="536"/>
      <c r="ADL1" s="536"/>
      <c r="ADM1" s="536"/>
      <c r="ADN1" s="536"/>
      <c r="ADO1" s="536"/>
      <c r="ADP1" s="536"/>
      <c r="ADQ1" s="536"/>
      <c r="ADR1" s="536"/>
      <c r="ADS1" s="536"/>
      <c r="ADT1" s="536"/>
      <c r="ADU1" s="536" t="s">
        <v>354</v>
      </c>
      <c r="ADV1" s="536"/>
      <c r="ADW1" s="536"/>
      <c r="ADX1" s="536"/>
      <c r="ADY1" s="536"/>
      <c r="ADZ1" s="536"/>
      <c r="AEA1" s="536"/>
      <c r="AEB1" s="536"/>
      <c r="AEC1" s="536"/>
      <c r="AED1" s="536"/>
      <c r="AEE1" s="536"/>
      <c r="AEF1" s="536"/>
      <c r="AEG1" s="536"/>
      <c r="AEH1" s="536"/>
      <c r="AEI1" s="536"/>
      <c r="AEJ1" s="536"/>
      <c r="AEK1" s="536"/>
      <c r="AEL1" s="536"/>
      <c r="AEM1" s="536"/>
      <c r="AEN1" s="536"/>
      <c r="AEO1" s="536"/>
      <c r="AEP1" s="536"/>
      <c r="AEQ1" s="536"/>
      <c r="AER1" s="536"/>
      <c r="AES1" s="536"/>
      <c r="AET1" s="536"/>
      <c r="AEU1" s="536"/>
      <c r="AEV1" s="536"/>
      <c r="AEW1" s="536"/>
      <c r="AEX1" s="536"/>
      <c r="AEY1" s="536"/>
      <c r="AEZ1" s="536"/>
      <c r="AFA1" s="536" t="s">
        <v>354</v>
      </c>
      <c r="AFB1" s="536"/>
      <c r="AFC1" s="536"/>
      <c r="AFD1" s="536"/>
      <c r="AFE1" s="536"/>
      <c r="AFF1" s="536"/>
      <c r="AFG1" s="536"/>
      <c r="AFH1" s="536"/>
      <c r="AFI1" s="536"/>
      <c r="AFJ1" s="536"/>
      <c r="AFK1" s="536"/>
      <c r="AFL1" s="536"/>
      <c r="AFM1" s="536"/>
      <c r="AFN1" s="536"/>
      <c r="AFO1" s="536"/>
      <c r="AFP1" s="536"/>
      <c r="AFQ1" s="536"/>
      <c r="AFR1" s="536"/>
      <c r="AFS1" s="536"/>
      <c r="AFT1" s="536"/>
      <c r="AFU1" s="536"/>
      <c r="AFV1" s="536"/>
      <c r="AFW1" s="536"/>
      <c r="AFX1" s="536"/>
      <c r="AFY1" s="536"/>
      <c r="AFZ1" s="536"/>
      <c r="AGA1" s="536"/>
      <c r="AGB1" s="536"/>
      <c r="AGC1" s="536"/>
      <c r="AGD1" s="536"/>
      <c r="AGE1" s="536"/>
      <c r="AGF1" s="536"/>
      <c r="AGG1" s="536" t="s">
        <v>354</v>
      </c>
      <c r="AGH1" s="536"/>
      <c r="AGI1" s="536"/>
      <c r="AGJ1" s="536"/>
      <c r="AGK1" s="536"/>
      <c r="AGL1" s="536"/>
      <c r="AGM1" s="536"/>
      <c r="AGN1" s="536"/>
      <c r="AGO1" s="536"/>
      <c r="AGP1" s="536"/>
      <c r="AGQ1" s="536"/>
      <c r="AGR1" s="536"/>
      <c r="AGS1" s="536"/>
      <c r="AGT1" s="536"/>
      <c r="AGU1" s="536"/>
      <c r="AGV1" s="536"/>
      <c r="AGW1" s="536"/>
      <c r="AGX1" s="536"/>
      <c r="AGY1" s="536"/>
      <c r="AGZ1" s="536"/>
      <c r="AHA1" s="536"/>
      <c r="AHB1" s="536"/>
      <c r="AHC1" s="536"/>
      <c r="AHD1" s="536"/>
      <c r="AHE1" s="536"/>
      <c r="AHF1" s="536"/>
      <c r="AHG1" s="536"/>
      <c r="AHH1" s="536"/>
      <c r="AHI1" s="536"/>
      <c r="AHJ1" s="536"/>
      <c r="AHK1" s="536"/>
      <c r="AHL1" s="536"/>
      <c r="AHM1" s="536" t="s">
        <v>354</v>
      </c>
      <c r="AHN1" s="536"/>
      <c r="AHO1" s="536"/>
      <c r="AHP1" s="536"/>
      <c r="AHQ1" s="536"/>
      <c r="AHR1" s="536"/>
      <c r="AHS1" s="536"/>
      <c r="AHT1" s="536"/>
      <c r="AHU1" s="536"/>
      <c r="AHV1" s="536"/>
      <c r="AHW1" s="536"/>
      <c r="AHX1" s="536"/>
      <c r="AHY1" s="536"/>
      <c r="AHZ1" s="536"/>
      <c r="AIA1" s="536"/>
      <c r="AIB1" s="536"/>
      <c r="AIC1" s="536"/>
      <c r="AID1" s="536"/>
      <c r="AIE1" s="536"/>
      <c r="AIF1" s="536"/>
      <c r="AIG1" s="536"/>
      <c r="AIH1" s="536"/>
      <c r="AII1" s="536"/>
      <c r="AIJ1" s="536"/>
      <c r="AIK1" s="536"/>
      <c r="AIL1" s="536"/>
      <c r="AIM1" s="536"/>
      <c r="AIN1" s="536"/>
      <c r="AIO1" s="536"/>
      <c r="AIP1" s="536"/>
      <c r="AIQ1" s="536"/>
      <c r="AIR1" s="536"/>
      <c r="AIS1" s="536" t="s">
        <v>354</v>
      </c>
      <c r="AIT1" s="536"/>
      <c r="AIU1" s="536"/>
      <c r="AIV1" s="536"/>
      <c r="AIW1" s="536"/>
      <c r="AIX1" s="536"/>
      <c r="AIY1" s="536"/>
      <c r="AIZ1" s="536"/>
      <c r="AJA1" s="536"/>
      <c r="AJB1" s="536"/>
      <c r="AJC1" s="536"/>
      <c r="AJD1" s="536"/>
      <c r="AJE1" s="536"/>
      <c r="AJF1" s="536"/>
      <c r="AJG1" s="536"/>
      <c r="AJH1" s="536"/>
      <c r="AJI1" s="536"/>
      <c r="AJJ1" s="536"/>
      <c r="AJK1" s="536"/>
      <c r="AJL1" s="536"/>
      <c r="AJM1" s="536"/>
      <c r="AJN1" s="536"/>
      <c r="AJO1" s="536"/>
      <c r="AJP1" s="536"/>
      <c r="AJQ1" s="536"/>
      <c r="AJR1" s="536"/>
      <c r="AJS1" s="536"/>
      <c r="AJT1" s="536"/>
      <c r="AJU1" s="536"/>
      <c r="AJV1" s="536"/>
      <c r="AJW1" s="536"/>
      <c r="AJX1" s="536"/>
      <c r="AJY1" s="536" t="s">
        <v>354</v>
      </c>
      <c r="AJZ1" s="536"/>
      <c r="AKA1" s="536"/>
      <c r="AKB1" s="536"/>
      <c r="AKC1" s="536"/>
      <c r="AKD1" s="536"/>
      <c r="AKE1" s="536"/>
      <c r="AKF1" s="536"/>
      <c r="AKG1" s="536"/>
      <c r="AKH1" s="536"/>
      <c r="AKI1" s="536"/>
      <c r="AKJ1" s="536"/>
      <c r="AKK1" s="536"/>
      <c r="AKL1" s="536"/>
      <c r="AKM1" s="536"/>
      <c r="AKN1" s="536"/>
      <c r="AKO1" s="536"/>
      <c r="AKP1" s="536"/>
      <c r="AKQ1" s="536"/>
      <c r="AKR1" s="536"/>
      <c r="AKS1" s="536"/>
      <c r="AKT1" s="536"/>
      <c r="AKU1" s="536"/>
      <c r="AKV1" s="536"/>
      <c r="AKW1" s="536"/>
      <c r="AKX1" s="536"/>
      <c r="AKY1" s="536"/>
      <c r="AKZ1" s="536"/>
      <c r="ALA1" s="536"/>
      <c r="ALB1" s="536"/>
      <c r="ALC1" s="536"/>
      <c r="ALD1" s="536"/>
      <c r="ALE1" s="536" t="s">
        <v>354</v>
      </c>
      <c r="ALF1" s="536"/>
      <c r="ALG1" s="536"/>
      <c r="ALH1" s="536"/>
      <c r="ALI1" s="536"/>
      <c r="ALJ1" s="536"/>
      <c r="ALK1" s="536"/>
      <c r="ALL1" s="536"/>
      <c r="ALM1" s="536"/>
      <c r="ALN1" s="536"/>
      <c r="ALO1" s="536"/>
      <c r="ALP1" s="536"/>
      <c r="ALQ1" s="536"/>
      <c r="ALR1" s="536"/>
      <c r="ALS1" s="536"/>
      <c r="ALT1" s="536"/>
      <c r="ALU1" s="536"/>
      <c r="ALV1" s="536"/>
      <c r="ALW1" s="536"/>
      <c r="ALX1" s="536"/>
      <c r="ALY1" s="536"/>
      <c r="ALZ1" s="536"/>
      <c r="AMA1" s="536"/>
      <c r="AMB1" s="536"/>
      <c r="AMC1" s="536"/>
      <c r="AMD1" s="536"/>
      <c r="AME1" s="536"/>
      <c r="AMF1" s="536"/>
      <c r="AMG1" s="536"/>
      <c r="AMH1" s="536"/>
      <c r="AMI1" s="536"/>
      <c r="AMJ1" s="536"/>
      <c r="AMK1" s="536" t="s">
        <v>354</v>
      </c>
      <c r="AML1" s="536"/>
      <c r="AMM1" s="536"/>
      <c r="AMN1" s="536"/>
      <c r="AMO1" s="536"/>
      <c r="AMP1" s="536"/>
      <c r="AMQ1" s="536"/>
      <c r="AMR1" s="536"/>
      <c r="AMS1" s="536"/>
      <c r="AMT1" s="536"/>
      <c r="AMU1" s="536"/>
      <c r="AMV1" s="536"/>
      <c r="AMW1" s="536"/>
      <c r="AMX1" s="536"/>
      <c r="AMY1" s="536"/>
      <c r="AMZ1" s="536"/>
      <c r="ANA1" s="536"/>
      <c r="ANB1" s="536"/>
      <c r="ANC1" s="536"/>
      <c r="AND1" s="536"/>
      <c r="ANE1" s="536"/>
      <c r="ANF1" s="536"/>
      <c r="ANG1" s="536"/>
      <c r="ANH1" s="536"/>
      <c r="ANI1" s="536"/>
      <c r="ANJ1" s="536"/>
      <c r="ANK1" s="536"/>
      <c r="ANL1" s="536"/>
      <c r="ANM1" s="536"/>
      <c r="ANN1" s="536"/>
      <c r="ANO1" s="536"/>
      <c r="ANP1" s="536"/>
      <c r="ANQ1" s="536" t="s">
        <v>354</v>
      </c>
      <c r="ANR1" s="536"/>
      <c r="ANS1" s="536"/>
      <c r="ANT1" s="536"/>
      <c r="ANU1" s="536"/>
      <c r="ANV1" s="536"/>
      <c r="ANW1" s="536"/>
      <c r="ANX1" s="536"/>
      <c r="ANY1" s="536"/>
      <c r="ANZ1" s="536"/>
      <c r="AOA1" s="536"/>
      <c r="AOB1" s="536"/>
      <c r="AOC1" s="536"/>
      <c r="AOD1" s="536"/>
      <c r="AOE1" s="536"/>
      <c r="AOF1" s="536"/>
      <c r="AOG1" s="536"/>
      <c r="AOH1" s="536"/>
      <c r="AOI1" s="536"/>
      <c r="AOJ1" s="536"/>
      <c r="AOK1" s="536"/>
      <c r="AOL1" s="536"/>
      <c r="AOM1" s="536"/>
      <c r="AON1" s="536"/>
      <c r="AOO1" s="536"/>
      <c r="AOP1" s="536"/>
      <c r="AOQ1" s="536"/>
      <c r="AOR1" s="536"/>
      <c r="AOS1" s="536"/>
      <c r="AOT1" s="536"/>
      <c r="AOU1" s="536"/>
      <c r="AOV1" s="536"/>
      <c r="AOW1" s="536" t="s">
        <v>354</v>
      </c>
      <c r="AOX1" s="536"/>
      <c r="AOY1" s="536"/>
      <c r="AOZ1" s="536"/>
      <c r="APA1" s="536"/>
      <c r="APB1" s="536"/>
      <c r="APC1" s="536"/>
      <c r="APD1" s="536"/>
      <c r="APE1" s="536"/>
      <c r="APF1" s="536"/>
      <c r="APG1" s="536"/>
      <c r="APH1" s="536"/>
      <c r="API1" s="536"/>
      <c r="APJ1" s="536"/>
      <c r="APK1" s="536"/>
      <c r="APL1" s="536"/>
      <c r="APM1" s="536"/>
      <c r="APN1" s="536"/>
      <c r="APO1" s="536"/>
      <c r="APP1" s="536"/>
      <c r="APQ1" s="536"/>
      <c r="APR1" s="536"/>
      <c r="APS1" s="536"/>
      <c r="APT1" s="536"/>
      <c r="APU1" s="536"/>
      <c r="APV1" s="536"/>
      <c r="APW1" s="536"/>
      <c r="APX1" s="536"/>
      <c r="APY1" s="536"/>
      <c r="APZ1" s="536"/>
      <c r="AQA1" s="536"/>
      <c r="AQB1" s="536"/>
      <c r="AQC1" s="536" t="s">
        <v>354</v>
      </c>
      <c r="AQD1" s="536"/>
      <c r="AQE1" s="536"/>
      <c r="AQF1" s="536"/>
      <c r="AQG1" s="536"/>
      <c r="AQH1" s="536"/>
      <c r="AQI1" s="536"/>
      <c r="AQJ1" s="536"/>
      <c r="AQK1" s="536"/>
      <c r="AQL1" s="536"/>
      <c r="AQM1" s="536"/>
      <c r="AQN1" s="536"/>
      <c r="AQO1" s="536"/>
      <c r="AQP1" s="536"/>
      <c r="AQQ1" s="536"/>
      <c r="AQR1" s="536"/>
      <c r="AQS1" s="536"/>
      <c r="AQT1" s="536"/>
      <c r="AQU1" s="536"/>
      <c r="AQV1" s="536"/>
      <c r="AQW1" s="536"/>
      <c r="AQX1" s="536"/>
      <c r="AQY1" s="536"/>
      <c r="AQZ1" s="536"/>
      <c r="ARA1" s="536"/>
      <c r="ARB1" s="536"/>
      <c r="ARC1" s="536"/>
      <c r="ARD1" s="536"/>
      <c r="ARE1" s="536"/>
      <c r="ARF1" s="536"/>
      <c r="ARG1" s="536"/>
      <c r="ARH1" s="536"/>
      <c r="ARI1" s="536" t="s">
        <v>354</v>
      </c>
      <c r="ARJ1" s="536"/>
      <c r="ARK1" s="536"/>
      <c r="ARL1" s="536"/>
      <c r="ARM1" s="536"/>
      <c r="ARN1" s="536"/>
      <c r="ARO1" s="536"/>
      <c r="ARP1" s="536"/>
      <c r="ARQ1" s="536"/>
      <c r="ARR1" s="536"/>
      <c r="ARS1" s="536"/>
      <c r="ART1" s="536"/>
      <c r="ARU1" s="536"/>
      <c r="ARV1" s="536"/>
      <c r="ARW1" s="536"/>
      <c r="ARX1" s="536"/>
      <c r="ARY1" s="536"/>
      <c r="ARZ1" s="536"/>
      <c r="ASA1" s="536"/>
      <c r="ASB1" s="536"/>
      <c r="ASC1" s="536"/>
      <c r="ASD1" s="536"/>
      <c r="ASE1" s="536"/>
      <c r="ASF1" s="536"/>
      <c r="ASG1" s="536"/>
      <c r="ASH1" s="536"/>
      <c r="ASI1" s="536"/>
      <c r="ASJ1" s="536"/>
      <c r="ASK1" s="536"/>
      <c r="ASL1" s="536"/>
      <c r="ASM1" s="536"/>
      <c r="ASN1" s="536"/>
      <c r="ASO1" s="536" t="s">
        <v>354</v>
      </c>
      <c r="ASP1" s="536"/>
      <c r="ASQ1" s="536"/>
      <c r="ASR1" s="536"/>
      <c r="ASS1" s="536"/>
      <c r="AST1" s="536"/>
      <c r="ASU1" s="536"/>
      <c r="ASV1" s="536"/>
      <c r="ASW1" s="536"/>
      <c r="ASX1" s="536"/>
      <c r="ASY1" s="536"/>
      <c r="ASZ1" s="536"/>
      <c r="ATA1" s="536"/>
      <c r="ATB1" s="536"/>
      <c r="ATC1" s="536"/>
      <c r="ATD1" s="536"/>
      <c r="ATE1" s="536"/>
      <c r="ATF1" s="536"/>
      <c r="ATG1" s="536"/>
      <c r="ATH1" s="536"/>
      <c r="ATI1" s="536"/>
      <c r="ATJ1" s="536"/>
      <c r="ATK1" s="536"/>
      <c r="ATL1" s="536"/>
      <c r="ATM1" s="536"/>
      <c r="ATN1" s="536"/>
      <c r="ATO1" s="536"/>
      <c r="ATP1" s="536"/>
      <c r="ATQ1" s="536"/>
      <c r="ATR1" s="536"/>
      <c r="ATS1" s="536"/>
      <c r="ATT1" s="536"/>
      <c r="ATU1" s="536" t="s">
        <v>354</v>
      </c>
      <c r="ATV1" s="536"/>
      <c r="ATW1" s="536"/>
      <c r="ATX1" s="536"/>
      <c r="ATY1" s="536"/>
      <c r="ATZ1" s="536"/>
      <c r="AUA1" s="536"/>
      <c r="AUB1" s="536"/>
      <c r="AUC1" s="536"/>
      <c r="AUD1" s="536"/>
      <c r="AUE1" s="536"/>
      <c r="AUF1" s="536"/>
      <c r="AUG1" s="536"/>
      <c r="AUH1" s="536"/>
      <c r="AUI1" s="536"/>
      <c r="AUJ1" s="536"/>
      <c r="AUK1" s="536"/>
      <c r="AUL1" s="536"/>
      <c r="AUM1" s="536"/>
      <c r="AUN1" s="536"/>
      <c r="AUO1" s="536"/>
      <c r="AUP1" s="536"/>
      <c r="AUQ1" s="536"/>
      <c r="AUR1" s="536"/>
      <c r="AUS1" s="536"/>
      <c r="AUT1" s="536"/>
      <c r="AUU1" s="536"/>
      <c r="AUV1" s="536"/>
      <c r="AUW1" s="536"/>
      <c r="AUX1" s="536"/>
      <c r="AUY1" s="536"/>
      <c r="AUZ1" s="536"/>
      <c r="AVA1" s="536" t="s">
        <v>354</v>
      </c>
      <c r="AVB1" s="536"/>
      <c r="AVC1" s="536"/>
      <c r="AVD1" s="536"/>
      <c r="AVE1" s="536"/>
      <c r="AVF1" s="536"/>
      <c r="AVG1" s="536"/>
      <c r="AVH1" s="536"/>
      <c r="AVI1" s="536"/>
      <c r="AVJ1" s="536"/>
      <c r="AVK1" s="536"/>
      <c r="AVL1" s="536"/>
      <c r="AVM1" s="536"/>
      <c r="AVN1" s="536"/>
      <c r="AVO1" s="536"/>
      <c r="AVP1" s="536"/>
      <c r="AVQ1" s="536"/>
      <c r="AVR1" s="536"/>
      <c r="AVS1" s="536"/>
      <c r="AVT1" s="536"/>
      <c r="AVU1" s="536"/>
      <c r="AVV1" s="536"/>
      <c r="AVW1" s="536"/>
      <c r="AVX1" s="536"/>
      <c r="AVY1" s="536"/>
      <c r="AVZ1" s="536"/>
      <c r="AWA1" s="536"/>
      <c r="AWB1" s="536"/>
      <c r="AWC1" s="536"/>
      <c r="AWD1" s="536"/>
      <c r="AWE1" s="536"/>
      <c r="AWF1" s="536"/>
      <c r="AWG1" s="536" t="s">
        <v>354</v>
      </c>
      <c r="AWH1" s="536"/>
      <c r="AWI1" s="536"/>
      <c r="AWJ1" s="536"/>
      <c r="AWK1" s="536"/>
      <c r="AWL1" s="536"/>
      <c r="AWM1" s="536"/>
      <c r="AWN1" s="536"/>
      <c r="AWO1" s="536"/>
      <c r="AWP1" s="536"/>
      <c r="AWQ1" s="536"/>
      <c r="AWR1" s="536"/>
      <c r="AWS1" s="536"/>
      <c r="AWT1" s="536"/>
      <c r="AWU1" s="536"/>
      <c r="AWV1" s="536"/>
      <c r="AWW1" s="536"/>
      <c r="AWX1" s="536"/>
      <c r="AWY1" s="536"/>
      <c r="AWZ1" s="536"/>
      <c r="AXA1" s="536"/>
      <c r="AXB1" s="536"/>
      <c r="AXC1" s="536"/>
      <c r="AXD1" s="536"/>
      <c r="AXE1" s="536"/>
      <c r="AXF1" s="536"/>
      <c r="AXG1" s="536"/>
      <c r="AXH1" s="536"/>
      <c r="AXI1" s="536"/>
      <c r="AXJ1" s="536"/>
      <c r="AXK1" s="536"/>
      <c r="AXL1" s="536"/>
      <c r="AXM1" s="536" t="s">
        <v>354</v>
      </c>
      <c r="AXN1" s="536"/>
      <c r="AXO1" s="536"/>
      <c r="AXP1" s="536"/>
      <c r="AXQ1" s="536"/>
      <c r="AXR1" s="536"/>
      <c r="AXS1" s="536"/>
      <c r="AXT1" s="536"/>
      <c r="AXU1" s="536"/>
      <c r="AXV1" s="536"/>
      <c r="AXW1" s="536"/>
      <c r="AXX1" s="536"/>
      <c r="AXY1" s="536"/>
      <c r="AXZ1" s="536"/>
      <c r="AYA1" s="536"/>
      <c r="AYB1" s="536"/>
      <c r="AYC1" s="536"/>
      <c r="AYD1" s="536"/>
      <c r="AYE1" s="536"/>
      <c r="AYF1" s="536"/>
      <c r="AYG1" s="536"/>
      <c r="AYH1" s="536"/>
      <c r="AYI1" s="536"/>
      <c r="AYJ1" s="536"/>
      <c r="AYK1" s="536"/>
      <c r="AYL1" s="536"/>
      <c r="AYM1" s="536"/>
      <c r="AYN1" s="536"/>
      <c r="AYO1" s="536"/>
      <c r="AYP1" s="536"/>
      <c r="AYQ1" s="536"/>
      <c r="AYR1" s="536"/>
      <c r="AYS1" s="536" t="s">
        <v>354</v>
      </c>
      <c r="AYT1" s="536"/>
      <c r="AYU1" s="536"/>
      <c r="AYV1" s="536"/>
      <c r="AYW1" s="536"/>
      <c r="AYX1" s="536"/>
      <c r="AYY1" s="536"/>
      <c r="AYZ1" s="536"/>
      <c r="AZA1" s="536"/>
      <c r="AZB1" s="536"/>
      <c r="AZC1" s="536"/>
      <c r="AZD1" s="536"/>
      <c r="AZE1" s="536"/>
      <c r="AZF1" s="536"/>
      <c r="AZG1" s="536"/>
      <c r="AZH1" s="536"/>
      <c r="AZI1" s="536"/>
      <c r="AZJ1" s="536"/>
      <c r="AZK1" s="536"/>
      <c r="AZL1" s="536"/>
      <c r="AZM1" s="536"/>
      <c r="AZN1" s="536"/>
      <c r="AZO1" s="536"/>
      <c r="AZP1" s="536"/>
      <c r="AZQ1" s="536"/>
      <c r="AZR1" s="536"/>
      <c r="AZS1" s="536"/>
      <c r="AZT1" s="536"/>
      <c r="AZU1" s="536"/>
      <c r="AZV1" s="536"/>
      <c r="AZW1" s="536"/>
      <c r="AZX1" s="536"/>
      <c r="AZY1" s="536" t="s">
        <v>354</v>
      </c>
      <c r="AZZ1" s="536"/>
      <c r="BAA1" s="536"/>
      <c r="BAB1" s="536"/>
      <c r="BAC1" s="536"/>
      <c r="BAD1" s="536"/>
      <c r="BAE1" s="536"/>
      <c r="BAF1" s="536"/>
      <c r="BAG1" s="536"/>
      <c r="BAH1" s="536"/>
      <c r="BAI1" s="536"/>
      <c r="BAJ1" s="536"/>
      <c r="BAK1" s="536"/>
      <c r="BAL1" s="536"/>
      <c r="BAM1" s="536"/>
      <c r="BAN1" s="536"/>
      <c r="BAO1" s="536"/>
      <c r="BAP1" s="536"/>
      <c r="BAQ1" s="536"/>
      <c r="BAR1" s="536"/>
      <c r="BAS1" s="536"/>
      <c r="BAT1" s="536"/>
      <c r="BAU1" s="536"/>
      <c r="BAV1" s="536"/>
      <c r="BAW1" s="536"/>
      <c r="BAX1" s="536"/>
      <c r="BAY1" s="536"/>
      <c r="BAZ1" s="536"/>
      <c r="BBA1" s="536"/>
      <c r="BBB1" s="536"/>
      <c r="BBC1" s="536"/>
      <c r="BBD1" s="536"/>
      <c r="BBE1" s="536" t="s">
        <v>354</v>
      </c>
      <c r="BBF1" s="536"/>
      <c r="BBG1" s="536"/>
      <c r="BBH1" s="536"/>
      <c r="BBI1" s="536"/>
      <c r="BBJ1" s="536"/>
      <c r="BBK1" s="536"/>
      <c r="BBL1" s="536"/>
      <c r="BBM1" s="536"/>
      <c r="BBN1" s="536"/>
      <c r="BBO1" s="536"/>
      <c r="BBP1" s="536"/>
      <c r="BBQ1" s="536"/>
      <c r="BBR1" s="536"/>
      <c r="BBS1" s="536"/>
      <c r="BBT1" s="536"/>
      <c r="BBU1" s="536"/>
      <c r="BBV1" s="536"/>
      <c r="BBW1" s="536"/>
      <c r="BBX1" s="536"/>
      <c r="BBY1" s="536"/>
      <c r="BBZ1" s="536"/>
      <c r="BCA1" s="536"/>
      <c r="BCB1" s="536"/>
      <c r="BCC1" s="536"/>
      <c r="BCD1" s="536"/>
      <c r="BCE1" s="536"/>
      <c r="BCF1" s="536"/>
      <c r="BCG1" s="536"/>
      <c r="BCH1" s="536"/>
      <c r="BCI1" s="536"/>
      <c r="BCJ1" s="536"/>
      <c r="BCK1" s="536" t="s">
        <v>354</v>
      </c>
      <c r="BCL1" s="536"/>
      <c r="BCM1" s="536"/>
      <c r="BCN1" s="536"/>
      <c r="BCO1" s="536"/>
      <c r="BCP1" s="536"/>
      <c r="BCQ1" s="536"/>
      <c r="BCR1" s="536"/>
      <c r="BCS1" s="536"/>
      <c r="BCT1" s="536"/>
      <c r="BCU1" s="536"/>
      <c r="BCV1" s="536"/>
      <c r="BCW1" s="536"/>
      <c r="BCX1" s="536"/>
      <c r="BCY1" s="536"/>
      <c r="BCZ1" s="536"/>
      <c r="BDA1" s="536"/>
      <c r="BDB1" s="536"/>
      <c r="BDC1" s="536"/>
      <c r="BDD1" s="536"/>
      <c r="BDE1" s="536"/>
      <c r="BDF1" s="536"/>
      <c r="BDG1" s="536"/>
      <c r="BDH1" s="536"/>
      <c r="BDI1" s="536"/>
      <c r="BDJ1" s="536"/>
      <c r="BDK1" s="536"/>
      <c r="BDL1" s="536"/>
      <c r="BDM1" s="536"/>
      <c r="BDN1" s="536"/>
      <c r="BDO1" s="536"/>
      <c r="BDP1" s="536"/>
      <c r="BDQ1" s="536" t="s">
        <v>354</v>
      </c>
      <c r="BDR1" s="536"/>
      <c r="BDS1" s="536"/>
      <c r="BDT1" s="536"/>
      <c r="BDU1" s="536"/>
      <c r="BDV1" s="536"/>
      <c r="BDW1" s="536"/>
      <c r="BDX1" s="536"/>
      <c r="BDY1" s="536"/>
      <c r="BDZ1" s="536"/>
      <c r="BEA1" s="536"/>
      <c r="BEB1" s="536"/>
      <c r="BEC1" s="536"/>
      <c r="BED1" s="536"/>
      <c r="BEE1" s="536"/>
      <c r="BEF1" s="536"/>
      <c r="BEG1" s="536"/>
      <c r="BEH1" s="536"/>
      <c r="BEI1" s="536"/>
      <c r="BEJ1" s="536"/>
      <c r="BEK1" s="536"/>
      <c r="BEL1" s="536"/>
      <c r="BEM1" s="536"/>
      <c r="BEN1" s="536"/>
      <c r="BEO1" s="536"/>
      <c r="BEP1" s="536"/>
      <c r="BEQ1" s="536"/>
      <c r="BER1" s="536"/>
      <c r="BES1" s="536"/>
      <c r="BET1" s="536"/>
      <c r="BEU1" s="536"/>
      <c r="BEV1" s="536"/>
      <c r="BEW1" s="536" t="s">
        <v>354</v>
      </c>
      <c r="BEX1" s="536"/>
      <c r="BEY1" s="536"/>
      <c r="BEZ1" s="536"/>
      <c r="BFA1" s="536"/>
      <c r="BFB1" s="536"/>
      <c r="BFC1" s="536"/>
      <c r="BFD1" s="536"/>
      <c r="BFE1" s="536"/>
      <c r="BFF1" s="536"/>
      <c r="BFG1" s="536"/>
      <c r="BFH1" s="536"/>
      <c r="BFI1" s="536"/>
      <c r="BFJ1" s="536"/>
      <c r="BFK1" s="536"/>
      <c r="BFL1" s="536"/>
      <c r="BFM1" s="536"/>
      <c r="BFN1" s="536"/>
      <c r="BFO1" s="536"/>
      <c r="BFP1" s="536"/>
      <c r="BFQ1" s="536"/>
      <c r="BFR1" s="536"/>
      <c r="BFS1" s="536"/>
      <c r="BFT1" s="536"/>
      <c r="BFU1" s="536"/>
      <c r="BFV1" s="536"/>
      <c r="BFW1" s="536"/>
      <c r="BFX1" s="536"/>
      <c r="BFY1" s="536"/>
      <c r="BFZ1" s="536"/>
      <c r="BGA1" s="536"/>
      <c r="BGB1" s="536"/>
      <c r="BGC1" s="536" t="s">
        <v>354</v>
      </c>
      <c r="BGD1" s="536"/>
      <c r="BGE1" s="536"/>
      <c r="BGF1" s="536"/>
      <c r="BGG1" s="536"/>
      <c r="BGH1" s="536"/>
      <c r="BGI1" s="536"/>
      <c r="BGJ1" s="536"/>
      <c r="BGK1" s="536"/>
      <c r="BGL1" s="536"/>
      <c r="BGM1" s="536"/>
      <c r="BGN1" s="536"/>
      <c r="BGO1" s="536"/>
      <c r="BGP1" s="536"/>
      <c r="BGQ1" s="536"/>
      <c r="BGR1" s="536"/>
      <c r="BGS1" s="536"/>
      <c r="BGT1" s="536"/>
      <c r="BGU1" s="536"/>
      <c r="BGV1" s="536"/>
      <c r="BGW1" s="536"/>
      <c r="BGX1" s="536"/>
      <c r="BGY1" s="536"/>
      <c r="BGZ1" s="536"/>
      <c r="BHA1" s="536"/>
      <c r="BHB1" s="536"/>
      <c r="BHC1" s="536"/>
      <c r="BHD1" s="536"/>
      <c r="BHE1" s="536"/>
      <c r="BHF1" s="536"/>
      <c r="BHG1" s="536"/>
      <c r="BHH1" s="536"/>
      <c r="BHI1" s="536" t="s">
        <v>354</v>
      </c>
      <c r="BHJ1" s="536"/>
      <c r="BHK1" s="536"/>
      <c r="BHL1" s="536"/>
      <c r="BHM1" s="536"/>
      <c r="BHN1" s="536"/>
      <c r="BHO1" s="536"/>
      <c r="BHP1" s="536"/>
      <c r="BHQ1" s="536"/>
      <c r="BHR1" s="536"/>
      <c r="BHS1" s="536"/>
      <c r="BHT1" s="536"/>
      <c r="BHU1" s="536"/>
      <c r="BHV1" s="536"/>
      <c r="BHW1" s="536"/>
      <c r="BHX1" s="536"/>
      <c r="BHY1" s="536"/>
      <c r="BHZ1" s="536"/>
      <c r="BIA1" s="536"/>
      <c r="BIB1" s="536"/>
      <c r="BIC1" s="536"/>
      <c r="BID1" s="536"/>
      <c r="BIE1" s="536"/>
      <c r="BIF1" s="536"/>
      <c r="BIG1" s="536"/>
      <c r="BIH1" s="536"/>
      <c r="BII1" s="536"/>
      <c r="BIJ1" s="536"/>
      <c r="BIK1" s="536"/>
      <c r="BIL1" s="536"/>
      <c r="BIM1" s="536"/>
      <c r="BIN1" s="536"/>
      <c r="BIO1" s="536" t="s">
        <v>354</v>
      </c>
      <c r="BIP1" s="536"/>
      <c r="BIQ1" s="536"/>
      <c r="BIR1" s="536"/>
      <c r="BIS1" s="536"/>
      <c r="BIT1" s="536"/>
      <c r="BIU1" s="536"/>
      <c r="BIV1" s="536"/>
      <c r="BIW1" s="536"/>
      <c r="BIX1" s="536"/>
      <c r="BIY1" s="536"/>
      <c r="BIZ1" s="536"/>
      <c r="BJA1" s="536"/>
      <c r="BJB1" s="536"/>
      <c r="BJC1" s="536"/>
      <c r="BJD1" s="536"/>
      <c r="BJE1" s="536"/>
      <c r="BJF1" s="536"/>
      <c r="BJG1" s="536"/>
      <c r="BJH1" s="536"/>
      <c r="BJI1" s="536"/>
      <c r="BJJ1" s="536"/>
      <c r="BJK1" s="536"/>
      <c r="BJL1" s="536"/>
      <c r="BJM1" s="536"/>
      <c r="BJN1" s="536"/>
      <c r="BJO1" s="536"/>
      <c r="BJP1" s="536"/>
      <c r="BJQ1" s="536"/>
      <c r="BJR1" s="536"/>
      <c r="BJS1" s="536"/>
      <c r="BJT1" s="536"/>
      <c r="BJU1" s="536" t="s">
        <v>354</v>
      </c>
      <c r="BJV1" s="536"/>
      <c r="BJW1" s="536"/>
      <c r="BJX1" s="536"/>
      <c r="BJY1" s="536"/>
      <c r="BJZ1" s="536"/>
      <c r="BKA1" s="536"/>
      <c r="BKB1" s="536"/>
      <c r="BKC1" s="536"/>
      <c r="BKD1" s="536"/>
      <c r="BKE1" s="536"/>
      <c r="BKF1" s="536"/>
      <c r="BKG1" s="536"/>
      <c r="BKH1" s="536"/>
      <c r="BKI1" s="536"/>
      <c r="BKJ1" s="536"/>
      <c r="BKK1" s="536"/>
      <c r="BKL1" s="536"/>
      <c r="BKM1" s="536"/>
      <c r="BKN1" s="536"/>
      <c r="BKO1" s="536"/>
      <c r="BKP1" s="536"/>
      <c r="BKQ1" s="536"/>
      <c r="BKR1" s="536"/>
      <c r="BKS1" s="536"/>
      <c r="BKT1" s="536"/>
      <c r="BKU1" s="536"/>
      <c r="BKV1" s="536"/>
      <c r="BKW1" s="536"/>
      <c r="BKX1" s="536"/>
      <c r="BKY1" s="536"/>
      <c r="BKZ1" s="536"/>
      <c r="BLA1" s="536" t="s">
        <v>354</v>
      </c>
      <c r="BLB1" s="536"/>
      <c r="BLC1" s="536"/>
      <c r="BLD1" s="536"/>
      <c r="BLE1" s="536"/>
      <c r="BLF1" s="536"/>
      <c r="BLG1" s="536"/>
      <c r="BLH1" s="536"/>
      <c r="BLI1" s="536"/>
      <c r="BLJ1" s="536"/>
      <c r="BLK1" s="536"/>
      <c r="BLL1" s="536"/>
      <c r="BLM1" s="536"/>
      <c r="BLN1" s="536"/>
      <c r="BLO1" s="536"/>
      <c r="BLP1" s="536"/>
      <c r="BLQ1" s="536"/>
      <c r="BLR1" s="536"/>
      <c r="BLS1" s="536"/>
      <c r="BLT1" s="536"/>
      <c r="BLU1" s="536"/>
      <c r="BLV1" s="536"/>
      <c r="BLW1" s="536"/>
      <c r="BLX1" s="536"/>
      <c r="BLY1" s="536"/>
      <c r="BLZ1" s="536"/>
      <c r="BMA1" s="536"/>
      <c r="BMB1" s="536"/>
      <c r="BMC1" s="536"/>
      <c r="BMD1" s="536"/>
      <c r="BME1" s="536"/>
      <c r="BMF1" s="536"/>
      <c r="BMG1" s="536" t="s">
        <v>354</v>
      </c>
      <c r="BMH1" s="536"/>
      <c r="BMI1" s="536"/>
      <c r="BMJ1" s="536"/>
      <c r="BMK1" s="536"/>
      <c r="BML1" s="536"/>
      <c r="BMM1" s="536"/>
      <c r="BMN1" s="536"/>
      <c r="BMO1" s="536"/>
      <c r="BMP1" s="536"/>
      <c r="BMQ1" s="536"/>
      <c r="BMR1" s="536"/>
      <c r="BMS1" s="536"/>
      <c r="BMT1" s="536"/>
      <c r="BMU1" s="536"/>
      <c r="BMV1" s="536"/>
      <c r="BMW1" s="536"/>
      <c r="BMX1" s="536"/>
      <c r="BMY1" s="536"/>
      <c r="BMZ1" s="536"/>
      <c r="BNA1" s="536"/>
      <c r="BNB1" s="536"/>
      <c r="BNC1" s="536"/>
      <c r="BND1" s="536"/>
      <c r="BNE1" s="536"/>
      <c r="BNF1" s="536"/>
      <c r="BNG1" s="536"/>
      <c r="BNH1" s="536"/>
      <c r="BNI1" s="536"/>
      <c r="BNJ1" s="536"/>
      <c r="BNK1" s="536"/>
      <c r="BNL1" s="536"/>
      <c r="BNM1" s="536" t="s">
        <v>354</v>
      </c>
      <c r="BNN1" s="536"/>
      <c r="BNO1" s="536"/>
      <c r="BNP1" s="536"/>
      <c r="BNQ1" s="536"/>
      <c r="BNR1" s="536"/>
      <c r="BNS1" s="536"/>
      <c r="BNT1" s="536"/>
      <c r="BNU1" s="536"/>
      <c r="BNV1" s="536"/>
      <c r="BNW1" s="536"/>
      <c r="BNX1" s="536"/>
      <c r="BNY1" s="536"/>
      <c r="BNZ1" s="536"/>
      <c r="BOA1" s="536"/>
      <c r="BOB1" s="536"/>
      <c r="BOC1" s="536"/>
      <c r="BOD1" s="536"/>
      <c r="BOE1" s="536"/>
      <c r="BOF1" s="536"/>
      <c r="BOG1" s="536"/>
      <c r="BOH1" s="536"/>
      <c r="BOI1" s="536"/>
      <c r="BOJ1" s="536"/>
      <c r="BOK1" s="536"/>
      <c r="BOL1" s="536"/>
      <c r="BOM1" s="536"/>
      <c r="BON1" s="536"/>
      <c r="BOO1" s="536"/>
      <c r="BOP1" s="536"/>
      <c r="BOQ1" s="536"/>
      <c r="BOR1" s="536"/>
      <c r="BOS1" s="536" t="s">
        <v>354</v>
      </c>
      <c r="BOT1" s="536"/>
      <c r="BOU1" s="536"/>
      <c r="BOV1" s="536"/>
      <c r="BOW1" s="536"/>
      <c r="BOX1" s="536"/>
      <c r="BOY1" s="536"/>
      <c r="BOZ1" s="536"/>
      <c r="BPA1" s="536"/>
      <c r="BPB1" s="536"/>
      <c r="BPC1" s="536"/>
      <c r="BPD1" s="536"/>
      <c r="BPE1" s="536"/>
      <c r="BPF1" s="536"/>
      <c r="BPG1" s="536"/>
      <c r="BPH1" s="536"/>
      <c r="BPI1" s="536"/>
      <c r="BPJ1" s="536"/>
      <c r="BPK1" s="536"/>
      <c r="BPL1" s="536"/>
      <c r="BPM1" s="536"/>
      <c r="BPN1" s="536"/>
      <c r="BPO1" s="536"/>
      <c r="BPP1" s="536"/>
      <c r="BPQ1" s="536"/>
      <c r="BPR1" s="536"/>
      <c r="BPS1" s="536"/>
      <c r="BPT1" s="536"/>
      <c r="BPU1" s="536"/>
      <c r="BPV1" s="536"/>
      <c r="BPW1" s="536"/>
      <c r="BPX1" s="536"/>
      <c r="BPY1" s="536" t="s">
        <v>354</v>
      </c>
      <c r="BPZ1" s="536"/>
      <c r="BQA1" s="536"/>
      <c r="BQB1" s="536"/>
      <c r="BQC1" s="536"/>
      <c r="BQD1" s="536"/>
      <c r="BQE1" s="536"/>
      <c r="BQF1" s="536"/>
      <c r="BQG1" s="536"/>
      <c r="BQH1" s="536"/>
      <c r="BQI1" s="536"/>
      <c r="BQJ1" s="536"/>
      <c r="BQK1" s="536"/>
      <c r="BQL1" s="536"/>
      <c r="BQM1" s="536"/>
      <c r="BQN1" s="536"/>
      <c r="BQO1" s="536"/>
      <c r="BQP1" s="536"/>
      <c r="BQQ1" s="536"/>
      <c r="BQR1" s="536"/>
      <c r="BQS1" s="536"/>
      <c r="BQT1" s="536"/>
      <c r="BQU1" s="536"/>
      <c r="BQV1" s="536"/>
      <c r="BQW1" s="536"/>
      <c r="BQX1" s="536"/>
      <c r="BQY1" s="536"/>
      <c r="BQZ1" s="536"/>
      <c r="BRA1" s="536"/>
      <c r="BRB1" s="536"/>
      <c r="BRC1" s="536"/>
      <c r="BRD1" s="536"/>
      <c r="BRE1" s="536" t="s">
        <v>354</v>
      </c>
      <c r="BRF1" s="536"/>
      <c r="BRG1" s="536"/>
      <c r="BRH1" s="536"/>
      <c r="BRI1" s="536"/>
      <c r="BRJ1" s="536"/>
      <c r="BRK1" s="536"/>
      <c r="BRL1" s="536"/>
      <c r="BRM1" s="536"/>
      <c r="BRN1" s="536"/>
      <c r="BRO1" s="536"/>
      <c r="BRP1" s="536"/>
      <c r="BRQ1" s="536"/>
      <c r="BRR1" s="536"/>
      <c r="BRS1" s="536"/>
      <c r="BRT1" s="536"/>
      <c r="BRU1" s="536"/>
      <c r="BRV1" s="536"/>
      <c r="BRW1" s="536"/>
      <c r="BRX1" s="536"/>
      <c r="BRY1" s="536"/>
      <c r="BRZ1" s="536"/>
      <c r="BSA1" s="536"/>
      <c r="BSB1" s="536"/>
      <c r="BSC1" s="536"/>
      <c r="BSD1" s="536"/>
      <c r="BSE1" s="536"/>
      <c r="BSF1" s="536"/>
      <c r="BSG1" s="536"/>
      <c r="BSH1" s="536"/>
      <c r="BSI1" s="536"/>
      <c r="BSJ1" s="536"/>
      <c r="BSK1" s="536" t="s">
        <v>354</v>
      </c>
      <c r="BSL1" s="536"/>
      <c r="BSM1" s="536"/>
      <c r="BSN1" s="536"/>
      <c r="BSO1" s="536"/>
      <c r="BSP1" s="536"/>
      <c r="BSQ1" s="536"/>
      <c r="BSR1" s="536"/>
      <c r="BSS1" s="536"/>
      <c r="BST1" s="536"/>
      <c r="BSU1" s="536"/>
      <c r="BSV1" s="536"/>
      <c r="BSW1" s="536"/>
      <c r="BSX1" s="536"/>
      <c r="BSY1" s="536"/>
      <c r="BSZ1" s="536"/>
      <c r="BTA1" s="536"/>
      <c r="BTB1" s="536"/>
      <c r="BTC1" s="536"/>
      <c r="BTD1" s="536"/>
      <c r="BTE1" s="536"/>
      <c r="BTF1" s="536"/>
      <c r="BTG1" s="536"/>
      <c r="BTH1" s="536"/>
      <c r="BTI1" s="536"/>
      <c r="BTJ1" s="536"/>
      <c r="BTK1" s="536"/>
      <c r="BTL1" s="536"/>
      <c r="BTM1" s="536"/>
      <c r="BTN1" s="536"/>
      <c r="BTO1" s="536"/>
      <c r="BTP1" s="536"/>
      <c r="BTQ1" s="536" t="s">
        <v>354</v>
      </c>
      <c r="BTR1" s="536"/>
      <c r="BTS1" s="536"/>
      <c r="BTT1" s="536"/>
      <c r="BTU1" s="536"/>
      <c r="BTV1" s="536"/>
      <c r="BTW1" s="536"/>
      <c r="BTX1" s="536"/>
      <c r="BTY1" s="536"/>
      <c r="BTZ1" s="536"/>
      <c r="BUA1" s="536"/>
      <c r="BUB1" s="536"/>
      <c r="BUC1" s="536"/>
      <c r="BUD1" s="536"/>
      <c r="BUE1" s="536"/>
      <c r="BUF1" s="536"/>
      <c r="BUG1" s="536"/>
      <c r="BUH1" s="536"/>
      <c r="BUI1" s="536"/>
      <c r="BUJ1" s="536"/>
      <c r="BUK1" s="536"/>
      <c r="BUL1" s="536"/>
      <c r="BUM1" s="536"/>
      <c r="BUN1" s="536"/>
      <c r="BUO1" s="536"/>
      <c r="BUP1" s="536"/>
      <c r="BUQ1" s="536"/>
      <c r="BUR1" s="536"/>
      <c r="BUS1" s="536"/>
      <c r="BUT1" s="536"/>
      <c r="BUU1" s="536"/>
      <c r="BUV1" s="536"/>
      <c r="BUW1" s="536" t="s">
        <v>354</v>
      </c>
      <c r="BUX1" s="536"/>
      <c r="BUY1" s="536"/>
      <c r="BUZ1" s="536"/>
      <c r="BVA1" s="536"/>
      <c r="BVB1" s="536"/>
      <c r="BVC1" s="536"/>
      <c r="BVD1" s="536"/>
      <c r="BVE1" s="536"/>
      <c r="BVF1" s="536"/>
      <c r="BVG1" s="536"/>
      <c r="BVH1" s="536"/>
      <c r="BVI1" s="536"/>
      <c r="BVJ1" s="536"/>
      <c r="BVK1" s="536"/>
      <c r="BVL1" s="536"/>
      <c r="BVM1" s="536"/>
      <c r="BVN1" s="536"/>
      <c r="BVO1" s="536"/>
      <c r="BVP1" s="536"/>
      <c r="BVQ1" s="536"/>
      <c r="BVR1" s="536"/>
      <c r="BVS1" s="536"/>
      <c r="BVT1" s="536"/>
      <c r="BVU1" s="536"/>
      <c r="BVV1" s="536"/>
      <c r="BVW1" s="536"/>
      <c r="BVX1" s="536"/>
      <c r="BVY1" s="536"/>
      <c r="BVZ1" s="536"/>
      <c r="BWA1" s="536"/>
      <c r="BWB1" s="536"/>
      <c r="BWC1" s="536" t="s">
        <v>354</v>
      </c>
      <c r="BWD1" s="536"/>
      <c r="BWE1" s="536"/>
      <c r="BWF1" s="536"/>
      <c r="BWG1" s="536"/>
      <c r="BWH1" s="536"/>
      <c r="BWI1" s="536"/>
      <c r="BWJ1" s="536"/>
      <c r="BWK1" s="536"/>
      <c r="BWL1" s="536"/>
      <c r="BWM1" s="536"/>
      <c r="BWN1" s="536"/>
      <c r="BWO1" s="536"/>
      <c r="BWP1" s="536"/>
      <c r="BWQ1" s="536"/>
      <c r="BWR1" s="536"/>
      <c r="BWS1" s="536"/>
      <c r="BWT1" s="536"/>
      <c r="BWU1" s="536"/>
      <c r="BWV1" s="536"/>
      <c r="BWW1" s="536"/>
      <c r="BWX1" s="536"/>
      <c r="BWY1" s="536"/>
      <c r="BWZ1" s="536"/>
      <c r="BXA1" s="536"/>
      <c r="BXB1" s="536"/>
      <c r="BXC1" s="536"/>
      <c r="BXD1" s="536"/>
      <c r="BXE1" s="536"/>
      <c r="BXF1" s="536"/>
      <c r="BXG1" s="536"/>
      <c r="BXH1" s="536"/>
      <c r="BXI1" s="536" t="s">
        <v>354</v>
      </c>
      <c r="BXJ1" s="536"/>
      <c r="BXK1" s="536"/>
      <c r="BXL1" s="536"/>
      <c r="BXM1" s="536"/>
      <c r="BXN1" s="536"/>
      <c r="BXO1" s="536"/>
      <c r="BXP1" s="536"/>
      <c r="BXQ1" s="536"/>
      <c r="BXR1" s="536"/>
      <c r="BXS1" s="536"/>
      <c r="BXT1" s="536"/>
      <c r="BXU1" s="536"/>
      <c r="BXV1" s="536"/>
      <c r="BXW1" s="536"/>
      <c r="BXX1" s="536"/>
      <c r="BXY1" s="536"/>
      <c r="BXZ1" s="536"/>
      <c r="BYA1" s="536"/>
      <c r="BYB1" s="536"/>
      <c r="BYC1" s="536"/>
      <c r="BYD1" s="536"/>
      <c r="BYE1" s="536"/>
      <c r="BYF1" s="536"/>
      <c r="BYG1" s="536"/>
      <c r="BYH1" s="536"/>
      <c r="BYI1" s="536"/>
      <c r="BYJ1" s="536"/>
      <c r="BYK1" s="536"/>
      <c r="BYL1" s="536"/>
      <c r="BYM1" s="536"/>
      <c r="BYN1" s="536"/>
      <c r="BYO1" s="536" t="s">
        <v>354</v>
      </c>
      <c r="BYP1" s="536"/>
      <c r="BYQ1" s="536"/>
      <c r="BYR1" s="536"/>
      <c r="BYS1" s="536"/>
      <c r="BYT1" s="536"/>
      <c r="BYU1" s="536"/>
      <c r="BYV1" s="536"/>
      <c r="BYW1" s="536"/>
      <c r="BYX1" s="536"/>
      <c r="BYY1" s="536"/>
      <c r="BYZ1" s="536"/>
      <c r="BZA1" s="536"/>
      <c r="BZB1" s="536"/>
      <c r="BZC1" s="536"/>
      <c r="BZD1" s="536"/>
      <c r="BZE1" s="536"/>
      <c r="BZF1" s="536"/>
      <c r="BZG1" s="536"/>
      <c r="BZH1" s="536"/>
      <c r="BZI1" s="536"/>
      <c r="BZJ1" s="536"/>
      <c r="BZK1" s="536"/>
      <c r="BZL1" s="536"/>
      <c r="BZM1" s="536"/>
      <c r="BZN1" s="536"/>
      <c r="BZO1" s="536"/>
      <c r="BZP1" s="536"/>
      <c r="BZQ1" s="536"/>
      <c r="BZR1" s="536"/>
      <c r="BZS1" s="536"/>
      <c r="BZT1" s="536"/>
      <c r="BZU1" s="536" t="s">
        <v>354</v>
      </c>
      <c r="BZV1" s="536"/>
      <c r="BZW1" s="536"/>
      <c r="BZX1" s="536"/>
      <c r="BZY1" s="536"/>
      <c r="BZZ1" s="536"/>
      <c r="CAA1" s="536"/>
      <c r="CAB1" s="536"/>
      <c r="CAC1" s="536"/>
      <c r="CAD1" s="536"/>
      <c r="CAE1" s="536"/>
      <c r="CAF1" s="536"/>
      <c r="CAG1" s="536"/>
      <c r="CAH1" s="536"/>
      <c r="CAI1" s="536"/>
      <c r="CAJ1" s="536"/>
      <c r="CAK1" s="536"/>
      <c r="CAL1" s="536"/>
      <c r="CAM1" s="536"/>
      <c r="CAN1" s="536"/>
      <c r="CAO1" s="536"/>
      <c r="CAP1" s="536"/>
      <c r="CAQ1" s="536"/>
      <c r="CAR1" s="536"/>
      <c r="CAS1" s="536"/>
      <c r="CAT1" s="536"/>
      <c r="CAU1" s="536"/>
      <c r="CAV1" s="536"/>
      <c r="CAW1" s="536"/>
      <c r="CAX1" s="536"/>
      <c r="CAY1" s="536"/>
      <c r="CAZ1" s="536"/>
      <c r="CBA1" s="536" t="s">
        <v>354</v>
      </c>
      <c r="CBB1" s="536"/>
      <c r="CBC1" s="536"/>
      <c r="CBD1" s="536"/>
      <c r="CBE1" s="536"/>
      <c r="CBF1" s="536"/>
      <c r="CBG1" s="536"/>
      <c r="CBH1" s="536"/>
      <c r="CBI1" s="536"/>
      <c r="CBJ1" s="536"/>
      <c r="CBK1" s="536"/>
      <c r="CBL1" s="536"/>
      <c r="CBM1" s="536"/>
      <c r="CBN1" s="536"/>
      <c r="CBO1" s="536"/>
      <c r="CBP1" s="536"/>
      <c r="CBQ1" s="536"/>
      <c r="CBR1" s="536"/>
      <c r="CBS1" s="536"/>
      <c r="CBT1" s="536"/>
      <c r="CBU1" s="536"/>
      <c r="CBV1" s="536"/>
      <c r="CBW1" s="536"/>
      <c r="CBX1" s="536"/>
      <c r="CBY1" s="536"/>
      <c r="CBZ1" s="536"/>
      <c r="CCA1" s="536"/>
      <c r="CCB1" s="536"/>
      <c r="CCC1" s="536"/>
      <c r="CCD1" s="536"/>
      <c r="CCE1" s="536"/>
      <c r="CCF1" s="536"/>
      <c r="CCG1" s="536" t="s">
        <v>354</v>
      </c>
      <c r="CCH1" s="536"/>
      <c r="CCI1" s="536"/>
      <c r="CCJ1" s="536"/>
      <c r="CCK1" s="536"/>
      <c r="CCL1" s="536"/>
      <c r="CCM1" s="536"/>
      <c r="CCN1" s="536"/>
      <c r="CCO1" s="536"/>
      <c r="CCP1" s="536"/>
      <c r="CCQ1" s="536"/>
      <c r="CCR1" s="536"/>
      <c r="CCS1" s="536"/>
      <c r="CCT1" s="536"/>
      <c r="CCU1" s="536"/>
      <c r="CCV1" s="536"/>
      <c r="CCW1" s="536"/>
      <c r="CCX1" s="536"/>
      <c r="CCY1" s="536"/>
      <c r="CCZ1" s="536"/>
      <c r="CDA1" s="536"/>
      <c r="CDB1" s="536"/>
      <c r="CDC1" s="536"/>
      <c r="CDD1" s="536"/>
      <c r="CDE1" s="536"/>
      <c r="CDF1" s="536"/>
      <c r="CDG1" s="536"/>
      <c r="CDH1" s="536"/>
      <c r="CDI1" s="536"/>
      <c r="CDJ1" s="536"/>
      <c r="CDK1" s="536"/>
      <c r="CDL1" s="536"/>
      <c r="CDM1" s="536" t="s">
        <v>354</v>
      </c>
      <c r="CDN1" s="536"/>
      <c r="CDO1" s="536"/>
      <c r="CDP1" s="536"/>
      <c r="CDQ1" s="536"/>
      <c r="CDR1" s="536"/>
      <c r="CDS1" s="536"/>
      <c r="CDT1" s="536"/>
      <c r="CDU1" s="536"/>
      <c r="CDV1" s="536"/>
      <c r="CDW1" s="536"/>
      <c r="CDX1" s="536"/>
      <c r="CDY1" s="536"/>
      <c r="CDZ1" s="536"/>
      <c r="CEA1" s="536"/>
      <c r="CEB1" s="536"/>
      <c r="CEC1" s="536"/>
      <c r="CED1" s="536"/>
      <c r="CEE1" s="536"/>
      <c r="CEF1" s="536"/>
      <c r="CEG1" s="536"/>
      <c r="CEH1" s="536"/>
      <c r="CEI1" s="536"/>
      <c r="CEJ1" s="536"/>
      <c r="CEK1" s="536"/>
      <c r="CEL1" s="536"/>
      <c r="CEM1" s="536"/>
      <c r="CEN1" s="536"/>
      <c r="CEO1" s="536"/>
      <c r="CEP1" s="536"/>
      <c r="CEQ1" s="536"/>
      <c r="CER1" s="536"/>
      <c r="CES1" s="536" t="s">
        <v>354</v>
      </c>
      <c r="CET1" s="536"/>
      <c r="CEU1" s="536"/>
      <c r="CEV1" s="536"/>
      <c r="CEW1" s="536"/>
      <c r="CEX1" s="536"/>
      <c r="CEY1" s="536"/>
      <c r="CEZ1" s="536"/>
      <c r="CFA1" s="536"/>
      <c r="CFB1" s="536"/>
      <c r="CFC1" s="536"/>
      <c r="CFD1" s="536"/>
      <c r="CFE1" s="536"/>
      <c r="CFF1" s="536"/>
      <c r="CFG1" s="536"/>
      <c r="CFH1" s="536"/>
      <c r="CFI1" s="536"/>
      <c r="CFJ1" s="536"/>
      <c r="CFK1" s="536"/>
      <c r="CFL1" s="536"/>
      <c r="CFM1" s="536"/>
      <c r="CFN1" s="536"/>
      <c r="CFO1" s="536"/>
      <c r="CFP1" s="536"/>
      <c r="CFQ1" s="536"/>
      <c r="CFR1" s="536"/>
      <c r="CFS1" s="536"/>
      <c r="CFT1" s="536"/>
      <c r="CFU1" s="536"/>
      <c r="CFV1" s="536"/>
      <c r="CFW1" s="536"/>
      <c r="CFX1" s="536"/>
      <c r="CFY1" s="536" t="s">
        <v>354</v>
      </c>
      <c r="CFZ1" s="536"/>
      <c r="CGA1" s="536"/>
      <c r="CGB1" s="536"/>
      <c r="CGC1" s="536"/>
      <c r="CGD1" s="536"/>
      <c r="CGE1" s="536"/>
      <c r="CGF1" s="536"/>
      <c r="CGG1" s="536"/>
      <c r="CGH1" s="536"/>
      <c r="CGI1" s="536"/>
      <c r="CGJ1" s="536"/>
      <c r="CGK1" s="536"/>
      <c r="CGL1" s="536"/>
      <c r="CGM1" s="536"/>
      <c r="CGN1" s="536"/>
      <c r="CGO1" s="536"/>
      <c r="CGP1" s="536"/>
      <c r="CGQ1" s="536"/>
      <c r="CGR1" s="536"/>
      <c r="CGS1" s="536"/>
      <c r="CGT1" s="536"/>
      <c r="CGU1" s="536"/>
      <c r="CGV1" s="536"/>
      <c r="CGW1" s="536"/>
      <c r="CGX1" s="536"/>
      <c r="CGY1" s="536"/>
      <c r="CGZ1" s="536"/>
      <c r="CHA1" s="536"/>
      <c r="CHB1" s="536"/>
      <c r="CHC1" s="536"/>
      <c r="CHD1" s="536"/>
      <c r="CHE1" s="536" t="s">
        <v>354</v>
      </c>
      <c r="CHF1" s="536"/>
      <c r="CHG1" s="536"/>
      <c r="CHH1" s="536"/>
      <c r="CHI1" s="536"/>
      <c r="CHJ1" s="536"/>
      <c r="CHK1" s="536"/>
      <c r="CHL1" s="536"/>
      <c r="CHM1" s="536"/>
      <c r="CHN1" s="536"/>
      <c r="CHO1" s="536"/>
      <c r="CHP1" s="536"/>
      <c r="CHQ1" s="536"/>
      <c r="CHR1" s="536"/>
      <c r="CHS1" s="536"/>
      <c r="CHT1" s="536"/>
      <c r="CHU1" s="536"/>
      <c r="CHV1" s="536"/>
      <c r="CHW1" s="536"/>
      <c r="CHX1" s="536"/>
      <c r="CHY1" s="536"/>
      <c r="CHZ1" s="536"/>
      <c r="CIA1" s="536"/>
      <c r="CIB1" s="536"/>
      <c r="CIC1" s="536"/>
      <c r="CID1" s="536"/>
      <c r="CIE1" s="536"/>
      <c r="CIF1" s="536"/>
      <c r="CIG1" s="536"/>
      <c r="CIH1" s="536"/>
      <c r="CII1" s="536"/>
      <c r="CIJ1" s="536"/>
      <c r="CIK1" s="536" t="s">
        <v>354</v>
      </c>
      <c r="CIL1" s="536"/>
      <c r="CIM1" s="536"/>
      <c r="CIN1" s="536"/>
      <c r="CIO1" s="536"/>
      <c r="CIP1" s="536"/>
      <c r="CIQ1" s="536"/>
      <c r="CIR1" s="536"/>
      <c r="CIS1" s="536"/>
      <c r="CIT1" s="536"/>
      <c r="CIU1" s="536"/>
      <c r="CIV1" s="536"/>
      <c r="CIW1" s="536"/>
      <c r="CIX1" s="536"/>
      <c r="CIY1" s="536"/>
      <c r="CIZ1" s="536"/>
      <c r="CJA1" s="536"/>
      <c r="CJB1" s="536"/>
      <c r="CJC1" s="536"/>
      <c r="CJD1" s="536"/>
      <c r="CJE1" s="536"/>
      <c r="CJF1" s="536"/>
      <c r="CJG1" s="536"/>
      <c r="CJH1" s="536"/>
      <c r="CJI1" s="536"/>
      <c r="CJJ1" s="536"/>
      <c r="CJK1" s="536"/>
      <c r="CJL1" s="536"/>
      <c r="CJM1" s="536"/>
      <c r="CJN1" s="536"/>
      <c r="CJO1" s="536"/>
      <c r="CJP1" s="536"/>
      <c r="CJQ1" s="536" t="s">
        <v>354</v>
      </c>
      <c r="CJR1" s="536"/>
      <c r="CJS1" s="536"/>
      <c r="CJT1" s="536"/>
      <c r="CJU1" s="536"/>
      <c r="CJV1" s="536"/>
      <c r="CJW1" s="536"/>
      <c r="CJX1" s="536"/>
      <c r="CJY1" s="536"/>
      <c r="CJZ1" s="536"/>
      <c r="CKA1" s="536"/>
      <c r="CKB1" s="536"/>
      <c r="CKC1" s="536"/>
      <c r="CKD1" s="536"/>
      <c r="CKE1" s="536"/>
      <c r="CKF1" s="536"/>
      <c r="CKG1" s="536"/>
      <c r="CKH1" s="536"/>
      <c r="CKI1" s="536"/>
      <c r="CKJ1" s="536"/>
      <c r="CKK1" s="536"/>
      <c r="CKL1" s="536"/>
      <c r="CKM1" s="536"/>
      <c r="CKN1" s="536"/>
      <c r="CKO1" s="536"/>
      <c r="CKP1" s="536"/>
      <c r="CKQ1" s="536"/>
      <c r="CKR1" s="536"/>
      <c r="CKS1" s="536"/>
      <c r="CKT1" s="536"/>
      <c r="CKU1" s="536"/>
      <c r="CKV1" s="536"/>
      <c r="CKW1" s="536" t="s">
        <v>354</v>
      </c>
      <c r="CKX1" s="536"/>
      <c r="CKY1" s="536"/>
      <c r="CKZ1" s="536"/>
      <c r="CLA1" s="536"/>
      <c r="CLB1" s="536"/>
      <c r="CLC1" s="536"/>
      <c r="CLD1" s="536"/>
      <c r="CLE1" s="536"/>
      <c r="CLF1" s="536"/>
      <c r="CLG1" s="536"/>
      <c r="CLH1" s="536"/>
      <c r="CLI1" s="536"/>
      <c r="CLJ1" s="536"/>
      <c r="CLK1" s="536"/>
      <c r="CLL1" s="536"/>
      <c r="CLM1" s="536"/>
      <c r="CLN1" s="536"/>
      <c r="CLO1" s="536"/>
      <c r="CLP1" s="536"/>
      <c r="CLQ1" s="536"/>
      <c r="CLR1" s="536"/>
      <c r="CLS1" s="536"/>
      <c r="CLT1" s="536"/>
      <c r="CLU1" s="536"/>
      <c r="CLV1" s="536"/>
      <c r="CLW1" s="536"/>
      <c r="CLX1" s="536"/>
      <c r="CLY1" s="536"/>
      <c r="CLZ1" s="536"/>
      <c r="CMA1" s="536"/>
      <c r="CMB1" s="536"/>
      <c r="CMC1" s="536" t="s">
        <v>354</v>
      </c>
      <c r="CMD1" s="536"/>
      <c r="CME1" s="536"/>
      <c r="CMF1" s="536"/>
      <c r="CMG1" s="536"/>
      <c r="CMH1" s="536"/>
      <c r="CMI1" s="536"/>
      <c r="CMJ1" s="536"/>
      <c r="CMK1" s="536"/>
      <c r="CML1" s="536"/>
      <c r="CMM1" s="536"/>
      <c r="CMN1" s="536"/>
      <c r="CMO1" s="536"/>
      <c r="CMP1" s="536"/>
      <c r="CMQ1" s="536"/>
      <c r="CMR1" s="536"/>
      <c r="CMS1" s="536"/>
      <c r="CMT1" s="536"/>
      <c r="CMU1" s="536"/>
      <c r="CMV1" s="536"/>
      <c r="CMW1" s="536"/>
      <c r="CMX1" s="536"/>
      <c r="CMY1" s="536"/>
      <c r="CMZ1" s="536"/>
      <c r="CNA1" s="536"/>
      <c r="CNB1" s="536"/>
      <c r="CNC1" s="536"/>
      <c r="CND1" s="536"/>
      <c r="CNE1" s="536"/>
      <c r="CNF1" s="536"/>
      <c r="CNG1" s="536"/>
      <c r="CNH1" s="536"/>
      <c r="CNI1" s="536" t="s">
        <v>354</v>
      </c>
      <c r="CNJ1" s="536"/>
      <c r="CNK1" s="536"/>
      <c r="CNL1" s="536"/>
      <c r="CNM1" s="536"/>
      <c r="CNN1" s="536"/>
      <c r="CNO1" s="536"/>
      <c r="CNP1" s="536"/>
      <c r="CNQ1" s="536"/>
      <c r="CNR1" s="536"/>
      <c r="CNS1" s="536"/>
      <c r="CNT1" s="536"/>
      <c r="CNU1" s="536"/>
      <c r="CNV1" s="536"/>
      <c r="CNW1" s="536"/>
      <c r="CNX1" s="536"/>
      <c r="CNY1" s="536"/>
      <c r="CNZ1" s="536"/>
      <c r="COA1" s="536"/>
      <c r="COB1" s="536"/>
      <c r="COC1" s="536"/>
      <c r="COD1" s="536"/>
      <c r="COE1" s="536"/>
      <c r="COF1" s="536"/>
      <c r="COG1" s="536"/>
      <c r="COH1" s="536"/>
      <c r="COI1" s="536"/>
      <c r="COJ1" s="536"/>
      <c r="COK1" s="536"/>
      <c r="COL1" s="536"/>
      <c r="COM1" s="536"/>
      <c r="CON1" s="536"/>
      <c r="COO1" s="536" t="s">
        <v>354</v>
      </c>
      <c r="COP1" s="536"/>
      <c r="COQ1" s="536"/>
      <c r="COR1" s="536"/>
      <c r="COS1" s="536"/>
      <c r="COT1" s="536"/>
      <c r="COU1" s="536"/>
      <c r="COV1" s="536"/>
      <c r="COW1" s="536"/>
      <c r="COX1" s="536"/>
      <c r="COY1" s="536"/>
      <c r="COZ1" s="536"/>
      <c r="CPA1" s="536"/>
      <c r="CPB1" s="536"/>
      <c r="CPC1" s="536"/>
      <c r="CPD1" s="536"/>
      <c r="CPE1" s="536"/>
      <c r="CPF1" s="536"/>
      <c r="CPG1" s="536"/>
      <c r="CPH1" s="536"/>
      <c r="CPI1" s="536"/>
      <c r="CPJ1" s="536"/>
      <c r="CPK1" s="536"/>
      <c r="CPL1" s="536"/>
      <c r="CPM1" s="536"/>
      <c r="CPN1" s="536"/>
      <c r="CPO1" s="536"/>
      <c r="CPP1" s="536"/>
      <c r="CPQ1" s="536"/>
      <c r="CPR1" s="536"/>
      <c r="CPS1" s="536"/>
      <c r="CPT1" s="536"/>
      <c r="CPU1" s="536" t="s">
        <v>354</v>
      </c>
      <c r="CPV1" s="536"/>
      <c r="CPW1" s="536"/>
      <c r="CPX1" s="536"/>
      <c r="CPY1" s="536"/>
      <c r="CPZ1" s="536"/>
      <c r="CQA1" s="536"/>
      <c r="CQB1" s="536"/>
      <c r="CQC1" s="536"/>
      <c r="CQD1" s="536"/>
      <c r="CQE1" s="536"/>
      <c r="CQF1" s="536"/>
      <c r="CQG1" s="536"/>
      <c r="CQH1" s="536"/>
      <c r="CQI1" s="536"/>
      <c r="CQJ1" s="536"/>
      <c r="CQK1" s="536"/>
      <c r="CQL1" s="536"/>
      <c r="CQM1" s="536"/>
      <c r="CQN1" s="536"/>
      <c r="CQO1" s="536"/>
      <c r="CQP1" s="536"/>
      <c r="CQQ1" s="536"/>
      <c r="CQR1" s="536"/>
      <c r="CQS1" s="536"/>
      <c r="CQT1" s="536"/>
      <c r="CQU1" s="536"/>
      <c r="CQV1" s="536"/>
      <c r="CQW1" s="536"/>
      <c r="CQX1" s="536"/>
      <c r="CQY1" s="536"/>
      <c r="CQZ1" s="536"/>
      <c r="CRA1" s="536" t="s">
        <v>354</v>
      </c>
      <c r="CRB1" s="536"/>
      <c r="CRC1" s="536"/>
      <c r="CRD1" s="536"/>
      <c r="CRE1" s="536"/>
      <c r="CRF1" s="536"/>
      <c r="CRG1" s="536"/>
      <c r="CRH1" s="536"/>
      <c r="CRI1" s="536"/>
      <c r="CRJ1" s="536"/>
      <c r="CRK1" s="536"/>
      <c r="CRL1" s="536"/>
      <c r="CRM1" s="536"/>
      <c r="CRN1" s="536"/>
      <c r="CRO1" s="536"/>
      <c r="CRP1" s="536"/>
      <c r="CRQ1" s="536"/>
      <c r="CRR1" s="536"/>
      <c r="CRS1" s="536"/>
      <c r="CRT1" s="536"/>
      <c r="CRU1" s="536"/>
      <c r="CRV1" s="536"/>
      <c r="CRW1" s="536"/>
      <c r="CRX1" s="536"/>
      <c r="CRY1" s="536"/>
      <c r="CRZ1" s="536"/>
      <c r="CSA1" s="536"/>
      <c r="CSB1" s="536"/>
      <c r="CSC1" s="536"/>
      <c r="CSD1" s="536"/>
      <c r="CSE1" s="536"/>
      <c r="CSF1" s="536"/>
      <c r="CSG1" s="536" t="s">
        <v>354</v>
      </c>
      <c r="CSH1" s="536"/>
      <c r="CSI1" s="536"/>
      <c r="CSJ1" s="536"/>
      <c r="CSK1" s="536"/>
      <c r="CSL1" s="536"/>
      <c r="CSM1" s="536"/>
      <c r="CSN1" s="536"/>
      <c r="CSO1" s="536"/>
      <c r="CSP1" s="536"/>
      <c r="CSQ1" s="536"/>
      <c r="CSR1" s="536"/>
      <c r="CSS1" s="536"/>
      <c r="CST1" s="536"/>
      <c r="CSU1" s="536"/>
      <c r="CSV1" s="536"/>
      <c r="CSW1" s="536"/>
      <c r="CSX1" s="536"/>
      <c r="CSY1" s="536"/>
      <c r="CSZ1" s="536"/>
      <c r="CTA1" s="536"/>
      <c r="CTB1" s="536"/>
      <c r="CTC1" s="536"/>
      <c r="CTD1" s="536"/>
      <c r="CTE1" s="536"/>
      <c r="CTF1" s="536"/>
      <c r="CTG1" s="536"/>
      <c r="CTH1" s="536"/>
      <c r="CTI1" s="536"/>
      <c r="CTJ1" s="536"/>
      <c r="CTK1" s="536"/>
      <c r="CTL1" s="536"/>
      <c r="CTM1" s="536" t="s">
        <v>354</v>
      </c>
      <c r="CTN1" s="536"/>
      <c r="CTO1" s="536"/>
      <c r="CTP1" s="536"/>
      <c r="CTQ1" s="536"/>
      <c r="CTR1" s="536"/>
      <c r="CTS1" s="536"/>
      <c r="CTT1" s="536"/>
      <c r="CTU1" s="536"/>
      <c r="CTV1" s="536"/>
      <c r="CTW1" s="536"/>
      <c r="CTX1" s="536"/>
      <c r="CTY1" s="536"/>
      <c r="CTZ1" s="536"/>
      <c r="CUA1" s="536"/>
      <c r="CUB1" s="536"/>
      <c r="CUC1" s="536"/>
      <c r="CUD1" s="536"/>
      <c r="CUE1" s="536"/>
      <c r="CUF1" s="536"/>
      <c r="CUG1" s="536"/>
      <c r="CUH1" s="536"/>
      <c r="CUI1" s="536"/>
      <c r="CUJ1" s="536"/>
      <c r="CUK1" s="536"/>
      <c r="CUL1" s="536"/>
      <c r="CUM1" s="536"/>
      <c r="CUN1" s="536"/>
      <c r="CUO1" s="536"/>
      <c r="CUP1" s="536"/>
      <c r="CUQ1" s="536"/>
      <c r="CUR1" s="536"/>
      <c r="CUS1" s="536" t="s">
        <v>354</v>
      </c>
      <c r="CUT1" s="536"/>
      <c r="CUU1" s="536"/>
      <c r="CUV1" s="536"/>
      <c r="CUW1" s="536"/>
      <c r="CUX1" s="536"/>
      <c r="CUY1" s="536"/>
      <c r="CUZ1" s="536"/>
      <c r="CVA1" s="536"/>
      <c r="CVB1" s="536"/>
      <c r="CVC1" s="536"/>
      <c r="CVD1" s="536"/>
      <c r="CVE1" s="536"/>
      <c r="CVF1" s="536"/>
      <c r="CVG1" s="536"/>
      <c r="CVH1" s="536"/>
      <c r="CVI1" s="536"/>
      <c r="CVJ1" s="536"/>
      <c r="CVK1" s="536"/>
      <c r="CVL1" s="536"/>
      <c r="CVM1" s="536"/>
      <c r="CVN1" s="536"/>
      <c r="CVO1" s="536"/>
      <c r="CVP1" s="536"/>
      <c r="CVQ1" s="536"/>
      <c r="CVR1" s="536"/>
      <c r="CVS1" s="536"/>
      <c r="CVT1" s="536"/>
      <c r="CVU1" s="536"/>
      <c r="CVV1" s="536"/>
      <c r="CVW1" s="536"/>
      <c r="CVX1" s="536"/>
      <c r="CVY1" s="536" t="s">
        <v>354</v>
      </c>
      <c r="CVZ1" s="536"/>
      <c r="CWA1" s="536"/>
      <c r="CWB1" s="536"/>
      <c r="CWC1" s="536"/>
      <c r="CWD1" s="536"/>
      <c r="CWE1" s="536"/>
      <c r="CWF1" s="536"/>
      <c r="CWG1" s="536"/>
      <c r="CWH1" s="536"/>
      <c r="CWI1" s="536"/>
      <c r="CWJ1" s="536"/>
      <c r="CWK1" s="536"/>
      <c r="CWL1" s="536"/>
      <c r="CWM1" s="536"/>
      <c r="CWN1" s="536"/>
      <c r="CWO1" s="536"/>
      <c r="CWP1" s="536"/>
      <c r="CWQ1" s="536"/>
      <c r="CWR1" s="536"/>
      <c r="CWS1" s="536"/>
      <c r="CWT1" s="536"/>
      <c r="CWU1" s="536"/>
      <c r="CWV1" s="536"/>
      <c r="CWW1" s="536"/>
      <c r="CWX1" s="536"/>
      <c r="CWY1" s="536"/>
      <c r="CWZ1" s="536"/>
      <c r="CXA1" s="536"/>
      <c r="CXB1" s="536"/>
      <c r="CXC1" s="536"/>
      <c r="CXD1" s="536"/>
      <c r="CXE1" s="536" t="s">
        <v>354</v>
      </c>
      <c r="CXF1" s="536"/>
      <c r="CXG1" s="536"/>
      <c r="CXH1" s="536"/>
      <c r="CXI1" s="536"/>
      <c r="CXJ1" s="536"/>
      <c r="CXK1" s="536"/>
      <c r="CXL1" s="536"/>
      <c r="CXM1" s="536"/>
      <c r="CXN1" s="536"/>
      <c r="CXO1" s="536"/>
      <c r="CXP1" s="536"/>
      <c r="CXQ1" s="536"/>
      <c r="CXR1" s="536"/>
      <c r="CXS1" s="536"/>
      <c r="CXT1" s="536"/>
      <c r="CXU1" s="536"/>
      <c r="CXV1" s="536"/>
      <c r="CXW1" s="536"/>
      <c r="CXX1" s="536"/>
      <c r="CXY1" s="536"/>
      <c r="CXZ1" s="536"/>
      <c r="CYA1" s="536"/>
      <c r="CYB1" s="536"/>
      <c r="CYC1" s="536"/>
      <c r="CYD1" s="536"/>
      <c r="CYE1" s="536"/>
      <c r="CYF1" s="536"/>
      <c r="CYG1" s="536"/>
      <c r="CYH1" s="536"/>
      <c r="CYI1" s="536"/>
      <c r="CYJ1" s="536"/>
      <c r="CYK1" s="536" t="s">
        <v>354</v>
      </c>
      <c r="CYL1" s="536"/>
      <c r="CYM1" s="536"/>
      <c r="CYN1" s="536"/>
      <c r="CYO1" s="536"/>
      <c r="CYP1" s="536"/>
      <c r="CYQ1" s="536"/>
      <c r="CYR1" s="536"/>
      <c r="CYS1" s="536"/>
      <c r="CYT1" s="536"/>
      <c r="CYU1" s="536"/>
      <c r="CYV1" s="536"/>
      <c r="CYW1" s="536"/>
      <c r="CYX1" s="536"/>
      <c r="CYY1" s="536"/>
      <c r="CYZ1" s="536"/>
      <c r="CZA1" s="536"/>
      <c r="CZB1" s="536"/>
      <c r="CZC1" s="536"/>
      <c r="CZD1" s="536"/>
      <c r="CZE1" s="536"/>
      <c r="CZF1" s="536"/>
      <c r="CZG1" s="536"/>
      <c r="CZH1" s="536"/>
      <c r="CZI1" s="536"/>
      <c r="CZJ1" s="536"/>
      <c r="CZK1" s="536"/>
      <c r="CZL1" s="536"/>
      <c r="CZM1" s="536"/>
      <c r="CZN1" s="536"/>
      <c r="CZO1" s="536"/>
      <c r="CZP1" s="536"/>
      <c r="CZQ1" s="536" t="s">
        <v>354</v>
      </c>
      <c r="CZR1" s="536"/>
      <c r="CZS1" s="536"/>
      <c r="CZT1" s="536"/>
      <c r="CZU1" s="536"/>
      <c r="CZV1" s="536"/>
      <c r="CZW1" s="536"/>
      <c r="CZX1" s="536"/>
      <c r="CZY1" s="536"/>
      <c r="CZZ1" s="536"/>
      <c r="DAA1" s="536"/>
      <c r="DAB1" s="536"/>
      <c r="DAC1" s="536"/>
      <c r="DAD1" s="536"/>
      <c r="DAE1" s="536"/>
      <c r="DAF1" s="536"/>
      <c r="DAG1" s="536"/>
      <c r="DAH1" s="536"/>
      <c r="DAI1" s="536"/>
      <c r="DAJ1" s="536"/>
      <c r="DAK1" s="536"/>
      <c r="DAL1" s="536"/>
      <c r="DAM1" s="536"/>
      <c r="DAN1" s="536"/>
      <c r="DAO1" s="536"/>
      <c r="DAP1" s="536"/>
      <c r="DAQ1" s="536"/>
      <c r="DAR1" s="536"/>
      <c r="DAS1" s="536"/>
      <c r="DAT1" s="536"/>
      <c r="DAU1" s="536"/>
      <c r="DAV1" s="536"/>
      <c r="DAW1" s="536" t="s">
        <v>354</v>
      </c>
      <c r="DAX1" s="536"/>
      <c r="DAY1" s="536"/>
      <c r="DAZ1" s="536"/>
      <c r="DBA1" s="536"/>
      <c r="DBB1" s="536"/>
      <c r="DBC1" s="536"/>
      <c r="DBD1" s="536"/>
      <c r="DBE1" s="536"/>
      <c r="DBF1" s="536"/>
      <c r="DBG1" s="536"/>
      <c r="DBH1" s="536"/>
      <c r="DBI1" s="536"/>
      <c r="DBJ1" s="536"/>
      <c r="DBK1" s="536"/>
      <c r="DBL1" s="536"/>
      <c r="DBM1" s="536"/>
      <c r="DBN1" s="536"/>
      <c r="DBO1" s="536"/>
      <c r="DBP1" s="536"/>
      <c r="DBQ1" s="536"/>
      <c r="DBR1" s="536"/>
      <c r="DBS1" s="536"/>
      <c r="DBT1" s="536"/>
      <c r="DBU1" s="536"/>
      <c r="DBV1" s="536"/>
      <c r="DBW1" s="536"/>
      <c r="DBX1" s="536"/>
      <c r="DBY1" s="536"/>
      <c r="DBZ1" s="536"/>
      <c r="DCA1" s="536"/>
      <c r="DCB1" s="536"/>
      <c r="DCC1" s="536" t="s">
        <v>354</v>
      </c>
      <c r="DCD1" s="536"/>
      <c r="DCE1" s="536"/>
      <c r="DCF1" s="536"/>
      <c r="DCG1" s="536"/>
      <c r="DCH1" s="536"/>
      <c r="DCI1" s="536"/>
      <c r="DCJ1" s="536"/>
      <c r="DCK1" s="536"/>
      <c r="DCL1" s="536"/>
      <c r="DCM1" s="536"/>
      <c r="DCN1" s="536"/>
      <c r="DCO1" s="536"/>
      <c r="DCP1" s="536"/>
      <c r="DCQ1" s="536"/>
      <c r="DCR1" s="536"/>
      <c r="DCS1" s="536"/>
      <c r="DCT1" s="536"/>
      <c r="DCU1" s="536"/>
      <c r="DCV1" s="536"/>
      <c r="DCW1" s="536"/>
      <c r="DCX1" s="536"/>
      <c r="DCY1" s="536"/>
      <c r="DCZ1" s="536"/>
      <c r="DDA1" s="536"/>
      <c r="DDB1" s="536"/>
      <c r="DDC1" s="536"/>
      <c r="DDD1" s="536"/>
      <c r="DDE1" s="536"/>
      <c r="DDF1" s="536"/>
      <c r="DDG1" s="536"/>
      <c r="DDH1" s="536"/>
      <c r="DDI1" s="536" t="s">
        <v>354</v>
      </c>
      <c r="DDJ1" s="536"/>
      <c r="DDK1" s="536"/>
      <c r="DDL1" s="536"/>
      <c r="DDM1" s="536"/>
      <c r="DDN1" s="536"/>
      <c r="DDO1" s="536"/>
      <c r="DDP1" s="536"/>
      <c r="DDQ1" s="536"/>
      <c r="DDR1" s="536"/>
      <c r="DDS1" s="536"/>
      <c r="DDT1" s="536"/>
      <c r="DDU1" s="536"/>
      <c r="DDV1" s="536"/>
      <c r="DDW1" s="536"/>
      <c r="DDX1" s="536"/>
      <c r="DDY1" s="536"/>
      <c r="DDZ1" s="536"/>
      <c r="DEA1" s="536"/>
      <c r="DEB1" s="536"/>
      <c r="DEC1" s="536"/>
      <c r="DED1" s="536"/>
      <c r="DEE1" s="536"/>
      <c r="DEF1" s="536"/>
      <c r="DEG1" s="536"/>
      <c r="DEH1" s="536"/>
      <c r="DEI1" s="536"/>
      <c r="DEJ1" s="536"/>
      <c r="DEK1" s="536"/>
      <c r="DEL1" s="536"/>
      <c r="DEM1" s="536"/>
      <c r="DEN1" s="536"/>
      <c r="DEO1" s="536" t="s">
        <v>354</v>
      </c>
      <c r="DEP1" s="536"/>
      <c r="DEQ1" s="536"/>
      <c r="DER1" s="536"/>
      <c r="DES1" s="536"/>
      <c r="DET1" s="536"/>
      <c r="DEU1" s="536"/>
      <c r="DEV1" s="536"/>
      <c r="DEW1" s="536"/>
      <c r="DEX1" s="536"/>
      <c r="DEY1" s="536"/>
      <c r="DEZ1" s="536"/>
      <c r="DFA1" s="536"/>
      <c r="DFB1" s="536"/>
      <c r="DFC1" s="536"/>
      <c r="DFD1" s="536"/>
      <c r="DFE1" s="536"/>
      <c r="DFF1" s="536"/>
      <c r="DFG1" s="536"/>
      <c r="DFH1" s="536"/>
      <c r="DFI1" s="536"/>
      <c r="DFJ1" s="536"/>
      <c r="DFK1" s="536"/>
      <c r="DFL1" s="536"/>
      <c r="DFM1" s="536"/>
      <c r="DFN1" s="536"/>
      <c r="DFO1" s="536"/>
      <c r="DFP1" s="536"/>
      <c r="DFQ1" s="536"/>
      <c r="DFR1" s="536"/>
      <c r="DFS1" s="536"/>
      <c r="DFT1" s="536"/>
      <c r="DFU1" s="536" t="s">
        <v>354</v>
      </c>
      <c r="DFV1" s="536"/>
      <c r="DFW1" s="536"/>
      <c r="DFX1" s="536"/>
      <c r="DFY1" s="536"/>
      <c r="DFZ1" s="536"/>
      <c r="DGA1" s="536"/>
      <c r="DGB1" s="536"/>
      <c r="DGC1" s="536"/>
      <c r="DGD1" s="536"/>
      <c r="DGE1" s="536"/>
      <c r="DGF1" s="536"/>
      <c r="DGG1" s="536"/>
      <c r="DGH1" s="536"/>
      <c r="DGI1" s="536"/>
      <c r="DGJ1" s="536"/>
      <c r="DGK1" s="536"/>
      <c r="DGL1" s="536"/>
      <c r="DGM1" s="536"/>
      <c r="DGN1" s="536"/>
      <c r="DGO1" s="536"/>
      <c r="DGP1" s="536"/>
      <c r="DGQ1" s="536"/>
      <c r="DGR1" s="536"/>
      <c r="DGS1" s="536"/>
      <c r="DGT1" s="536"/>
      <c r="DGU1" s="536"/>
      <c r="DGV1" s="536"/>
      <c r="DGW1" s="536"/>
      <c r="DGX1" s="536"/>
      <c r="DGY1" s="536"/>
      <c r="DGZ1" s="536"/>
      <c r="DHA1" s="536" t="s">
        <v>354</v>
      </c>
      <c r="DHB1" s="536"/>
      <c r="DHC1" s="536"/>
      <c r="DHD1" s="536"/>
      <c r="DHE1" s="536"/>
      <c r="DHF1" s="536"/>
      <c r="DHG1" s="536"/>
      <c r="DHH1" s="536"/>
      <c r="DHI1" s="536"/>
      <c r="DHJ1" s="536"/>
      <c r="DHK1" s="536"/>
      <c r="DHL1" s="536"/>
      <c r="DHM1" s="536"/>
      <c r="DHN1" s="536"/>
      <c r="DHO1" s="536"/>
      <c r="DHP1" s="536"/>
      <c r="DHQ1" s="536"/>
      <c r="DHR1" s="536"/>
      <c r="DHS1" s="536"/>
      <c r="DHT1" s="536"/>
      <c r="DHU1" s="536"/>
      <c r="DHV1" s="536"/>
      <c r="DHW1" s="536"/>
      <c r="DHX1" s="536"/>
      <c r="DHY1" s="536"/>
      <c r="DHZ1" s="536"/>
      <c r="DIA1" s="536"/>
      <c r="DIB1" s="536"/>
      <c r="DIC1" s="536"/>
      <c r="DID1" s="536"/>
      <c r="DIE1" s="536"/>
      <c r="DIF1" s="536"/>
      <c r="DIG1" s="536" t="s">
        <v>354</v>
      </c>
      <c r="DIH1" s="536"/>
      <c r="DII1" s="536"/>
      <c r="DIJ1" s="536"/>
      <c r="DIK1" s="536"/>
      <c r="DIL1" s="536"/>
      <c r="DIM1" s="536"/>
      <c r="DIN1" s="536"/>
      <c r="DIO1" s="536"/>
      <c r="DIP1" s="536"/>
      <c r="DIQ1" s="536"/>
      <c r="DIR1" s="536"/>
      <c r="DIS1" s="536"/>
      <c r="DIT1" s="536"/>
      <c r="DIU1" s="536"/>
      <c r="DIV1" s="536"/>
      <c r="DIW1" s="536"/>
      <c r="DIX1" s="536"/>
      <c r="DIY1" s="536"/>
      <c r="DIZ1" s="536"/>
      <c r="DJA1" s="536"/>
      <c r="DJB1" s="536"/>
      <c r="DJC1" s="536"/>
      <c r="DJD1" s="536"/>
      <c r="DJE1" s="536"/>
      <c r="DJF1" s="536"/>
      <c r="DJG1" s="536"/>
      <c r="DJH1" s="536"/>
      <c r="DJI1" s="536"/>
      <c r="DJJ1" s="536"/>
      <c r="DJK1" s="536"/>
      <c r="DJL1" s="536"/>
      <c r="DJM1" s="536" t="s">
        <v>354</v>
      </c>
      <c r="DJN1" s="536"/>
      <c r="DJO1" s="536"/>
      <c r="DJP1" s="536"/>
      <c r="DJQ1" s="536"/>
      <c r="DJR1" s="536"/>
      <c r="DJS1" s="536"/>
      <c r="DJT1" s="536"/>
      <c r="DJU1" s="536"/>
      <c r="DJV1" s="536"/>
      <c r="DJW1" s="536"/>
      <c r="DJX1" s="536"/>
      <c r="DJY1" s="536"/>
      <c r="DJZ1" s="536"/>
      <c r="DKA1" s="536"/>
      <c r="DKB1" s="536"/>
      <c r="DKC1" s="536"/>
      <c r="DKD1" s="536"/>
      <c r="DKE1" s="536"/>
      <c r="DKF1" s="536"/>
      <c r="DKG1" s="536"/>
      <c r="DKH1" s="536"/>
      <c r="DKI1" s="536"/>
      <c r="DKJ1" s="536"/>
      <c r="DKK1" s="536"/>
      <c r="DKL1" s="536"/>
      <c r="DKM1" s="536"/>
      <c r="DKN1" s="536"/>
      <c r="DKO1" s="536"/>
      <c r="DKP1" s="536"/>
      <c r="DKQ1" s="536"/>
      <c r="DKR1" s="536"/>
      <c r="DKS1" s="536" t="s">
        <v>354</v>
      </c>
      <c r="DKT1" s="536"/>
      <c r="DKU1" s="536"/>
      <c r="DKV1" s="536"/>
      <c r="DKW1" s="536"/>
      <c r="DKX1" s="536"/>
      <c r="DKY1" s="536"/>
      <c r="DKZ1" s="536"/>
      <c r="DLA1" s="536"/>
      <c r="DLB1" s="536"/>
      <c r="DLC1" s="536"/>
      <c r="DLD1" s="536"/>
      <c r="DLE1" s="536"/>
      <c r="DLF1" s="536"/>
      <c r="DLG1" s="536"/>
      <c r="DLH1" s="536"/>
      <c r="DLI1" s="536"/>
      <c r="DLJ1" s="536"/>
      <c r="DLK1" s="536"/>
      <c r="DLL1" s="536"/>
      <c r="DLM1" s="536"/>
      <c r="DLN1" s="536"/>
      <c r="DLO1" s="536"/>
      <c r="DLP1" s="536"/>
      <c r="DLQ1" s="536"/>
      <c r="DLR1" s="536"/>
      <c r="DLS1" s="536"/>
      <c r="DLT1" s="536"/>
      <c r="DLU1" s="536"/>
      <c r="DLV1" s="536"/>
      <c r="DLW1" s="536"/>
      <c r="DLX1" s="536"/>
      <c r="DLY1" s="536" t="s">
        <v>354</v>
      </c>
      <c r="DLZ1" s="536"/>
      <c r="DMA1" s="536"/>
      <c r="DMB1" s="536"/>
      <c r="DMC1" s="536"/>
      <c r="DMD1" s="536"/>
      <c r="DME1" s="536"/>
      <c r="DMF1" s="536"/>
      <c r="DMG1" s="536"/>
      <c r="DMH1" s="536"/>
      <c r="DMI1" s="536"/>
      <c r="DMJ1" s="536"/>
      <c r="DMK1" s="536"/>
      <c r="DML1" s="536"/>
      <c r="DMM1" s="536"/>
      <c r="DMN1" s="536"/>
      <c r="DMO1" s="536"/>
      <c r="DMP1" s="536"/>
      <c r="DMQ1" s="536"/>
      <c r="DMR1" s="536"/>
      <c r="DMS1" s="536"/>
      <c r="DMT1" s="536"/>
      <c r="DMU1" s="536"/>
      <c r="DMV1" s="536"/>
      <c r="DMW1" s="536"/>
      <c r="DMX1" s="536"/>
      <c r="DMY1" s="536"/>
      <c r="DMZ1" s="536"/>
      <c r="DNA1" s="536"/>
      <c r="DNB1" s="536"/>
      <c r="DNC1" s="536"/>
      <c r="DND1" s="536"/>
      <c r="DNE1" s="536" t="s">
        <v>354</v>
      </c>
      <c r="DNF1" s="536"/>
      <c r="DNG1" s="536"/>
      <c r="DNH1" s="536"/>
      <c r="DNI1" s="536"/>
      <c r="DNJ1" s="536"/>
      <c r="DNK1" s="536"/>
      <c r="DNL1" s="536"/>
      <c r="DNM1" s="536"/>
      <c r="DNN1" s="536"/>
      <c r="DNO1" s="536"/>
      <c r="DNP1" s="536"/>
      <c r="DNQ1" s="536"/>
      <c r="DNR1" s="536"/>
      <c r="DNS1" s="536"/>
      <c r="DNT1" s="536"/>
      <c r="DNU1" s="536"/>
      <c r="DNV1" s="536"/>
      <c r="DNW1" s="536"/>
      <c r="DNX1" s="536"/>
      <c r="DNY1" s="536"/>
      <c r="DNZ1" s="536"/>
      <c r="DOA1" s="536"/>
      <c r="DOB1" s="536"/>
      <c r="DOC1" s="536"/>
      <c r="DOD1" s="536"/>
      <c r="DOE1" s="536"/>
      <c r="DOF1" s="536"/>
      <c r="DOG1" s="536"/>
      <c r="DOH1" s="536"/>
      <c r="DOI1" s="536"/>
      <c r="DOJ1" s="536"/>
      <c r="DOK1" s="536" t="s">
        <v>354</v>
      </c>
      <c r="DOL1" s="536"/>
      <c r="DOM1" s="536"/>
      <c r="DON1" s="536"/>
      <c r="DOO1" s="536"/>
      <c r="DOP1" s="536"/>
      <c r="DOQ1" s="536"/>
      <c r="DOR1" s="536"/>
      <c r="DOS1" s="536"/>
      <c r="DOT1" s="536"/>
      <c r="DOU1" s="536"/>
      <c r="DOV1" s="536"/>
      <c r="DOW1" s="536"/>
      <c r="DOX1" s="536"/>
      <c r="DOY1" s="536"/>
      <c r="DOZ1" s="536"/>
      <c r="DPA1" s="536"/>
      <c r="DPB1" s="536"/>
      <c r="DPC1" s="536"/>
      <c r="DPD1" s="536"/>
      <c r="DPE1" s="536"/>
      <c r="DPF1" s="536"/>
      <c r="DPG1" s="536"/>
      <c r="DPH1" s="536"/>
      <c r="DPI1" s="536"/>
      <c r="DPJ1" s="536"/>
      <c r="DPK1" s="536"/>
      <c r="DPL1" s="536"/>
      <c r="DPM1" s="536"/>
      <c r="DPN1" s="536"/>
      <c r="DPO1" s="536"/>
      <c r="DPP1" s="536"/>
      <c r="DPQ1" s="536" t="s">
        <v>354</v>
      </c>
      <c r="DPR1" s="536"/>
      <c r="DPS1" s="536"/>
      <c r="DPT1" s="536"/>
      <c r="DPU1" s="536"/>
      <c r="DPV1" s="536"/>
      <c r="DPW1" s="536"/>
      <c r="DPX1" s="536"/>
      <c r="DPY1" s="536"/>
      <c r="DPZ1" s="536"/>
      <c r="DQA1" s="536"/>
      <c r="DQB1" s="536"/>
      <c r="DQC1" s="536"/>
      <c r="DQD1" s="536"/>
      <c r="DQE1" s="536"/>
      <c r="DQF1" s="536"/>
      <c r="DQG1" s="536"/>
      <c r="DQH1" s="536"/>
      <c r="DQI1" s="536"/>
      <c r="DQJ1" s="536"/>
      <c r="DQK1" s="536"/>
      <c r="DQL1" s="536"/>
      <c r="DQM1" s="536"/>
      <c r="DQN1" s="536"/>
      <c r="DQO1" s="536"/>
      <c r="DQP1" s="536"/>
      <c r="DQQ1" s="536"/>
      <c r="DQR1" s="536"/>
      <c r="DQS1" s="536"/>
      <c r="DQT1" s="536"/>
      <c r="DQU1" s="536"/>
      <c r="DQV1" s="536"/>
      <c r="DQW1" s="536" t="s">
        <v>354</v>
      </c>
      <c r="DQX1" s="536"/>
      <c r="DQY1" s="536"/>
      <c r="DQZ1" s="536"/>
      <c r="DRA1" s="536"/>
      <c r="DRB1" s="536"/>
      <c r="DRC1" s="536"/>
      <c r="DRD1" s="536"/>
      <c r="DRE1" s="536"/>
      <c r="DRF1" s="536"/>
      <c r="DRG1" s="536"/>
      <c r="DRH1" s="536"/>
      <c r="DRI1" s="536"/>
      <c r="DRJ1" s="536"/>
      <c r="DRK1" s="536"/>
      <c r="DRL1" s="536"/>
      <c r="DRM1" s="536"/>
      <c r="DRN1" s="536"/>
      <c r="DRO1" s="536"/>
      <c r="DRP1" s="536"/>
      <c r="DRQ1" s="536"/>
      <c r="DRR1" s="536"/>
      <c r="DRS1" s="536"/>
      <c r="DRT1" s="536"/>
      <c r="DRU1" s="536"/>
      <c r="DRV1" s="536"/>
      <c r="DRW1" s="536"/>
      <c r="DRX1" s="536"/>
      <c r="DRY1" s="536"/>
      <c r="DRZ1" s="536"/>
      <c r="DSA1" s="536"/>
      <c r="DSB1" s="536"/>
      <c r="DSC1" s="536" t="s">
        <v>354</v>
      </c>
      <c r="DSD1" s="536"/>
      <c r="DSE1" s="536"/>
      <c r="DSF1" s="536"/>
      <c r="DSG1" s="536"/>
      <c r="DSH1" s="536"/>
      <c r="DSI1" s="536"/>
      <c r="DSJ1" s="536"/>
      <c r="DSK1" s="536"/>
      <c r="DSL1" s="536"/>
      <c r="DSM1" s="536"/>
      <c r="DSN1" s="536"/>
      <c r="DSO1" s="536"/>
      <c r="DSP1" s="536"/>
      <c r="DSQ1" s="536"/>
      <c r="DSR1" s="536"/>
      <c r="DSS1" s="536"/>
      <c r="DST1" s="536"/>
      <c r="DSU1" s="536"/>
      <c r="DSV1" s="536"/>
      <c r="DSW1" s="536"/>
      <c r="DSX1" s="536"/>
      <c r="DSY1" s="536"/>
      <c r="DSZ1" s="536"/>
      <c r="DTA1" s="536"/>
      <c r="DTB1" s="536"/>
      <c r="DTC1" s="536"/>
      <c r="DTD1" s="536"/>
      <c r="DTE1" s="536"/>
      <c r="DTF1" s="536"/>
      <c r="DTG1" s="536"/>
      <c r="DTH1" s="536"/>
      <c r="DTI1" s="536" t="s">
        <v>354</v>
      </c>
      <c r="DTJ1" s="536"/>
      <c r="DTK1" s="536"/>
      <c r="DTL1" s="536"/>
      <c r="DTM1" s="536"/>
      <c r="DTN1" s="536"/>
      <c r="DTO1" s="536"/>
      <c r="DTP1" s="536"/>
      <c r="DTQ1" s="536"/>
      <c r="DTR1" s="536"/>
      <c r="DTS1" s="536"/>
      <c r="DTT1" s="536"/>
      <c r="DTU1" s="536"/>
      <c r="DTV1" s="536"/>
      <c r="DTW1" s="536"/>
      <c r="DTX1" s="536"/>
      <c r="DTY1" s="536"/>
      <c r="DTZ1" s="536"/>
      <c r="DUA1" s="536"/>
      <c r="DUB1" s="536"/>
      <c r="DUC1" s="536"/>
      <c r="DUD1" s="536"/>
      <c r="DUE1" s="536"/>
      <c r="DUF1" s="536"/>
      <c r="DUG1" s="536"/>
      <c r="DUH1" s="536"/>
      <c r="DUI1" s="536"/>
      <c r="DUJ1" s="536"/>
      <c r="DUK1" s="536"/>
      <c r="DUL1" s="536"/>
      <c r="DUM1" s="536"/>
      <c r="DUN1" s="536"/>
      <c r="DUO1" s="536" t="s">
        <v>354</v>
      </c>
      <c r="DUP1" s="536"/>
      <c r="DUQ1" s="536"/>
      <c r="DUR1" s="536"/>
      <c r="DUS1" s="536"/>
      <c r="DUT1" s="536"/>
      <c r="DUU1" s="536"/>
      <c r="DUV1" s="536"/>
      <c r="DUW1" s="536"/>
      <c r="DUX1" s="536"/>
      <c r="DUY1" s="536"/>
      <c r="DUZ1" s="536"/>
      <c r="DVA1" s="536"/>
      <c r="DVB1" s="536"/>
      <c r="DVC1" s="536"/>
      <c r="DVD1" s="536"/>
      <c r="DVE1" s="536"/>
      <c r="DVF1" s="536"/>
      <c r="DVG1" s="536"/>
      <c r="DVH1" s="536"/>
      <c r="DVI1" s="536"/>
      <c r="DVJ1" s="536"/>
      <c r="DVK1" s="536"/>
      <c r="DVL1" s="536"/>
      <c r="DVM1" s="536"/>
      <c r="DVN1" s="536"/>
      <c r="DVO1" s="536"/>
      <c r="DVP1" s="536"/>
      <c r="DVQ1" s="536"/>
      <c r="DVR1" s="536"/>
      <c r="DVS1" s="536"/>
      <c r="DVT1" s="536"/>
      <c r="DVU1" s="536" t="s">
        <v>354</v>
      </c>
      <c r="DVV1" s="536"/>
      <c r="DVW1" s="536"/>
      <c r="DVX1" s="536"/>
      <c r="DVY1" s="536"/>
      <c r="DVZ1" s="536"/>
      <c r="DWA1" s="536"/>
      <c r="DWB1" s="536"/>
      <c r="DWC1" s="536"/>
      <c r="DWD1" s="536"/>
      <c r="DWE1" s="536"/>
      <c r="DWF1" s="536"/>
      <c r="DWG1" s="536"/>
      <c r="DWH1" s="536"/>
      <c r="DWI1" s="536"/>
      <c r="DWJ1" s="536"/>
      <c r="DWK1" s="536"/>
      <c r="DWL1" s="536"/>
      <c r="DWM1" s="536"/>
      <c r="DWN1" s="536"/>
      <c r="DWO1" s="536"/>
      <c r="DWP1" s="536"/>
      <c r="DWQ1" s="536"/>
      <c r="DWR1" s="536"/>
      <c r="DWS1" s="536"/>
      <c r="DWT1" s="536"/>
      <c r="DWU1" s="536"/>
      <c r="DWV1" s="536"/>
      <c r="DWW1" s="536"/>
      <c r="DWX1" s="536"/>
      <c r="DWY1" s="536"/>
      <c r="DWZ1" s="536"/>
      <c r="DXA1" s="536" t="s">
        <v>354</v>
      </c>
      <c r="DXB1" s="536"/>
      <c r="DXC1" s="536"/>
      <c r="DXD1" s="536"/>
      <c r="DXE1" s="536"/>
      <c r="DXF1" s="536"/>
      <c r="DXG1" s="536"/>
      <c r="DXH1" s="536"/>
      <c r="DXI1" s="536"/>
      <c r="DXJ1" s="536"/>
      <c r="DXK1" s="536"/>
      <c r="DXL1" s="536"/>
      <c r="DXM1" s="536"/>
      <c r="DXN1" s="536"/>
      <c r="DXO1" s="536"/>
      <c r="DXP1" s="536"/>
      <c r="DXQ1" s="536"/>
      <c r="DXR1" s="536"/>
      <c r="DXS1" s="536"/>
      <c r="DXT1" s="536"/>
      <c r="DXU1" s="536"/>
      <c r="DXV1" s="536"/>
      <c r="DXW1" s="536"/>
      <c r="DXX1" s="536"/>
      <c r="DXY1" s="536"/>
      <c r="DXZ1" s="536"/>
      <c r="DYA1" s="536"/>
      <c r="DYB1" s="536"/>
      <c r="DYC1" s="536"/>
      <c r="DYD1" s="536"/>
      <c r="DYE1" s="536"/>
      <c r="DYF1" s="536"/>
      <c r="DYG1" s="536" t="s">
        <v>354</v>
      </c>
      <c r="DYH1" s="536"/>
      <c r="DYI1" s="536"/>
      <c r="DYJ1" s="536"/>
      <c r="DYK1" s="536"/>
      <c r="DYL1" s="536"/>
      <c r="DYM1" s="536"/>
      <c r="DYN1" s="536"/>
      <c r="DYO1" s="536"/>
      <c r="DYP1" s="536"/>
      <c r="DYQ1" s="536"/>
      <c r="DYR1" s="536"/>
      <c r="DYS1" s="536"/>
      <c r="DYT1" s="536"/>
      <c r="DYU1" s="536"/>
      <c r="DYV1" s="536"/>
      <c r="DYW1" s="536"/>
      <c r="DYX1" s="536"/>
      <c r="DYY1" s="536"/>
      <c r="DYZ1" s="536"/>
      <c r="DZA1" s="536"/>
      <c r="DZB1" s="536"/>
      <c r="DZC1" s="536"/>
      <c r="DZD1" s="536"/>
      <c r="DZE1" s="536"/>
      <c r="DZF1" s="536"/>
      <c r="DZG1" s="536"/>
      <c r="DZH1" s="536"/>
      <c r="DZI1" s="536"/>
      <c r="DZJ1" s="536"/>
      <c r="DZK1" s="536"/>
      <c r="DZL1" s="536"/>
      <c r="DZM1" s="536" t="s">
        <v>354</v>
      </c>
      <c r="DZN1" s="536"/>
      <c r="DZO1" s="536"/>
      <c r="DZP1" s="536"/>
      <c r="DZQ1" s="536"/>
      <c r="DZR1" s="536"/>
      <c r="DZS1" s="536"/>
      <c r="DZT1" s="536"/>
      <c r="DZU1" s="536"/>
      <c r="DZV1" s="536"/>
      <c r="DZW1" s="536"/>
      <c r="DZX1" s="536"/>
      <c r="DZY1" s="536"/>
      <c r="DZZ1" s="536"/>
      <c r="EAA1" s="536"/>
      <c r="EAB1" s="536"/>
      <c r="EAC1" s="536"/>
      <c r="EAD1" s="536"/>
      <c r="EAE1" s="536"/>
      <c r="EAF1" s="536"/>
      <c r="EAG1" s="536"/>
      <c r="EAH1" s="536"/>
      <c r="EAI1" s="536"/>
      <c r="EAJ1" s="536"/>
      <c r="EAK1" s="536"/>
      <c r="EAL1" s="536"/>
      <c r="EAM1" s="536"/>
      <c r="EAN1" s="536"/>
      <c r="EAO1" s="536"/>
      <c r="EAP1" s="536"/>
      <c r="EAQ1" s="536"/>
      <c r="EAR1" s="536"/>
      <c r="EAS1" s="536" t="s">
        <v>354</v>
      </c>
      <c r="EAT1" s="536"/>
      <c r="EAU1" s="536"/>
      <c r="EAV1" s="536"/>
      <c r="EAW1" s="536"/>
      <c r="EAX1" s="536"/>
      <c r="EAY1" s="536"/>
      <c r="EAZ1" s="536"/>
      <c r="EBA1" s="536"/>
      <c r="EBB1" s="536"/>
      <c r="EBC1" s="536"/>
      <c r="EBD1" s="536"/>
      <c r="EBE1" s="536"/>
      <c r="EBF1" s="536"/>
      <c r="EBG1" s="536"/>
      <c r="EBH1" s="536"/>
      <c r="EBI1" s="536"/>
      <c r="EBJ1" s="536"/>
      <c r="EBK1" s="536"/>
      <c r="EBL1" s="536"/>
      <c r="EBM1" s="536"/>
      <c r="EBN1" s="536"/>
      <c r="EBO1" s="536"/>
      <c r="EBP1" s="536"/>
      <c r="EBQ1" s="536"/>
      <c r="EBR1" s="536"/>
      <c r="EBS1" s="536"/>
      <c r="EBT1" s="536"/>
      <c r="EBU1" s="536"/>
      <c r="EBV1" s="536"/>
      <c r="EBW1" s="536"/>
      <c r="EBX1" s="536"/>
      <c r="EBY1" s="536" t="s">
        <v>354</v>
      </c>
      <c r="EBZ1" s="536"/>
      <c r="ECA1" s="536"/>
      <c r="ECB1" s="536"/>
      <c r="ECC1" s="536"/>
      <c r="ECD1" s="536"/>
      <c r="ECE1" s="536"/>
      <c r="ECF1" s="536"/>
      <c r="ECG1" s="536"/>
      <c r="ECH1" s="536"/>
      <c r="ECI1" s="536"/>
      <c r="ECJ1" s="536"/>
      <c r="ECK1" s="536"/>
      <c r="ECL1" s="536"/>
      <c r="ECM1" s="536"/>
      <c r="ECN1" s="536"/>
      <c r="ECO1" s="536"/>
      <c r="ECP1" s="536"/>
      <c r="ECQ1" s="536"/>
      <c r="ECR1" s="536"/>
      <c r="ECS1" s="536"/>
      <c r="ECT1" s="536"/>
      <c r="ECU1" s="536"/>
      <c r="ECV1" s="536"/>
      <c r="ECW1" s="536"/>
      <c r="ECX1" s="536"/>
      <c r="ECY1" s="536"/>
      <c r="ECZ1" s="536"/>
      <c r="EDA1" s="536"/>
      <c r="EDB1" s="536"/>
      <c r="EDC1" s="536"/>
      <c r="EDD1" s="536"/>
      <c r="EDE1" s="536" t="s">
        <v>354</v>
      </c>
      <c r="EDF1" s="536"/>
      <c r="EDG1" s="536"/>
      <c r="EDH1" s="536"/>
      <c r="EDI1" s="536"/>
      <c r="EDJ1" s="536"/>
      <c r="EDK1" s="536"/>
      <c r="EDL1" s="536"/>
      <c r="EDM1" s="536"/>
      <c r="EDN1" s="536"/>
      <c r="EDO1" s="536"/>
      <c r="EDP1" s="536"/>
      <c r="EDQ1" s="536"/>
      <c r="EDR1" s="536"/>
      <c r="EDS1" s="536"/>
      <c r="EDT1" s="536"/>
      <c r="EDU1" s="536"/>
      <c r="EDV1" s="536"/>
      <c r="EDW1" s="536"/>
      <c r="EDX1" s="536"/>
      <c r="EDY1" s="536"/>
      <c r="EDZ1" s="536"/>
      <c r="EEA1" s="536"/>
      <c r="EEB1" s="536"/>
      <c r="EEC1" s="536"/>
      <c r="EED1" s="536"/>
      <c r="EEE1" s="536"/>
      <c r="EEF1" s="536"/>
      <c r="EEG1" s="536"/>
      <c r="EEH1" s="536"/>
      <c r="EEI1" s="536"/>
      <c r="EEJ1" s="536"/>
      <c r="EEK1" s="536" t="s">
        <v>354</v>
      </c>
      <c r="EEL1" s="536"/>
      <c r="EEM1" s="536"/>
      <c r="EEN1" s="536"/>
      <c r="EEO1" s="536"/>
      <c r="EEP1" s="536"/>
      <c r="EEQ1" s="536"/>
      <c r="EER1" s="536"/>
      <c r="EES1" s="536"/>
      <c r="EET1" s="536"/>
      <c r="EEU1" s="536"/>
      <c r="EEV1" s="536"/>
      <c r="EEW1" s="536"/>
      <c r="EEX1" s="536"/>
      <c r="EEY1" s="536"/>
      <c r="EEZ1" s="536"/>
      <c r="EFA1" s="536"/>
      <c r="EFB1" s="536"/>
      <c r="EFC1" s="536"/>
      <c r="EFD1" s="536"/>
      <c r="EFE1" s="536"/>
      <c r="EFF1" s="536"/>
      <c r="EFG1" s="536"/>
      <c r="EFH1" s="536"/>
      <c r="EFI1" s="536"/>
      <c r="EFJ1" s="536"/>
      <c r="EFK1" s="536"/>
      <c r="EFL1" s="536"/>
      <c r="EFM1" s="536"/>
      <c r="EFN1" s="536"/>
      <c r="EFO1" s="536"/>
      <c r="EFP1" s="536"/>
      <c r="EFQ1" s="536" t="s">
        <v>354</v>
      </c>
      <c r="EFR1" s="536"/>
      <c r="EFS1" s="536"/>
      <c r="EFT1" s="536"/>
      <c r="EFU1" s="536"/>
      <c r="EFV1" s="536"/>
      <c r="EFW1" s="536"/>
      <c r="EFX1" s="536"/>
      <c r="EFY1" s="536"/>
      <c r="EFZ1" s="536"/>
      <c r="EGA1" s="536"/>
      <c r="EGB1" s="536"/>
      <c r="EGC1" s="536"/>
      <c r="EGD1" s="536"/>
      <c r="EGE1" s="536"/>
      <c r="EGF1" s="536"/>
      <c r="EGG1" s="536"/>
      <c r="EGH1" s="536"/>
      <c r="EGI1" s="536"/>
      <c r="EGJ1" s="536"/>
      <c r="EGK1" s="536"/>
      <c r="EGL1" s="536"/>
      <c r="EGM1" s="536"/>
      <c r="EGN1" s="536"/>
      <c r="EGO1" s="536"/>
      <c r="EGP1" s="536"/>
      <c r="EGQ1" s="536"/>
      <c r="EGR1" s="536"/>
      <c r="EGS1" s="536"/>
      <c r="EGT1" s="536"/>
      <c r="EGU1" s="536"/>
      <c r="EGV1" s="536"/>
      <c r="EGW1" s="536" t="s">
        <v>354</v>
      </c>
      <c r="EGX1" s="536"/>
      <c r="EGY1" s="536"/>
      <c r="EGZ1" s="536"/>
      <c r="EHA1" s="536"/>
      <c r="EHB1" s="536"/>
      <c r="EHC1" s="536"/>
      <c r="EHD1" s="536"/>
      <c r="EHE1" s="536"/>
      <c r="EHF1" s="536"/>
      <c r="EHG1" s="536"/>
      <c r="EHH1" s="536"/>
      <c r="EHI1" s="536"/>
      <c r="EHJ1" s="536"/>
      <c r="EHK1" s="536"/>
      <c r="EHL1" s="536"/>
      <c r="EHM1" s="536"/>
      <c r="EHN1" s="536"/>
      <c r="EHO1" s="536"/>
      <c r="EHP1" s="536"/>
      <c r="EHQ1" s="536"/>
      <c r="EHR1" s="536"/>
      <c r="EHS1" s="536"/>
      <c r="EHT1" s="536"/>
      <c r="EHU1" s="536"/>
      <c r="EHV1" s="536"/>
      <c r="EHW1" s="536"/>
      <c r="EHX1" s="536"/>
      <c r="EHY1" s="536"/>
      <c r="EHZ1" s="536"/>
      <c r="EIA1" s="536"/>
      <c r="EIB1" s="536"/>
      <c r="EIC1" s="536" t="s">
        <v>354</v>
      </c>
      <c r="EID1" s="536"/>
      <c r="EIE1" s="536"/>
      <c r="EIF1" s="536"/>
      <c r="EIG1" s="536"/>
      <c r="EIH1" s="536"/>
      <c r="EII1" s="536"/>
      <c r="EIJ1" s="536"/>
      <c r="EIK1" s="536"/>
      <c r="EIL1" s="536"/>
      <c r="EIM1" s="536"/>
      <c r="EIN1" s="536"/>
      <c r="EIO1" s="536"/>
      <c r="EIP1" s="536"/>
      <c r="EIQ1" s="536"/>
      <c r="EIR1" s="536"/>
      <c r="EIS1" s="536"/>
      <c r="EIT1" s="536"/>
      <c r="EIU1" s="536"/>
      <c r="EIV1" s="536"/>
      <c r="EIW1" s="536"/>
      <c r="EIX1" s="536"/>
      <c r="EIY1" s="536"/>
      <c r="EIZ1" s="536"/>
      <c r="EJA1" s="536"/>
      <c r="EJB1" s="536"/>
      <c r="EJC1" s="536"/>
      <c r="EJD1" s="536"/>
      <c r="EJE1" s="536"/>
      <c r="EJF1" s="536"/>
      <c r="EJG1" s="536"/>
      <c r="EJH1" s="536"/>
      <c r="EJI1" s="536" t="s">
        <v>354</v>
      </c>
      <c r="EJJ1" s="536"/>
      <c r="EJK1" s="536"/>
      <c r="EJL1" s="536"/>
      <c r="EJM1" s="536"/>
      <c r="EJN1" s="536"/>
      <c r="EJO1" s="536"/>
      <c r="EJP1" s="536"/>
      <c r="EJQ1" s="536"/>
      <c r="EJR1" s="536"/>
      <c r="EJS1" s="536"/>
      <c r="EJT1" s="536"/>
      <c r="EJU1" s="536"/>
      <c r="EJV1" s="536"/>
      <c r="EJW1" s="536"/>
      <c r="EJX1" s="536"/>
      <c r="EJY1" s="536"/>
      <c r="EJZ1" s="536"/>
      <c r="EKA1" s="536"/>
      <c r="EKB1" s="536"/>
      <c r="EKC1" s="536"/>
      <c r="EKD1" s="536"/>
      <c r="EKE1" s="536"/>
      <c r="EKF1" s="536"/>
      <c r="EKG1" s="536"/>
      <c r="EKH1" s="536"/>
      <c r="EKI1" s="536"/>
      <c r="EKJ1" s="536"/>
      <c r="EKK1" s="536"/>
      <c r="EKL1" s="536"/>
      <c r="EKM1" s="536"/>
      <c r="EKN1" s="536"/>
      <c r="EKO1" s="536" t="s">
        <v>354</v>
      </c>
      <c r="EKP1" s="536"/>
      <c r="EKQ1" s="536"/>
      <c r="EKR1" s="536"/>
      <c r="EKS1" s="536"/>
      <c r="EKT1" s="536"/>
      <c r="EKU1" s="536"/>
      <c r="EKV1" s="536"/>
      <c r="EKW1" s="536"/>
      <c r="EKX1" s="536"/>
      <c r="EKY1" s="536"/>
      <c r="EKZ1" s="536"/>
      <c r="ELA1" s="536"/>
      <c r="ELB1" s="536"/>
      <c r="ELC1" s="536"/>
      <c r="ELD1" s="536"/>
      <c r="ELE1" s="536"/>
      <c r="ELF1" s="536"/>
      <c r="ELG1" s="536"/>
      <c r="ELH1" s="536"/>
      <c r="ELI1" s="536"/>
      <c r="ELJ1" s="536"/>
      <c r="ELK1" s="536"/>
      <c r="ELL1" s="536"/>
      <c r="ELM1" s="536"/>
      <c r="ELN1" s="536"/>
      <c r="ELO1" s="536"/>
      <c r="ELP1" s="536"/>
      <c r="ELQ1" s="536"/>
      <c r="ELR1" s="536"/>
      <c r="ELS1" s="536"/>
      <c r="ELT1" s="536"/>
      <c r="ELU1" s="536" t="s">
        <v>354</v>
      </c>
      <c r="ELV1" s="536"/>
      <c r="ELW1" s="536"/>
      <c r="ELX1" s="536"/>
      <c r="ELY1" s="536"/>
      <c r="ELZ1" s="536"/>
      <c r="EMA1" s="536"/>
      <c r="EMB1" s="536"/>
      <c r="EMC1" s="536"/>
      <c r="EMD1" s="536"/>
      <c r="EME1" s="536"/>
      <c r="EMF1" s="536"/>
      <c r="EMG1" s="536"/>
      <c r="EMH1" s="536"/>
      <c r="EMI1" s="536"/>
      <c r="EMJ1" s="536"/>
      <c r="EMK1" s="536"/>
      <c r="EML1" s="536"/>
      <c r="EMM1" s="536"/>
      <c r="EMN1" s="536"/>
      <c r="EMO1" s="536"/>
      <c r="EMP1" s="536"/>
      <c r="EMQ1" s="536"/>
      <c r="EMR1" s="536"/>
      <c r="EMS1" s="536"/>
      <c r="EMT1" s="536"/>
      <c r="EMU1" s="536"/>
      <c r="EMV1" s="536"/>
      <c r="EMW1" s="536"/>
      <c r="EMX1" s="536"/>
      <c r="EMY1" s="536"/>
      <c r="EMZ1" s="536"/>
      <c r="ENA1" s="536" t="s">
        <v>354</v>
      </c>
      <c r="ENB1" s="536"/>
      <c r="ENC1" s="536"/>
      <c r="END1" s="536"/>
      <c r="ENE1" s="536"/>
      <c r="ENF1" s="536"/>
      <c r="ENG1" s="536"/>
      <c r="ENH1" s="536"/>
      <c r="ENI1" s="536"/>
      <c r="ENJ1" s="536"/>
      <c r="ENK1" s="536"/>
      <c r="ENL1" s="536"/>
      <c r="ENM1" s="536"/>
      <c r="ENN1" s="536"/>
      <c r="ENO1" s="536"/>
      <c r="ENP1" s="536"/>
      <c r="ENQ1" s="536"/>
      <c r="ENR1" s="536"/>
      <c r="ENS1" s="536"/>
      <c r="ENT1" s="536"/>
      <c r="ENU1" s="536"/>
      <c r="ENV1" s="536"/>
      <c r="ENW1" s="536"/>
      <c r="ENX1" s="536"/>
      <c r="ENY1" s="536"/>
      <c r="ENZ1" s="536"/>
      <c r="EOA1" s="536"/>
      <c r="EOB1" s="536"/>
      <c r="EOC1" s="536"/>
      <c r="EOD1" s="536"/>
      <c r="EOE1" s="536"/>
      <c r="EOF1" s="536"/>
      <c r="EOG1" s="536" t="s">
        <v>354</v>
      </c>
      <c r="EOH1" s="536"/>
      <c r="EOI1" s="536"/>
      <c r="EOJ1" s="536"/>
      <c r="EOK1" s="536"/>
      <c r="EOL1" s="536"/>
      <c r="EOM1" s="536"/>
      <c r="EON1" s="536"/>
      <c r="EOO1" s="536"/>
      <c r="EOP1" s="536"/>
      <c r="EOQ1" s="536"/>
      <c r="EOR1" s="536"/>
      <c r="EOS1" s="536"/>
      <c r="EOT1" s="536"/>
      <c r="EOU1" s="536"/>
      <c r="EOV1" s="536"/>
      <c r="EOW1" s="536"/>
      <c r="EOX1" s="536"/>
      <c r="EOY1" s="536"/>
      <c r="EOZ1" s="536"/>
      <c r="EPA1" s="536"/>
      <c r="EPB1" s="536"/>
      <c r="EPC1" s="536"/>
      <c r="EPD1" s="536"/>
      <c r="EPE1" s="536"/>
      <c r="EPF1" s="536"/>
      <c r="EPG1" s="536"/>
      <c r="EPH1" s="536"/>
      <c r="EPI1" s="536"/>
      <c r="EPJ1" s="536"/>
      <c r="EPK1" s="536"/>
      <c r="EPL1" s="536"/>
      <c r="EPM1" s="536" t="s">
        <v>354</v>
      </c>
      <c r="EPN1" s="536"/>
      <c r="EPO1" s="536"/>
      <c r="EPP1" s="536"/>
      <c r="EPQ1" s="536"/>
      <c r="EPR1" s="536"/>
      <c r="EPS1" s="536"/>
      <c r="EPT1" s="536"/>
      <c r="EPU1" s="536"/>
      <c r="EPV1" s="536"/>
      <c r="EPW1" s="536"/>
      <c r="EPX1" s="536"/>
      <c r="EPY1" s="536"/>
      <c r="EPZ1" s="536"/>
      <c r="EQA1" s="536"/>
      <c r="EQB1" s="536"/>
      <c r="EQC1" s="536"/>
      <c r="EQD1" s="536"/>
      <c r="EQE1" s="536"/>
      <c r="EQF1" s="536"/>
      <c r="EQG1" s="536"/>
      <c r="EQH1" s="536"/>
      <c r="EQI1" s="536"/>
      <c r="EQJ1" s="536"/>
      <c r="EQK1" s="536"/>
      <c r="EQL1" s="536"/>
      <c r="EQM1" s="536"/>
      <c r="EQN1" s="536"/>
      <c r="EQO1" s="536"/>
      <c r="EQP1" s="536"/>
      <c r="EQQ1" s="536"/>
      <c r="EQR1" s="536"/>
      <c r="EQS1" s="536" t="s">
        <v>354</v>
      </c>
      <c r="EQT1" s="536"/>
      <c r="EQU1" s="536"/>
      <c r="EQV1" s="536"/>
      <c r="EQW1" s="536"/>
      <c r="EQX1" s="536"/>
      <c r="EQY1" s="536"/>
      <c r="EQZ1" s="536"/>
      <c r="ERA1" s="536"/>
      <c r="ERB1" s="536"/>
      <c r="ERC1" s="536"/>
      <c r="ERD1" s="536"/>
      <c r="ERE1" s="536"/>
      <c r="ERF1" s="536"/>
      <c r="ERG1" s="536"/>
      <c r="ERH1" s="536"/>
      <c r="ERI1" s="536"/>
      <c r="ERJ1" s="536"/>
      <c r="ERK1" s="536"/>
      <c r="ERL1" s="536"/>
      <c r="ERM1" s="536"/>
      <c r="ERN1" s="536"/>
      <c r="ERO1" s="536"/>
      <c r="ERP1" s="536"/>
      <c r="ERQ1" s="536"/>
      <c r="ERR1" s="536"/>
      <c r="ERS1" s="536"/>
      <c r="ERT1" s="536"/>
      <c r="ERU1" s="536"/>
      <c r="ERV1" s="536"/>
      <c r="ERW1" s="536"/>
      <c r="ERX1" s="536"/>
      <c r="ERY1" s="536" t="s">
        <v>354</v>
      </c>
      <c r="ERZ1" s="536"/>
      <c r="ESA1" s="536"/>
      <c r="ESB1" s="536"/>
      <c r="ESC1" s="536"/>
      <c r="ESD1" s="536"/>
      <c r="ESE1" s="536"/>
      <c r="ESF1" s="536"/>
      <c r="ESG1" s="536"/>
      <c r="ESH1" s="536"/>
      <c r="ESI1" s="536"/>
      <c r="ESJ1" s="536"/>
      <c r="ESK1" s="536"/>
      <c r="ESL1" s="536"/>
      <c r="ESM1" s="536"/>
      <c r="ESN1" s="536"/>
      <c r="ESO1" s="536"/>
      <c r="ESP1" s="536"/>
      <c r="ESQ1" s="536"/>
      <c r="ESR1" s="536"/>
      <c r="ESS1" s="536"/>
      <c r="EST1" s="536"/>
      <c r="ESU1" s="536"/>
      <c r="ESV1" s="536"/>
      <c r="ESW1" s="536"/>
      <c r="ESX1" s="536"/>
      <c r="ESY1" s="536"/>
      <c r="ESZ1" s="536"/>
      <c r="ETA1" s="536"/>
      <c r="ETB1" s="536"/>
      <c r="ETC1" s="536"/>
      <c r="ETD1" s="536"/>
      <c r="ETE1" s="536" t="s">
        <v>354</v>
      </c>
      <c r="ETF1" s="536"/>
      <c r="ETG1" s="536"/>
      <c r="ETH1" s="536"/>
      <c r="ETI1" s="536"/>
      <c r="ETJ1" s="536"/>
      <c r="ETK1" s="536"/>
      <c r="ETL1" s="536"/>
      <c r="ETM1" s="536"/>
      <c r="ETN1" s="536"/>
      <c r="ETO1" s="536"/>
      <c r="ETP1" s="536"/>
      <c r="ETQ1" s="536"/>
      <c r="ETR1" s="536"/>
      <c r="ETS1" s="536"/>
      <c r="ETT1" s="536"/>
      <c r="ETU1" s="536"/>
      <c r="ETV1" s="536"/>
      <c r="ETW1" s="536"/>
      <c r="ETX1" s="536"/>
      <c r="ETY1" s="536"/>
      <c r="ETZ1" s="536"/>
      <c r="EUA1" s="536"/>
      <c r="EUB1" s="536"/>
      <c r="EUC1" s="536"/>
      <c r="EUD1" s="536"/>
      <c r="EUE1" s="536"/>
      <c r="EUF1" s="536"/>
      <c r="EUG1" s="536"/>
      <c r="EUH1" s="536"/>
      <c r="EUI1" s="536"/>
      <c r="EUJ1" s="536"/>
      <c r="EUK1" s="536" t="s">
        <v>354</v>
      </c>
      <c r="EUL1" s="536"/>
      <c r="EUM1" s="536"/>
      <c r="EUN1" s="536"/>
      <c r="EUO1" s="536"/>
      <c r="EUP1" s="536"/>
      <c r="EUQ1" s="536"/>
      <c r="EUR1" s="536"/>
      <c r="EUS1" s="536"/>
      <c r="EUT1" s="536"/>
      <c r="EUU1" s="536"/>
      <c r="EUV1" s="536"/>
      <c r="EUW1" s="536"/>
      <c r="EUX1" s="536"/>
      <c r="EUY1" s="536"/>
      <c r="EUZ1" s="536"/>
      <c r="EVA1" s="536"/>
      <c r="EVB1" s="536"/>
      <c r="EVC1" s="536"/>
      <c r="EVD1" s="536"/>
      <c r="EVE1" s="536"/>
      <c r="EVF1" s="536"/>
      <c r="EVG1" s="536"/>
      <c r="EVH1" s="536"/>
      <c r="EVI1" s="536"/>
      <c r="EVJ1" s="536"/>
      <c r="EVK1" s="536"/>
      <c r="EVL1" s="536"/>
      <c r="EVM1" s="536"/>
      <c r="EVN1" s="536"/>
      <c r="EVO1" s="536"/>
      <c r="EVP1" s="536"/>
      <c r="EVQ1" s="536" t="s">
        <v>354</v>
      </c>
      <c r="EVR1" s="536"/>
      <c r="EVS1" s="536"/>
      <c r="EVT1" s="536"/>
      <c r="EVU1" s="536"/>
      <c r="EVV1" s="536"/>
      <c r="EVW1" s="536"/>
      <c r="EVX1" s="536"/>
      <c r="EVY1" s="536"/>
      <c r="EVZ1" s="536"/>
      <c r="EWA1" s="536"/>
      <c r="EWB1" s="536"/>
      <c r="EWC1" s="536"/>
      <c r="EWD1" s="536"/>
      <c r="EWE1" s="536"/>
      <c r="EWF1" s="536"/>
      <c r="EWG1" s="536"/>
      <c r="EWH1" s="536"/>
      <c r="EWI1" s="536"/>
      <c r="EWJ1" s="536"/>
      <c r="EWK1" s="536"/>
      <c r="EWL1" s="536"/>
      <c r="EWM1" s="536"/>
      <c r="EWN1" s="536"/>
      <c r="EWO1" s="536"/>
      <c r="EWP1" s="536"/>
      <c r="EWQ1" s="536"/>
      <c r="EWR1" s="536"/>
      <c r="EWS1" s="536"/>
      <c r="EWT1" s="536"/>
      <c r="EWU1" s="536"/>
      <c r="EWV1" s="536"/>
      <c r="EWW1" s="536" t="s">
        <v>354</v>
      </c>
      <c r="EWX1" s="536"/>
      <c r="EWY1" s="536"/>
      <c r="EWZ1" s="536"/>
      <c r="EXA1" s="536"/>
      <c r="EXB1" s="536"/>
      <c r="EXC1" s="536"/>
      <c r="EXD1" s="536"/>
      <c r="EXE1" s="536"/>
      <c r="EXF1" s="536"/>
      <c r="EXG1" s="536"/>
      <c r="EXH1" s="536"/>
      <c r="EXI1" s="536"/>
      <c r="EXJ1" s="536"/>
      <c r="EXK1" s="536"/>
      <c r="EXL1" s="536"/>
      <c r="EXM1" s="536"/>
      <c r="EXN1" s="536"/>
      <c r="EXO1" s="536"/>
      <c r="EXP1" s="536"/>
      <c r="EXQ1" s="536"/>
      <c r="EXR1" s="536"/>
      <c r="EXS1" s="536"/>
      <c r="EXT1" s="536"/>
      <c r="EXU1" s="536"/>
      <c r="EXV1" s="536"/>
      <c r="EXW1" s="536"/>
      <c r="EXX1" s="536"/>
      <c r="EXY1" s="536"/>
      <c r="EXZ1" s="536"/>
      <c r="EYA1" s="536"/>
      <c r="EYB1" s="536"/>
      <c r="EYC1" s="536" t="s">
        <v>354</v>
      </c>
      <c r="EYD1" s="536"/>
      <c r="EYE1" s="536"/>
      <c r="EYF1" s="536"/>
      <c r="EYG1" s="536"/>
      <c r="EYH1" s="536"/>
      <c r="EYI1" s="536"/>
      <c r="EYJ1" s="536"/>
      <c r="EYK1" s="536"/>
      <c r="EYL1" s="536"/>
      <c r="EYM1" s="536"/>
      <c r="EYN1" s="536"/>
      <c r="EYO1" s="536"/>
      <c r="EYP1" s="536"/>
      <c r="EYQ1" s="536"/>
      <c r="EYR1" s="536"/>
      <c r="EYS1" s="536"/>
      <c r="EYT1" s="536"/>
      <c r="EYU1" s="536"/>
      <c r="EYV1" s="536"/>
      <c r="EYW1" s="536"/>
      <c r="EYX1" s="536"/>
      <c r="EYY1" s="536"/>
      <c r="EYZ1" s="536"/>
      <c r="EZA1" s="536"/>
      <c r="EZB1" s="536"/>
      <c r="EZC1" s="536"/>
      <c r="EZD1" s="536"/>
      <c r="EZE1" s="536"/>
      <c r="EZF1" s="536"/>
      <c r="EZG1" s="536"/>
      <c r="EZH1" s="536"/>
      <c r="EZI1" s="536" t="s">
        <v>354</v>
      </c>
      <c r="EZJ1" s="536"/>
      <c r="EZK1" s="536"/>
      <c r="EZL1" s="536"/>
      <c r="EZM1" s="536"/>
      <c r="EZN1" s="536"/>
      <c r="EZO1" s="536"/>
      <c r="EZP1" s="536"/>
      <c r="EZQ1" s="536"/>
      <c r="EZR1" s="536"/>
      <c r="EZS1" s="536"/>
      <c r="EZT1" s="536"/>
      <c r="EZU1" s="536"/>
      <c r="EZV1" s="536"/>
      <c r="EZW1" s="536"/>
      <c r="EZX1" s="536"/>
      <c r="EZY1" s="536"/>
      <c r="EZZ1" s="536"/>
      <c r="FAA1" s="536"/>
      <c r="FAB1" s="536"/>
      <c r="FAC1" s="536"/>
      <c r="FAD1" s="536"/>
      <c r="FAE1" s="536"/>
      <c r="FAF1" s="536"/>
      <c r="FAG1" s="536"/>
      <c r="FAH1" s="536"/>
      <c r="FAI1" s="536"/>
      <c r="FAJ1" s="536"/>
      <c r="FAK1" s="536"/>
      <c r="FAL1" s="536"/>
      <c r="FAM1" s="536"/>
      <c r="FAN1" s="536"/>
      <c r="FAO1" s="536" t="s">
        <v>354</v>
      </c>
      <c r="FAP1" s="536"/>
      <c r="FAQ1" s="536"/>
      <c r="FAR1" s="536"/>
      <c r="FAS1" s="536"/>
      <c r="FAT1" s="536"/>
      <c r="FAU1" s="536"/>
      <c r="FAV1" s="536"/>
      <c r="FAW1" s="536"/>
      <c r="FAX1" s="536"/>
      <c r="FAY1" s="536"/>
      <c r="FAZ1" s="536"/>
      <c r="FBA1" s="536"/>
      <c r="FBB1" s="536"/>
      <c r="FBC1" s="536"/>
      <c r="FBD1" s="536"/>
      <c r="FBE1" s="536"/>
      <c r="FBF1" s="536"/>
      <c r="FBG1" s="536"/>
      <c r="FBH1" s="536"/>
      <c r="FBI1" s="536"/>
      <c r="FBJ1" s="536"/>
      <c r="FBK1" s="536"/>
      <c r="FBL1" s="536"/>
      <c r="FBM1" s="536"/>
      <c r="FBN1" s="536"/>
      <c r="FBO1" s="536"/>
      <c r="FBP1" s="536"/>
      <c r="FBQ1" s="536"/>
      <c r="FBR1" s="536"/>
      <c r="FBS1" s="536"/>
      <c r="FBT1" s="536"/>
      <c r="FBU1" s="536" t="s">
        <v>354</v>
      </c>
      <c r="FBV1" s="536"/>
      <c r="FBW1" s="536"/>
      <c r="FBX1" s="536"/>
      <c r="FBY1" s="536"/>
      <c r="FBZ1" s="536"/>
      <c r="FCA1" s="536"/>
      <c r="FCB1" s="536"/>
      <c r="FCC1" s="536"/>
      <c r="FCD1" s="536"/>
      <c r="FCE1" s="536"/>
      <c r="FCF1" s="536"/>
      <c r="FCG1" s="536"/>
      <c r="FCH1" s="536"/>
      <c r="FCI1" s="536"/>
      <c r="FCJ1" s="536"/>
      <c r="FCK1" s="536"/>
      <c r="FCL1" s="536"/>
      <c r="FCM1" s="536"/>
      <c r="FCN1" s="536"/>
      <c r="FCO1" s="536"/>
      <c r="FCP1" s="536"/>
      <c r="FCQ1" s="536"/>
      <c r="FCR1" s="536"/>
      <c r="FCS1" s="536"/>
      <c r="FCT1" s="536"/>
      <c r="FCU1" s="536"/>
      <c r="FCV1" s="536"/>
      <c r="FCW1" s="536"/>
      <c r="FCX1" s="536"/>
      <c r="FCY1" s="536"/>
      <c r="FCZ1" s="536"/>
      <c r="FDA1" s="536" t="s">
        <v>354</v>
      </c>
      <c r="FDB1" s="536"/>
      <c r="FDC1" s="536"/>
      <c r="FDD1" s="536"/>
      <c r="FDE1" s="536"/>
      <c r="FDF1" s="536"/>
      <c r="FDG1" s="536"/>
      <c r="FDH1" s="536"/>
      <c r="FDI1" s="536"/>
      <c r="FDJ1" s="536"/>
      <c r="FDK1" s="536"/>
      <c r="FDL1" s="536"/>
      <c r="FDM1" s="536"/>
      <c r="FDN1" s="536"/>
      <c r="FDO1" s="536"/>
      <c r="FDP1" s="536"/>
      <c r="FDQ1" s="536"/>
      <c r="FDR1" s="536"/>
      <c r="FDS1" s="536"/>
      <c r="FDT1" s="536"/>
      <c r="FDU1" s="536"/>
      <c r="FDV1" s="536"/>
      <c r="FDW1" s="536"/>
      <c r="FDX1" s="536"/>
      <c r="FDY1" s="536"/>
      <c r="FDZ1" s="536"/>
      <c r="FEA1" s="536"/>
      <c r="FEB1" s="536"/>
      <c r="FEC1" s="536"/>
      <c r="FED1" s="536"/>
      <c r="FEE1" s="536"/>
      <c r="FEF1" s="536"/>
      <c r="FEG1" s="536" t="s">
        <v>354</v>
      </c>
      <c r="FEH1" s="536"/>
      <c r="FEI1" s="536"/>
      <c r="FEJ1" s="536"/>
      <c r="FEK1" s="536"/>
      <c r="FEL1" s="536"/>
      <c r="FEM1" s="536"/>
      <c r="FEN1" s="536"/>
      <c r="FEO1" s="536"/>
      <c r="FEP1" s="536"/>
      <c r="FEQ1" s="536"/>
      <c r="FER1" s="536"/>
      <c r="FES1" s="536"/>
      <c r="FET1" s="536"/>
      <c r="FEU1" s="536"/>
      <c r="FEV1" s="536"/>
      <c r="FEW1" s="536"/>
      <c r="FEX1" s="536"/>
      <c r="FEY1" s="536"/>
      <c r="FEZ1" s="536"/>
      <c r="FFA1" s="536"/>
      <c r="FFB1" s="536"/>
      <c r="FFC1" s="536"/>
      <c r="FFD1" s="536"/>
      <c r="FFE1" s="536"/>
      <c r="FFF1" s="536"/>
      <c r="FFG1" s="536"/>
      <c r="FFH1" s="536"/>
      <c r="FFI1" s="536"/>
      <c r="FFJ1" s="536"/>
      <c r="FFK1" s="536"/>
      <c r="FFL1" s="536"/>
      <c r="FFM1" s="536" t="s">
        <v>354</v>
      </c>
      <c r="FFN1" s="536"/>
      <c r="FFO1" s="536"/>
      <c r="FFP1" s="536"/>
      <c r="FFQ1" s="536"/>
      <c r="FFR1" s="536"/>
      <c r="FFS1" s="536"/>
      <c r="FFT1" s="536"/>
      <c r="FFU1" s="536"/>
      <c r="FFV1" s="536"/>
      <c r="FFW1" s="536"/>
      <c r="FFX1" s="536"/>
      <c r="FFY1" s="536"/>
      <c r="FFZ1" s="536"/>
      <c r="FGA1" s="536"/>
      <c r="FGB1" s="536"/>
      <c r="FGC1" s="536"/>
      <c r="FGD1" s="536"/>
      <c r="FGE1" s="536"/>
      <c r="FGF1" s="536"/>
      <c r="FGG1" s="536"/>
      <c r="FGH1" s="536"/>
      <c r="FGI1" s="536"/>
      <c r="FGJ1" s="536"/>
      <c r="FGK1" s="536"/>
      <c r="FGL1" s="536"/>
      <c r="FGM1" s="536"/>
      <c r="FGN1" s="536"/>
      <c r="FGO1" s="536"/>
      <c r="FGP1" s="536"/>
      <c r="FGQ1" s="536"/>
      <c r="FGR1" s="536"/>
      <c r="FGS1" s="536" t="s">
        <v>354</v>
      </c>
      <c r="FGT1" s="536"/>
      <c r="FGU1" s="536"/>
      <c r="FGV1" s="536"/>
      <c r="FGW1" s="536"/>
      <c r="FGX1" s="536"/>
      <c r="FGY1" s="536"/>
      <c r="FGZ1" s="536"/>
      <c r="FHA1" s="536"/>
      <c r="FHB1" s="536"/>
      <c r="FHC1" s="536"/>
      <c r="FHD1" s="536"/>
      <c r="FHE1" s="536"/>
      <c r="FHF1" s="536"/>
      <c r="FHG1" s="536"/>
      <c r="FHH1" s="536"/>
      <c r="FHI1" s="536"/>
      <c r="FHJ1" s="536"/>
      <c r="FHK1" s="536"/>
      <c r="FHL1" s="536"/>
      <c r="FHM1" s="536"/>
      <c r="FHN1" s="536"/>
      <c r="FHO1" s="536"/>
      <c r="FHP1" s="536"/>
      <c r="FHQ1" s="536"/>
      <c r="FHR1" s="536"/>
      <c r="FHS1" s="536"/>
      <c r="FHT1" s="536"/>
      <c r="FHU1" s="536"/>
      <c r="FHV1" s="536"/>
      <c r="FHW1" s="536"/>
      <c r="FHX1" s="536"/>
      <c r="FHY1" s="536" t="s">
        <v>354</v>
      </c>
      <c r="FHZ1" s="536"/>
      <c r="FIA1" s="536"/>
      <c r="FIB1" s="536"/>
      <c r="FIC1" s="536"/>
      <c r="FID1" s="536"/>
      <c r="FIE1" s="536"/>
      <c r="FIF1" s="536"/>
      <c r="FIG1" s="536"/>
      <c r="FIH1" s="536"/>
      <c r="FII1" s="536"/>
      <c r="FIJ1" s="536"/>
      <c r="FIK1" s="536"/>
      <c r="FIL1" s="536"/>
      <c r="FIM1" s="536"/>
      <c r="FIN1" s="536"/>
      <c r="FIO1" s="536"/>
      <c r="FIP1" s="536"/>
      <c r="FIQ1" s="536"/>
      <c r="FIR1" s="536"/>
      <c r="FIS1" s="536"/>
      <c r="FIT1" s="536"/>
      <c r="FIU1" s="536"/>
      <c r="FIV1" s="536"/>
      <c r="FIW1" s="536"/>
      <c r="FIX1" s="536"/>
      <c r="FIY1" s="536"/>
      <c r="FIZ1" s="536"/>
      <c r="FJA1" s="536"/>
      <c r="FJB1" s="536"/>
      <c r="FJC1" s="536"/>
      <c r="FJD1" s="536"/>
      <c r="FJE1" s="536" t="s">
        <v>354</v>
      </c>
      <c r="FJF1" s="536"/>
      <c r="FJG1" s="536"/>
      <c r="FJH1" s="536"/>
      <c r="FJI1" s="536"/>
      <c r="FJJ1" s="536"/>
      <c r="FJK1" s="536"/>
      <c r="FJL1" s="536"/>
      <c r="FJM1" s="536"/>
      <c r="FJN1" s="536"/>
      <c r="FJO1" s="536"/>
      <c r="FJP1" s="536"/>
      <c r="FJQ1" s="536"/>
      <c r="FJR1" s="536"/>
      <c r="FJS1" s="536"/>
      <c r="FJT1" s="536"/>
      <c r="FJU1" s="536"/>
      <c r="FJV1" s="536"/>
      <c r="FJW1" s="536"/>
      <c r="FJX1" s="536"/>
      <c r="FJY1" s="536"/>
      <c r="FJZ1" s="536"/>
      <c r="FKA1" s="536"/>
      <c r="FKB1" s="536"/>
      <c r="FKC1" s="536"/>
      <c r="FKD1" s="536"/>
      <c r="FKE1" s="536"/>
      <c r="FKF1" s="536"/>
      <c r="FKG1" s="536"/>
      <c r="FKH1" s="536"/>
      <c r="FKI1" s="536"/>
      <c r="FKJ1" s="536"/>
      <c r="FKK1" s="536" t="s">
        <v>354</v>
      </c>
      <c r="FKL1" s="536"/>
      <c r="FKM1" s="536"/>
      <c r="FKN1" s="536"/>
      <c r="FKO1" s="536"/>
      <c r="FKP1" s="536"/>
      <c r="FKQ1" s="536"/>
      <c r="FKR1" s="536"/>
      <c r="FKS1" s="536"/>
      <c r="FKT1" s="536"/>
      <c r="FKU1" s="536"/>
      <c r="FKV1" s="536"/>
      <c r="FKW1" s="536"/>
      <c r="FKX1" s="536"/>
      <c r="FKY1" s="536"/>
      <c r="FKZ1" s="536"/>
      <c r="FLA1" s="536"/>
      <c r="FLB1" s="536"/>
      <c r="FLC1" s="536"/>
      <c r="FLD1" s="536"/>
      <c r="FLE1" s="536"/>
      <c r="FLF1" s="536"/>
      <c r="FLG1" s="536"/>
      <c r="FLH1" s="536"/>
      <c r="FLI1" s="536"/>
      <c r="FLJ1" s="536"/>
      <c r="FLK1" s="536"/>
      <c r="FLL1" s="536"/>
      <c r="FLM1" s="536"/>
      <c r="FLN1" s="536"/>
      <c r="FLO1" s="536"/>
      <c r="FLP1" s="536"/>
      <c r="FLQ1" s="536" t="s">
        <v>354</v>
      </c>
      <c r="FLR1" s="536"/>
      <c r="FLS1" s="536"/>
      <c r="FLT1" s="536"/>
      <c r="FLU1" s="536"/>
      <c r="FLV1" s="536"/>
      <c r="FLW1" s="536"/>
      <c r="FLX1" s="536"/>
      <c r="FLY1" s="536"/>
      <c r="FLZ1" s="536"/>
      <c r="FMA1" s="536"/>
      <c r="FMB1" s="536"/>
      <c r="FMC1" s="536"/>
      <c r="FMD1" s="536"/>
      <c r="FME1" s="536"/>
      <c r="FMF1" s="536"/>
      <c r="FMG1" s="536"/>
      <c r="FMH1" s="536"/>
      <c r="FMI1" s="536"/>
      <c r="FMJ1" s="536"/>
      <c r="FMK1" s="536"/>
      <c r="FML1" s="536"/>
      <c r="FMM1" s="536"/>
      <c r="FMN1" s="536"/>
      <c r="FMO1" s="536"/>
      <c r="FMP1" s="536"/>
      <c r="FMQ1" s="536"/>
      <c r="FMR1" s="536"/>
      <c r="FMS1" s="536"/>
      <c r="FMT1" s="536"/>
      <c r="FMU1" s="536"/>
      <c r="FMV1" s="536"/>
      <c r="FMW1" s="536" t="s">
        <v>354</v>
      </c>
      <c r="FMX1" s="536"/>
      <c r="FMY1" s="536"/>
      <c r="FMZ1" s="536"/>
      <c r="FNA1" s="536"/>
      <c r="FNB1" s="536"/>
      <c r="FNC1" s="536"/>
      <c r="FND1" s="536"/>
      <c r="FNE1" s="536"/>
      <c r="FNF1" s="536"/>
      <c r="FNG1" s="536"/>
      <c r="FNH1" s="536"/>
      <c r="FNI1" s="536"/>
      <c r="FNJ1" s="536"/>
      <c r="FNK1" s="536"/>
      <c r="FNL1" s="536"/>
      <c r="FNM1" s="536"/>
      <c r="FNN1" s="536"/>
      <c r="FNO1" s="536"/>
      <c r="FNP1" s="536"/>
      <c r="FNQ1" s="536"/>
      <c r="FNR1" s="536"/>
      <c r="FNS1" s="536"/>
      <c r="FNT1" s="536"/>
      <c r="FNU1" s="536"/>
      <c r="FNV1" s="536"/>
      <c r="FNW1" s="536"/>
      <c r="FNX1" s="536"/>
      <c r="FNY1" s="536"/>
      <c r="FNZ1" s="536"/>
      <c r="FOA1" s="536"/>
      <c r="FOB1" s="536"/>
      <c r="FOC1" s="536" t="s">
        <v>354</v>
      </c>
      <c r="FOD1" s="536"/>
      <c r="FOE1" s="536"/>
      <c r="FOF1" s="536"/>
      <c r="FOG1" s="536"/>
      <c r="FOH1" s="536"/>
      <c r="FOI1" s="536"/>
      <c r="FOJ1" s="536"/>
      <c r="FOK1" s="536"/>
      <c r="FOL1" s="536"/>
      <c r="FOM1" s="536"/>
      <c r="FON1" s="536"/>
      <c r="FOO1" s="536"/>
      <c r="FOP1" s="536"/>
      <c r="FOQ1" s="536"/>
      <c r="FOR1" s="536"/>
      <c r="FOS1" s="536"/>
      <c r="FOT1" s="536"/>
      <c r="FOU1" s="536"/>
      <c r="FOV1" s="536"/>
      <c r="FOW1" s="536"/>
      <c r="FOX1" s="536"/>
      <c r="FOY1" s="536"/>
      <c r="FOZ1" s="536"/>
      <c r="FPA1" s="536"/>
      <c r="FPB1" s="536"/>
      <c r="FPC1" s="536"/>
      <c r="FPD1" s="536"/>
      <c r="FPE1" s="536"/>
      <c r="FPF1" s="536"/>
      <c r="FPG1" s="536"/>
      <c r="FPH1" s="536"/>
      <c r="FPI1" s="536" t="s">
        <v>354</v>
      </c>
      <c r="FPJ1" s="536"/>
      <c r="FPK1" s="536"/>
      <c r="FPL1" s="536"/>
      <c r="FPM1" s="536"/>
      <c r="FPN1" s="536"/>
      <c r="FPO1" s="536"/>
      <c r="FPP1" s="536"/>
      <c r="FPQ1" s="536"/>
      <c r="FPR1" s="536"/>
      <c r="FPS1" s="536"/>
      <c r="FPT1" s="536"/>
      <c r="FPU1" s="536"/>
      <c r="FPV1" s="536"/>
      <c r="FPW1" s="536"/>
      <c r="FPX1" s="536"/>
      <c r="FPY1" s="536"/>
      <c r="FPZ1" s="536"/>
      <c r="FQA1" s="536"/>
      <c r="FQB1" s="536"/>
      <c r="FQC1" s="536"/>
      <c r="FQD1" s="536"/>
      <c r="FQE1" s="536"/>
      <c r="FQF1" s="536"/>
      <c r="FQG1" s="536"/>
      <c r="FQH1" s="536"/>
      <c r="FQI1" s="536"/>
      <c r="FQJ1" s="536"/>
      <c r="FQK1" s="536"/>
      <c r="FQL1" s="536"/>
      <c r="FQM1" s="536"/>
      <c r="FQN1" s="536"/>
      <c r="FQO1" s="536" t="s">
        <v>354</v>
      </c>
      <c r="FQP1" s="536"/>
      <c r="FQQ1" s="536"/>
      <c r="FQR1" s="536"/>
      <c r="FQS1" s="536"/>
      <c r="FQT1" s="536"/>
      <c r="FQU1" s="536"/>
      <c r="FQV1" s="536"/>
      <c r="FQW1" s="536"/>
      <c r="FQX1" s="536"/>
      <c r="FQY1" s="536"/>
      <c r="FQZ1" s="536"/>
      <c r="FRA1" s="536"/>
      <c r="FRB1" s="536"/>
      <c r="FRC1" s="536"/>
      <c r="FRD1" s="536"/>
      <c r="FRE1" s="536"/>
      <c r="FRF1" s="536"/>
      <c r="FRG1" s="536"/>
      <c r="FRH1" s="536"/>
      <c r="FRI1" s="536"/>
      <c r="FRJ1" s="536"/>
      <c r="FRK1" s="536"/>
      <c r="FRL1" s="536"/>
      <c r="FRM1" s="536"/>
      <c r="FRN1" s="536"/>
      <c r="FRO1" s="536"/>
      <c r="FRP1" s="536"/>
      <c r="FRQ1" s="536"/>
      <c r="FRR1" s="536"/>
      <c r="FRS1" s="536"/>
      <c r="FRT1" s="536"/>
      <c r="FRU1" s="536" t="s">
        <v>354</v>
      </c>
      <c r="FRV1" s="536"/>
      <c r="FRW1" s="536"/>
      <c r="FRX1" s="536"/>
      <c r="FRY1" s="536"/>
      <c r="FRZ1" s="536"/>
      <c r="FSA1" s="536"/>
      <c r="FSB1" s="536"/>
      <c r="FSC1" s="536"/>
      <c r="FSD1" s="536"/>
      <c r="FSE1" s="536"/>
      <c r="FSF1" s="536"/>
      <c r="FSG1" s="536"/>
      <c r="FSH1" s="536"/>
      <c r="FSI1" s="536"/>
      <c r="FSJ1" s="536"/>
      <c r="FSK1" s="536"/>
      <c r="FSL1" s="536"/>
      <c r="FSM1" s="536"/>
      <c r="FSN1" s="536"/>
      <c r="FSO1" s="536"/>
      <c r="FSP1" s="536"/>
      <c r="FSQ1" s="536"/>
      <c r="FSR1" s="536"/>
      <c r="FSS1" s="536"/>
      <c r="FST1" s="536"/>
      <c r="FSU1" s="536"/>
      <c r="FSV1" s="536"/>
      <c r="FSW1" s="536"/>
      <c r="FSX1" s="536"/>
      <c r="FSY1" s="536"/>
      <c r="FSZ1" s="536"/>
      <c r="FTA1" s="536" t="s">
        <v>354</v>
      </c>
      <c r="FTB1" s="536"/>
      <c r="FTC1" s="536"/>
      <c r="FTD1" s="536"/>
      <c r="FTE1" s="536"/>
      <c r="FTF1" s="536"/>
      <c r="FTG1" s="536"/>
      <c r="FTH1" s="536"/>
      <c r="FTI1" s="536"/>
      <c r="FTJ1" s="536"/>
      <c r="FTK1" s="536"/>
      <c r="FTL1" s="536"/>
      <c r="FTM1" s="536"/>
      <c r="FTN1" s="536"/>
      <c r="FTO1" s="536"/>
      <c r="FTP1" s="536"/>
      <c r="FTQ1" s="536"/>
      <c r="FTR1" s="536"/>
      <c r="FTS1" s="536"/>
      <c r="FTT1" s="536"/>
      <c r="FTU1" s="536"/>
      <c r="FTV1" s="536"/>
      <c r="FTW1" s="536"/>
      <c r="FTX1" s="536"/>
      <c r="FTY1" s="536"/>
      <c r="FTZ1" s="536"/>
      <c r="FUA1" s="536"/>
      <c r="FUB1" s="536"/>
      <c r="FUC1" s="536"/>
      <c r="FUD1" s="536"/>
      <c r="FUE1" s="536"/>
      <c r="FUF1" s="536"/>
      <c r="FUG1" s="536" t="s">
        <v>354</v>
      </c>
      <c r="FUH1" s="536"/>
      <c r="FUI1" s="536"/>
      <c r="FUJ1" s="536"/>
      <c r="FUK1" s="536"/>
      <c r="FUL1" s="536"/>
      <c r="FUM1" s="536"/>
      <c r="FUN1" s="536"/>
      <c r="FUO1" s="536"/>
      <c r="FUP1" s="536"/>
      <c r="FUQ1" s="536"/>
      <c r="FUR1" s="536"/>
      <c r="FUS1" s="536"/>
      <c r="FUT1" s="536"/>
      <c r="FUU1" s="536"/>
      <c r="FUV1" s="536"/>
      <c r="FUW1" s="536"/>
      <c r="FUX1" s="536"/>
      <c r="FUY1" s="536"/>
      <c r="FUZ1" s="536"/>
      <c r="FVA1" s="536"/>
      <c r="FVB1" s="536"/>
      <c r="FVC1" s="536"/>
      <c r="FVD1" s="536"/>
      <c r="FVE1" s="536"/>
      <c r="FVF1" s="536"/>
      <c r="FVG1" s="536"/>
      <c r="FVH1" s="536"/>
      <c r="FVI1" s="536"/>
      <c r="FVJ1" s="536"/>
      <c r="FVK1" s="536"/>
      <c r="FVL1" s="536"/>
      <c r="FVM1" s="536" t="s">
        <v>354</v>
      </c>
      <c r="FVN1" s="536"/>
      <c r="FVO1" s="536"/>
      <c r="FVP1" s="536"/>
      <c r="FVQ1" s="536"/>
      <c r="FVR1" s="536"/>
      <c r="FVS1" s="536"/>
      <c r="FVT1" s="536"/>
      <c r="FVU1" s="536"/>
      <c r="FVV1" s="536"/>
      <c r="FVW1" s="536"/>
      <c r="FVX1" s="536"/>
      <c r="FVY1" s="536"/>
      <c r="FVZ1" s="536"/>
      <c r="FWA1" s="536"/>
      <c r="FWB1" s="536"/>
      <c r="FWC1" s="536"/>
      <c r="FWD1" s="536"/>
      <c r="FWE1" s="536"/>
      <c r="FWF1" s="536"/>
      <c r="FWG1" s="536"/>
      <c r="FWH1" s="536"/>
      <c r="FWI1" s="536"/>
      <c r="FWJ1" s="536"/>
      <c r="FWK1" s="536"/>
      <c r="FWL1" s="536"/>
      <c r="FWM1" s="536"/>
      <c r="FWN1" s="536"/>
      <c r="FWO1" s="536"/>
      <c r="FWP1" s="536"/>
      <c r="FWQ1" s="536"/>
      <c r="FWR1" s="536"/>
      <c r="FWS1" s="536" t="s">
        <v>354</v>
      </c>
      <c r="FWT1" s="536"/>
      <c r="FWU1" s="536"/>
      <c r="FWV1" s="536"/>
      <c r="FWW1" s="536"/>
      <c r="FWX1" s="536"/>
      <c r="FWY1" s="536"/>
      <c r="FWZ1" s="536"/>
      <c r="FXA1" s="536"/>
      <c r="FXB1" s="536"/>
      <c r="FXC1" s="536"/>
      <c r="FXD1" s="536"/>
      <c r="FXE1" s="536"/>
      <c r="FXF1" s="536"/>
      <c r="FXG1" s="536"/>
      <c r="FXH1" s="536"/>
      <c r="FXI1" s="536"/>
      <c r="FXJ1" s="536"/>
      <c r="FXK1" s="536"/>
      <c r="FXL1" s="536"/>
      <c r="FXM1" s="536"/>
      <c r="FXN1" s="536"/>
      <c r="FXO1" s="536"/>
      <c r="FXP1" s="536"/>
      <c r="FXQ1" s="536"/>
      <c r="FXR1" s="536"/>
      <c r="FXS1" s="536"/>
      <c r="FXT1" s="536"/>
      <c r="FXU1" s="536"/>
      <c r="FXV1" s="536"/>
      <c r="FXW1" s="536"/>
      <c r="FXX1" s="536"/>
      <c r="FXY1" s="536" t="s">
        <v>354</v>
      </c>
      <c r="FXZ1" s="536"/>
      <c r="FYA1" s="536"/>
      <c r="FYB1" s="536"/>
      <c r="FYC1" s="536"/>
      <c r="FYD1" s="536"/>
      <c r="FYE1" s="536"/>
      <c r="FYF1" s="536"/>
      <c r="FYG1" s="536"/>
      <c r="FYH1" s="536"/>
      <c r="FYI1" s="536"/>
      <c r="FYJ1" s="536"/>
      <c r="FYK1" s="536"/>
      <c r="FYL1" s="536"/>
      <c r="FYM1" s="536"/>
      <c r="FYN1" s="536"/>
      <c r="FYO1" s="536"/>
      <c r="FYP1" s="536"/>
      <c r="FYQ1" s="536"/>
      <c r="FYR1" s="536"/>
      <c r="FYS1" s="536"/>
      <c r="FYT1" s="536"/>
      <c r="FYU1" s="536"/>
      <c r="FYV1" s="536"/>
      <c r="FYW1" s="536"/>
      <c r="FYX1" s="536"/>
      <c r="FYY1" s="536"/>
      <c r="FYZ1" s="536"/>
      <c r="FZA1" s="536"/>
      <c r="FZB1" s="536"/>
      <c r="FZC1" s="536"/>
      <c r="FZD1" s="536"/>
      <c r="FZE1" s="536" t="s">
        <v>354</v>
      </c>
      <c r="FZF1" s="536"/>
      <c r="FZG1" s="536"/>
      <c r="FZH1" s="536"/>
      <c r="FZI1" s="536"/>
      <c r="FZJ1" s="536"/>
      <c r="FZK1" s="536"/>
      <c r="FZL1" s="536"/>
      <c r="FZM1" s="536"/>
      <c r="FZN1" s="536"/>
      <c r="FZO1" s="536"/>
      <c r="FZP1" s="536"/>
      <c r="FZQ1" s="536"/>
      <c r="FZR1" s="536"/>
      <c r="FZS1" s="536"/>
      <c r="FZT1" s="536"/>
      <c r="FZU1" s="536"/>
      <c r="FZV1" s="536"/>
      <c r="FZW1" s="536"/>
      <c r="FZX1" s="536"/>
      <c r="FZY1" s="536"/>
      <c r="FZZ1" s="536"/>
      <c r="GAA1" s="536"/>
      <c r="GAB1" s="536"/>
      <c r="GAC1" s="536"/>
      <c r="GAD1" s="536"/>
      <c r="GAE1" s="536"/>
      <c r="GAF1" s="536"/>
      <c r="GAG1" s="536"/>
      <c r="GAH1" s="536"/>
      <c r="GAI1" s="536"/>
      <c r="GAJ1" s="536"/>
      <c r="GAK1" s="536" t="s">
        <v>354</v>
      </c>
      <c r="GAL1" s="536"/>
      <c r="GAM1" s="536"/>
      <c r="GAN1" s="536"/>
      <c r="GAO1" s="536"/>
      <c r="GAP1" s="536"/>
      <c r="GAQ1" s="536"/>
      <c r="GAR1" s="536"/>
      <c r="GAS1" s="536"/>
      <c r="GAT1" s="536"/>
      <c r="GAU1" s="536"/>
      <c r="GAV1" s="536"/>
      <c r="GAW1" s="536"/>
      <c r="GAX1" s="536"/>
      <c r="GAY1" s="536"/>
      <c r="GAZ1" s="536"/>
      <c r="GBA1" s="536"/>
      <c r="GBB1" s="536"/>
      <c r="GBC1" s="536"/>
      <c r="GBD1" s="536"/>
      <c r="GBE1" s="536"/>
      <c r="GBF1" s="536"/>
      <c r="GBG1" s="536"/>
      <c r="GBH1" s="536"/>
      <c r="GBI1" s="536"/>
      <c r="GBJ1" s="536"/>
      <c r="GBK1" s="536"/>
      <c r="GBL1" s="536"/>
      <c r="GBM1" s="536"/>
      <c r="GBN1" s="536"/>
      <c r="GBO1" s="536"/>
      <c r="GBP1" s="536"/>
      <c r="GBQ1" s="536" t="s">
        <v>354</v>
      </c>
      <c r="GBR1" s="536"/>
      <c r="GBS1" s="536"/>
      <c r="GBT1" s="536"/>
      <c r="GBU1" s="536"/>
      <c r="GBV1" s="536"/>
      <c r="GBW1" s="536"/>
      <c r="GBX1" s="536"/>
      <c r="GBY1" s="536"/>
      <c r="GBZ1" s="536"/>
      <c r="GCA1" s="536"/>
      <c r="GCB1" s="536"/>
      <c r="GCC1" s="536"/>
      <c r="GCD1" s="536"/>
      <c r="GCE1" s="536"/>
      <c r="GCF1" s="536"/>
      <c r="GCG1" s="536"/>
      <c r="GCH1" s="536"/>
      <c r="GCI1" s="536"/>
      <c r="GCJ1" s="536"/>
      <c r="GCK1" s="536"/>
      <c r="GCL1" s="536"/>
      <c r="GCM1" s="536"/>
      <c r="GCN1" s="536"/>
      <c r="GCO1" s="536"/>
      <c r="GCP1" s="536"/>
      <c r="GCQ1" s="536"/>
      <c r="GCR1" s="536"/>
      <c r="GCS1" s="536"/>
      <c r="GCT1" s="536"/>
      <c r="GCU1" s="536"/>
      <c r="GCV1" s="536"/>
      <c r="GCW1" s="536" t="s">
        <v>354</v>
      </c>
      <c r="GCX1" s="536"/>
      <c r="GCY1" s="536"/>
      <c r="GCZ1" s="536"/>
      <c r="GDA1" s="536"/>
      <c r="GDB1" s="536"/>
      <c r="GDC1" s="536"/>
      <c r="GDD1" s="536"/>
      <c r="GDE1" s="536"/>
      <c r="GDF1" s="536"/>
      <c r="GDG1" s="536"/>
      <c r="GDH1" s="536"/>
      <c r="GDI1" s="536"/>
      <c r="GDJ1" s="536"/>
      <c r="GDK1" s="536"/>
      <c r="GDL1" s="536"/>
      <c r="GDM1" s="536"/>
      <c r="GDN1" s="536"/>
      <c r="GDO1" s="536"/>
      <c r="GDP1" s="536"/>
      <c r="GDQ1" s="536"/>
      <c r="GDR1" s="536"/>
      <c r="GDS1" s="536"/>
      <c r="GDT1" s="536"/>
      <c r="GDU1" s="536"/>
      <c r="GDV1" s="536"/>
      <c r="GDW1" s="536"/>
      <c r="GDX1" s="536"/>
      <c r="GDY1" s="536"/>
      <c r="GDZ1" s="536"/>
      <c r="GEA1" s="536"/>
      <c r="GEB1" s="536"/>
      <c r="GEC1" s="536" t="s">
        <v>354</v>
      </c>
      <c r="GED1" s="536"/>
      <c r="GEE1" s="536"/>
      <c r="GEF1" s="536"/>
      <c r="GEG1" s="536"/>
      <c r="GEH1" s="536"/>
      <c r="GEI1" s="536"/>
      <c r="GEJ1" s="536"/>
      <c r="GEK1" s="536"/>
      <c r="GEL1" s="536"/>
      <c r="GEM1" s="536"/>
      <c r="GEN1" s="536"/>
      <c r="GEO1" s="536"/>
      <c r="GEP1" s="536"/>
      <c r="GEQ1" s="536"/>
      <c r="GER1" s="536"/>
      <c r="GES1" s="536"/>
      <c r="GET1" s="536"/>
      <c r="GEU1" s="536"/>
      <c r="GEV1" s="536"/>
      <c r="GEW1" s="536"/>
      <c r="GEX1" s="536"/>
      <c r="GEY1" s="536"/>
      <c r="GEZ1" s="536"/>
      <c r="GFA1" s="536"/>
      <c r="GFB1" s="536"/>
      <c r="GFC1" s="536"/>
      <c r="GFD1" s="536"/>
      <c r="GFE1" s="536"/>
      <c r="GFF1" s="536"/>
      <c r="GFG1" s="536"/>
      <c r="GFH1" s="536"/>
      <c r="GFI1" s="536" t="s">
        <v>354</v>
      </c>
      <c r="GFJ1" s="536"/>
      <c r="GFK1" s="536"/>
      <c r="GFL1" s="536"/>
      <c r="GFM1" s="536"/>
      <c r="GFN1" s="536"/>
      <c r="GFO1" s="536"/>
      <c r="GFP1" s="536"/>
      <c r="GFQ1" s="536"/>
      <c r="GFR1" s="536"/>
      <c r="GFS1" s="536"/>
      <c r="GFT1" s="536"/>
      <c r="GFU1" s="536"/>
      <c r="GFV1" s="536"/>
      <c r="GFW1" s="536"/>
      <c r="GFX1" s="536"/>
      <c r="GFY1" s="536"/>
      <c r="GFZ1" s="536"/>
      <c r="GGA1" s="536"/>
      <c r="GGB1" s="536"/>
      <c r="GGC1" s="536"/>
      <c r="GGD1" s="536"/>
      <c r="GGE1" s="536"/>
      <c r="GGF1" s="536"/>
      <c r="GGG1" s="536"/>
      <c r="GGH1" s="536"/>
      <c r="GGI1" s="536"/>
      <c r="GGJ1" s="536"/>
      <c r="GGK1" s="536"/>
      <c r="GGL1" s="536"/>
      <c r="GGM1" s="536"/>
      <c r="GGN1" s="536"/>
      <c r="GGO1" s="536" t="s">
        <v>354</v>
      </c>
      <c r="GGP1" s="536"/>
      <c r="GGQ1" s="536"/>
      <c r="GGR1" s="536"/>
      <c r="GGS1" s="536"/>
      <c r="GGT1" s="536"/>
      <c r="GGU1" s="536"/>
      <c r="GGV1" s="536"/>
      <c r="GGW1" s="536"/>
      <c r="GGX1" s="536"/>
      <c r="GGY1" s="536"/>
      <c r="GGZ1" s="536"/>
      <c r="GHA1" s="536"/>
      <c r="GHB1" s="536"/>
      <c r="GHC1" s="536"/>
      <c r="GHD1" s="536"/>
      <c r="GHE1" s="536"/>
      <c r="GHF1" s="536"/>
      <c r="GHG1" s="536"/>
      <c r="GHH1" s="536"/>
      <c r="GHI1" s="536"/>
      <c r="GHJ1" s="536"/>
      <c r="GHK1" s="536"/>
      <c r="GHL1" s="536"/>
      <c r="GHM1" s="536"/>
      <c r="GHN1" s="536"/>
      <c r="GHO1" s="536"/>
      <c r="GHP1" s="536"/>
      <c r="GHQ1" s="536"/>
      <c r="GHR1" s="536"/>
      <c r="GHS1" s="536"/>
      <c r="GHT1" s="536"/>
      <c r="GHU1" s="536" t="s">
        <v>354</v>
      </c>
      <c r="GHV1" s="536"/>
      <c r="GHW1" s="536"/>
      <c r="GHX1" s="536"/>
      <c r="GHY1" s="536"/>
      <c r="GHZ1" s="536"/>
      <c r="GIA1" s="536"/>
      <c r="GIB1" s="536"/>
      <c r="GIC1" s="536"/>
      <c r="GID1" s="536"/>
      <c r="GIE1" s="536"/>
      <c r="GIF1" s="536"/>
      <c r="GIG1" s="536"/>
      <c r="GIH1" s="536"/>
      <c r="GII1" s="536"/>
      <c r="GIJ1" s="536"/>
      <c r="GIK1" s="536"/>
      <c r="GIL1" s="536"/>
      <c r="GIM1" s="536"/>
      <c r="GIN1" s="536"/>
      <c r="GIO1" s="536"/>
      <c r="GIP1" s="536"/>
      <c r="GIQ1" s="536"/>
      <c r="GIR1" s="536"/>
      <c r="GIS1" s="536"/>
      <c r="GIT1" s="536"/>
      <c r="GIU1" s="536"/>
      <c r="GIV1" s="536"/>
      <c r="GIW1" s="536"/>
      <c r="GIX1" s="536"/>
      <c r="GIY1" s="536"/>
      <c r="GIZ1" s="536"/>
      <c r="GJA1" s="536" t="s">
        <v>354</v>
      </c>
      <c r="GJB1" s="536"/>
      <c r="GJC1" s="536"/>
      <c r="GJD1" s="536"/>
      <c r="GJE1" s="536"/>
      <c r="GJF1" s="536"/>
      <c r="GJG1" s="536"/>
      <c r="GJH1" s="536"/>
      <c r="GJI1" s="536"/>
      <c r="GJJ1" s="536"/>
      <c r="GJK1" s="536"/>
      <c r="GJL1" s="536"/>
      <c r="GJM1" s="536"/>
      <c r="GJN1" s="536"/>
      <c r="GJO1" s="536"/>
      <c r="GJP1" s="536"/>
      <c r="GJQ1" s="536"/>
      <c r="GJR1" s="536"/>
      <c r="GJS1" s="536"/>
      <c r="GJT1" s="536"/>
      <c r="GJU1" s="536"/>
      <c r="GJV1" s="536"/>
      <c r="GJW1" s="536"/>
      <c r="GJX1" s="536"/>
      <c r="GJY1" s="536"/>
      <c r="GJZ1" s="536"/>
      <c r="GKA1" s="536"/>
      <c r="GKB1" s="536"/>
      <c r="GKC1" s="536"/>
      <c r="GKD1" s="536"/>
      <c r="GKE1" s="536"/>
      <c r="GKF1" s="536"/>
      <c r="GKG1" s="536" t="s">
        <v>354</v>
      </c>
      <c r="GKH1" s="536"/>
      <c r="GKI1" s="536"/>
      <c r="GKJ1" s="536"/>
      <c r="GKK1" s="536"/>
      <c r="GKL1" s="536"/>
      <c r="GKM1" s="536"/>
      <c r="GKN1" s="536"/>
      <c r="GKO1" s="536"/>
      <c r="GKP1" s="536"/>
      <c r="GKQ1" s="536"/>
      <c r="GKR1" s="536"/>
      <c r="GKS1" s="536"/>
      <c r="GKT1" s="536"/>
      <c r="GKU1" s="536"/>
      <c r="GKV1" s="536"/>
      <c r="GKW1" s="536"/>
      <c r="GKX1" s="536"/>
      <c r="GKY1" s="536"/>
      <c r="GKZ1" s="536"/>
      <c r="GLA1" s="536"/>
      <c r="GLB1" s="536"/>
      <c r="GLC1" s="536"/>
      <c r="GLD1" s="536"/>
      <c r="GLE1" s="536"/>
      <c r="GLF1" s="536"/>
      <c r="GLG1" s="536"/>
      <c r="GLH1" s="536"/>
      <c r="GLI1" s="536"/>
      <c r="GLJ1" s="536"/>
      <c r="GLK1" s="536"/>
      <c r="GLL1" s="536"/>
      <c r="GLM1" s="536" t="s">
        <v>354</v>
      </c>
      <c r="GLN1" s="536"/>
      <c r="GLO1" s="536"/>
      <c r="GLP1" s="536"/>
      <c r="GLQ1" s="536"/>
      <c r="GLR1" s="536"/>
      <c r="GLS1" s="536"/>
      <c r="GLT1" s="536"/>
      <c r="GLU1" s="536"/>
      <c r="GLV1" s="536"/>
      <c r="GLW1" s="536"/>
      <c r="GLX1" s="536"/>
      <c r="GLY1" s="536"/>
      <c r="GLZ1" s="536"/>
      <c r="GMA1" s="536"/>
      <c r="GMB1" s="536"/>
      <c r="GMC1" s="536"/>
      <c r="GMD1" s="536"/>
      <c r="GME1" s="536"/>
      <c r="GMF1" s="536"/>
      <c r="GMG1" s="536"/>
      <c r="GMH1" s="536"/>
      <c r="GMI1" s="536"/>
      <c r="GMJ1" s="536"/>
      <c r="GMK1" s="536"/>
      <c r="GML1" s="536"/>
      <c r="GMM1" s="536"/>
      <c r="GMN1" s="536"/>
      <c r="GMO1" s="536"/>
      <c r="GMP1" s="536"/>
      <c r="GMQ1" s="536"/>
      <c r="GMR1" s="536"/>
      <c r="GMS1" s="536" t="s">
        <v>354</v>
      </c>
      <c r="GMT1" s="536"/>
      <c r="GMU1" s="536"/>
      <c r="GMV1" s="536"/>
      <c r="GMW1" s="536"/>
      <c r="GMX1" s="536"/>
      <c r="GMY1" s="536"/>
      <c r="GMZ1" s="536"/>
      <c r="GNA1" s="536"/>
      <c r="GNB1" s="536"/>
      <c r="GNC1" s="536"/>
      <c r="GND1" s="536"/>
      <c r="GNE1" s="536"/>
      <c r="GNF1" s="536"/>
      <c r="GNG1" s="536"/>
      <c r="GNH1" s="536"/>
      <c r="GNI1" s="536"/>
      <c r="GNJ1" s="536"/>
      <c r="GNK1" s="536"/>
      <c r="GNL1" s="536"/>
      <c r="GNM1" s="536"/>
      <c r="GNN1" s="536"/>
      <c r="GNO1" s="536"/>
      <c r="GNP1" s="536"/>
      <c r="GNQ1" s="536"/>
      <c r="GNR1" s="536"/>
      <c r="GNS1" s="536"/>
      <c r="GNT1" s="536"/>
      <c r="GNU1" s="536"/>
      <c r="GNV1" s="536"/>
      <c r="GNW1" s="536"/>
      <c r="GNX1" s="536"/>
      <c r="GNY1" s="536" t="s">
        <v>354</v>
      </c>
      <c r="GNZ1" s="536"/>
      <c r="GOA1" s="536"/>
      <c r="GOB1" s="536"/>
      <c r="GOC1" s="536"/>
      <c r="GOD1" s="536"/>
      <c r="GOE1" s="536"/>
      <c r="GOF1" s="536"/>
      <c r="GOG1" s="536"/>
      <c r="GOH1" s="536"/>
      <c r="GOI1" s="536"/>
      <c r="GOJ1" s="536"/>
      <c r="GOK1" s="536"/>
      <c r="GOL1" s="536"/>
      <c r="GOM1" s="536"/>
      <c r="GON1" s="536"/>
      <c r="GOO1" s="536"/>
      <c r="GOP1" s="536"/>
      <c r="GOQ1" s="536"/>
      <c r="GOR1" s="536"/>
      <c r="GOS1" s="536"/>
      <c r="GOT1" s="536"/>
      <c r="GOU1" s="536"/>
      <c r="GOV1" s="536"/>
      <c r="GOW1" s="536"/>
      <c r="GOX1" s="536"/>
      <c r="GOY1" s="536"/>
      <c r="GOZ1" s="536"/>
      <c r="GPA1" s="536"/>
      <c r="GPB1" s="536"/>
      <c r="GPC1" s="536"/>
      <c r="GPD1" s="536"/>
      <c r="GPE1" s="536" t="s">
        <v>354</v>
      </c>
      <c r="GPF1" s="536"/>
      <c r="GPG1" s="536"/>
      <c r="GPH1" s="536"/>
      <c r="GPI1" s="536"/>
      <c r="GPJ1" s="536"/>
      <c r="GPK1" s="536"/>
      <c r="GPL1" s="536"/>
      <c r="GPM1" s="536"/>
      <c r="GPN1" s="536"/>
      <c r="GPO1" s="536"/>
      <c r="GPP1" s="536"/>
      <c r="GPQ1" s="536"/>
      <c r="GPR1" s="536"/>
      <c r="GPS1" s="536"/>
      <c r="GPT1" s="536"/>
      <c r="GPU1" s="536"/>
      <c r="GPV1" s="536"/>
      <c r="GPW1" s="536"/>
      <c r="GPX1" s="536"/>
      <c r="GPY1" s="536"/>
      <c r="GPZ1" s="536"/>
      <c r="GQA1" s="536"/>
      <c r="GQB1" s="536"/>
      <c r="GQC1" s="536"/>
      <c r="GQD1" s="536"/>
      <c r="GQE1" s="536"/>
      <c r="GQF1" s="536"/>
      <c r="GQG1" s="536"/>
      <c r="GQH1" s="536"/>
      <c r="GQI1" s="536"/>
      <c r="GQJ1" s="536"/>
      <c r="GQK1" s="536" t="s">
        <v>354</v>
      </c>
      <c r="GQL1" s="536"/>
      <c r="GQM1" s="536"/>
      <c r="GQN1" s="536"/>
      <c r="GQO1" s="536"/>
      <c r="GQP1" s="536"/>
      <c r="GQQ1" s="536"/>
      <c r="GQR1" s="536"/>
      <c r="GQS1" s="536"/>
      <c r="GQT1" s="536"/>
      <c r="GQU1" s="536"/>
      <c r="GQV1" s="536"/>
      <c r="GQW1" s="536"/>
      <c r="GQX1" s="536"/>
      <c r="GQY1" s="536"/>
      <c r="GQZ1" s="536"/>
      <c r="GRA1" s="536"/>
      <c r="GRB1" s="536"/>
      <c r="GRC1" s="536"/>
      <c r="GRD1" s="536"/>
      <c r="GRE1" s="536"/>
      <c r="GRF1" s="536"/>
      <c r="GRG1" s="536"/>
      <c r="GRH1" s="536"/>
      <c r="GRI1" s="536"/>
      <c r="GRJ1" s="536"/>
      <c r="GRK1" s="536"/>
      <c r="GRL1" s="536"/>
      <c r="GRM1" s="536"/>
      <c r="GRN1" s="536"/>
      <c r="GRO1" s="536"/>
      <c r="GRP1" s="536"/>
      <c r="GRQ1" s="536" t="s">
        <v>354</v>
      </c>
      <c r="GRR1" s="536"/>
      <c r="GRS1" s="536"/>
      <c r="GRT1" s="536"/>
      <c r="GRU1" s="536"/>
      <c r="GRV1" s="536"/>
      <c r="GRW1" s="536"/>
      <c r="GRX1" s="536"/>
      <c r="GRY1" s="536"/>
      <c r="GRZ1" s="536"/>
      <c r="GSA1" s="536"/>
      <c r="GSB1" s="536"/>
      <c r="GSC1" s="536"/>
      <c r="GSD1" s="536"/>
      <c r="GSE1" s="536"/>
      <c r="GSF1" s="536"/>
      <c r="GSG1" s="536"/>
      <c r="GSH1" s="536"/>
      <c r="GSI1" s="536"/>
      <c r="GSJ1" s="536"/>
      <c r="GSK1" s="536"/>
      <c r="GSL1" s="536"/>
      <c r="GSM1" s="536"/>
      <c r="GSN1" s="536"/>
      <c r="GSO1" s="536"/>
      <c r="GSP1" s="536"/>
      <c r="GSQ1" s="536"/>
      <c r="GSR1" s="536"/>
      <c r="GSS1" s="536"/>
      <c r="GST1" s="536"/>
      <c r="GSU1" s="536"/>
      <c r="GSV1" s="536"/>
      <c r="GSW1" s="536" t="s">
        <v>354</v>
      </c>
      <c r="GSX1" s="536"/>
      <c r="GSY1" s="536"/>
      <c r="GSZ1" s="536"/>
      <c r="GTA1" s="536"/>
      <c r="GTB1" s="536"/>
      <c r="GTC1" s="536"/>
      <c r="GTD1" s="536"/>
      <c r="GTE1" s="536"/>
      <c r="GTF1" s="536"/>
      <c r="GTG1" s="536"/>
      <c r="GTH1" s="536"/>
      <c r="GTI1" s="536"/>
      <c r="GTJ1" s="536"/>
      <c r="GTK1" s="536"/>
      <c r="GTL1" s="536"/>
      <c r="GTM1" s="536"/>
      <c r="GTN1" s="536"/>
      <c r="GTO1" s="536"/>
      <c r="GTP1" s="536"/>
      <c r="GTQ1" s="536"/>
      <c r="GTR1" s="536"/>
      <c r="GTS1" s="536"/>
      <c r="GTT1" s="536"/>
      <c r="GTU1" s="536"/>
      <c r="GTV1" s="536"/>
      <c r="GTW1" s="536"/>
      <c r="GTX1" s="536"/>
      <c r="GTY1" s="536"/>
      <c r="GTZ1" s="536"/>
      <c r="GUA1" s="536"/>
      <c r="GUB1" s="536"/>
      <c r="GUC1" s="536" t="s">
        <v>354</v>
      </c>
      <c r="GUD1" s="536"/>
      <c r="GUE1" s="536"/>
      <c r="GUF1" s="536"/>
      <c r="GUG1" s="536"/>
      <c r="GUH1" s="536"/>
      <c r="GUI1" s="536"/>
      <c r="GUJ1" s="536"/>
      <c r="GUK1" s="536"/>
      <c r="GUL1" s="536"/>
      <c r="GUM1" s="536"/>
      <c r="GUN1" s="536"/>
      <c r="GUO1" s="536"/>
      <c r="GUP1" s="536"/>
      <c r="GUQ1" s="536"/>
      <c r="GUR1" s="536"/>
      <c r="GUS1" s="536"/>
      <c r="GUT1" s="536"/>
      <c r="GUU1" s="536"/>
      <c r="GUV1" s="536"/>
      <c r="GUW1" s="536"/>
      <c r="GUX1" s="536"/>
      <c r="GUY1" s="536"/>
      <c r="GUZ1" s="536"/>
      <c r="GVA1" s="536"/>
      <c r="GVB1" s="536"/>
      <c r="GVC1" s="536"/>
      <c r="GVD1" s="536"/>
      <c r="GVE1" s="536"/>
      <c r="GVF1" s="536"/>
      <c r="GVG1" s="536"/>
      <c r="GVH1" s="536"/>
      <c r="GVI1" s="536" t="s">
        <v>354</v>
      </c>
      <c r="GVJ1" s="536"/>
      <c r="GVK1" s="536"/>
      <c r="GVL1" s="536"/>
      <c r="GVM1" s="536"/>
      <c r="GVN1" s="536"/>
      <c r="GVO1" s="536"/>
      <c r="GVP1" s="536"/>
      <c r="GVQ1" s="536"/>
      <c r="GVR1" s="536"/>
      <c r="GVS1" s="536"/>
      <c r="GVT1" s="536"/>
      <c r="GVU1" s="536"/>
      <c r="GVV1" s="536"/>
      <c r="GVW1" s="536"/>
      <c r="GVX1" s="536"/>
      <c r="GVY1" s="536"/>
      <c r="GVZ1" s="536"/>
      <c r="GWA1" s="536"/>
      <c r="GWB1" s="536"/>
      <c r="GWC1" s="536"/>
      <c r="GWD1" s="536"/>
      <c r="GWE1" s="536"/>
      <c r="GWF1" s="536"/>
      <c r="GWG1" s="536"/>
      <c r="GWH1" s="536"/>
      <c r="GWI1" s="536"/>
      <c r="GWJ1" s="536"/>
      <c r="GWK1" s="536"/>
      <c r="GWL1" s="536"/>
      <c r="GWM1" s="536"/>
      <c r="GWN1" s="536"/>
      <c r="GWO1" s="536" t="s">
        <v>354</v>
      </c>
      <c r="GWP1" s="536"/>
      <c r="GWQ1" s="536"/>
      <c r="GWR1" s="536"/>
      <c r="GWS1" s="536"/>
      <c r="GWT1" s="536"/>
      <c r="GWU1" s="536"/>
      <c r="GWV1" s="536"/>
      <c r="GWW1" s="536"/>
      <c r="GWX1" s="536"/>
      <c r="GWY1" s="536"/>
      <c r="GWZ1" s="536"/>
      <c r="GXA1" s="536"/>
      <c r="GXB1" s="536"/>
      <c r="GXC1" s="536"/>
      <c r="GXD1" s="536"/>
      <c r="GXE1" s="536"/>
      <c r="GXF1" s="536"/>
      <c r="GXG1" s="536"/>
      <c r="GXH1" s="536"/>
      <c r="GXI1" s="536"/>
      <c r="GXJ1" s="536"/>
      <c r="GXK1" s="536"/>
      <c r="GXL1" s="536"/>
      <c r="GXM1" s="536"/>
      <c r="GXN1" s="536"/>
      <c r="GXO1" s="536"/>
      <c r="GXP1" s="536"/>
      <c r="GXQ1" s="536"/>
      <c r="GXR1" s="536"/>
      <c r="GXS1" s="536"/>
      <c r="GXT1" s="536"/>
      <c r="GXU1" s="536" t="s">
        <v>354</v>
      </c>
      <c r="GXV1" s="536"/>
      <c r="GXW1" s="536"/>
      <c r="GXX1" s="536"/>
      <c r="GXY1" s="536"/>
      <c r="GXZ1" s="536"/>
      <c r="GYA1" s="536"/>
      <c r="GYB1" s="536"/>
      <c r="GYC1" s="536"/>
      <c r="GYD1" s="536"/>
      <c r="GYE1" s="536"/>
      <c r="GYF1" s="536"/>
      <c r="GYG1" s="536"/>
      <c r="GYH1" s="536"/>
      <c r="GYI1" s="536"/>
      <c r="GYJ1" s="536"/>
      <c r="GYK1" s="536"/>
      <c r="GYL1" s="536"/>
      <c r="GYM1" s="536"/>
      <c r="GYN1" s="536"/>
      <c r="GYO1" s="536"/>
      <c r="GYP1" s="536"/>
      <c r="GYQ1" s="536"/>
      <c r="GYR1" s="536"/>
      <c r="GYS1" s="536"/>
      <c r="GYT1" s="536"/>
      <c r="GYU1" s="536"/>
      <c r="GYV1" s="536"/>
      <c r="GYW1" s="536"/>
      <c r="GYX1" s="536"/>
      <c r="GYY1" s="536"/>
      <c r="GYZ1" s="536"/>
      <c r="GZA1" s="536" t="s">
        <v>354</v>
      </c>
      <c r="GZB1" s="536"/>
      <c r="GZC1" s="536"/>
      <c r="GZD1" s="536"/>
      <c r="GZE1" s="536"/>
      <c r="GZF1" s="536"/>
      <c r="GZG1" s="536"/>
      <c r="GZH1" s="536"/>
      <c r="GZI1" s="536"/>
      <c r="GZJ1" s="536"/>
      <c r="GZK1" s="536"/>
      <c r="GZL1" s="536"/>
      <c r="GZM1" s="536"/>
      <c r="GZN1" s="536"/>
      <c r="GZO1" s="536"/>
      <c r="GZP1" s="536"/>
      <c r="GZQ1" s="536"/>
      <c r="GZR1" s="536"/>
      <c r="GZS1" s="536"/>
      <c r="GZT1" s="536"/>
      <c r="GZU1" s="536"/>
      <c r="GZV1" s="536"/>
      <c r="GZW1" s="536"/>
      <c r="GZX1" s="536"/>
      <c r="GZY1" s="536"/>
      <c r="GZZ1" s="536"/>
      <c r="HAA1" s="536"/>
      <c r="HAB1" s="536"/>
      <c r="HAC1" s="536"/>
      <c r="HAD1" s="536"/>
      <c r="HAE1" s="536"/>
      <c r="HAF1" s="536"/>
      <c r="HAG1" s="536" t="s">
        <v>354</v>
      </c>
      <c r="HAH1" s="536"/>
      <c r="HAI1" s="536"/>
      <c r="HAJ1" s="536"/>
      <c r="HAK1" s="536"/>
      <c r="HAL1" s="536"/>
      <c r="HAM1" s="536"/>
      <c r="HAN1" s="536"/>
      <c r="HAO1" s="536"/>
      <c r="HAP1" s="536"/>
      <c r="HAQ1" s="536"/>
      <c r="HAR1" s="536"/>
      <c r="HAS1" s="536"/>
      <c r="HAT1" s="536"/>
      <c r="HAU1" s="536"/>
      <c r="HAV1" s="536"/>
      <c r="HAW1" s="536"/>
      <c r="HAX1" s="536"/>
      <c r="HAY1" s="536"/>
      <c r="HAZ1" s="536"/>
      <c r="HBA1" s="536"/>
      <c r="HBB1" s="536"/>
      <c r="HBC1" s="536"/>
      <c r="HBD1" s="536"/>
      <c r="HBE1" s="536"/>
      <c r="HBF1" s="536"/>
      <c r="HBG1" s="536"/>
      <c r="HBH1" s="536"/>
      <c r="HBI1" s="536"/>
      <c r="HBJ1" s="536"/>
      <c r="HBK1" s="536"/>
      <c r="HBL1" s="536"/>
      <c r="HBM1" s="536" t="s">
        <v>354</v>
      </c>
      <c r="HBN1" s="536"/>
      <c r="HBO1" s="536"/>
      <c r="HBP1" s="536"/>
      <c r="HBQ1" s="536"/>
      <c r="HBR1" s="536"/>
      <c r="HBS1" s="536"/>
      <c r="HBT1" s="536"/>
      <c r="HBU1" s="536"/>
      <c r="HBV1" s="536"/>
      <c r="HBW1" s="536"/>
      <c r="HBX1" s="536"/>
      <c r="HBY1" s="536"/>
      <c r="HBZ1" s="536"/>
      <c r="HCA1" s="536"/>
      <c r="HCB1" s="536"/>
      <c r="HCC1" s="536"/>
      <c r="HCD1" s="536"/>
      <c r="HCE1" s="536"/>
      <c r="HCF1" s="536"/>
      <c r="HCG1" s="536"/>
      <c r="HCH1" s="536"/>
      <c r="HCI1" s="536"/>
      <c r="HCJ1" s="536"/>
      <c r="HCK1" s="536"/>
      <c r="HCL1" s="536"/>
      <c r="HCM1" s="536"/>
      <c r="HCN1" s="536"/>
      <c r="HCO1" s="536"/>
      <c r="HCP1" s="536"/>
      <c r="HCQ1" s="536"/>
      <c r="HCR1" s="536"/>
      <c r="HCS1" s="536" t="s">
        <v>354</v>
      </c>
      <c r="HCT1" s="536"/>
      <c r="HCU1" s="536"/>
      <c r="HCV1" s="536"/>
      <c r="HCW1" s="536"/>
      <c r="HCX1" s="536"/>
      <c r="HCY1" s="536"/>
      <c r="HCZ1" s="536"/>
      <c r="HDA1" s="536"/>
      <c r="HDB1" s="536"/>
      <c r="HDC1" s="536"/>
      <c r="HDD1" s="536"/>
      <c r="HDE1" s="536"/>
      <c r="HDF1" s="536"/>
      <c r="HDG1" s="536"/>
      <c r="HDH1" s="536"/>
      <c r="HDI1" s="536"/>
      <c r="HDJ1" s="536"/>
      <c r="HDK1" s="536"/>
      <c r="HDL1" s="536"/>
      <c r="HDM1" s="536"/>
      <c r="HDN1" s="536"/>
      <c r="HDO1" s="536"/>
      <c r="HDP1" s="536"/>
      <c r="HDQ1" s="536"/>
      <c r="HDR1" s="536"/>
      <c r="HDS1" s="536"/>
      <c r="HDT1" s="536"/>
      <c r="HDU1" s="536"/>
      <c r="HDV1" s="536"/>
      <c r="HDW1" s="536"/>
      <c r="HDX1" s="536"/>
      <c r="HDY1" s="536" t="s">
        <v>354</v>
      </c>
      <c r="HDZ1" s="536"/>
      <c r="HEA1" s="536"/>
      <c r="HEB1" s="536"/>
      <c r="HEC1" s="536"/>
      <c r="HED1" s="536"/>
      <c r="HEE1" s="536"/>
      <c r="HEF1" s="536"/>
      <c r="HEG1" s="536"/>
      <c r="HEH1" s="536"/>
      <c r="HEI1" s="536"/>
      <c r="HEJ1" s="536"/>
      <c r="HEK1" s="536"/>
      <c r="HEL1" s="536"/>
      <c r="HEM1" s="536"/>
      <c r="HEN1" s="536"/>
      <c r="HEO1" s="536"/>
      <c r="HEP1" s="536"/>
      <c r="HEQ1" s="536"/>
      <c r="HER1" s="536"/>
      <c r="HES1" s="536"/>
      <c r="HET1" s="536"/>
      <c r="HEU1" s="536"/>
      <c r="HEV1" s="536"/>
      <c r="HEW1" s="536"/>
      <c r="HEX1" s="536"/>
      <c r="HEY1" s="536"/>
      <c r="HEZ1" s="536"/>
      <c r="HFA1" s="536"/>
      <c r="HFB1" s="536"/>
      <c r="HFC1" s="536"/>
      <c r="HFD1" s="536"/>
      <c r="HFE1" s="536" t="s">
        <v>354</v>
      </c>
      <c r="HFF1" s="536"/>
      <c r="HFG1" s="536"/>
      <c r="HFH1" s="536"/>
      <c r="HFI1" s="536"/>
      <c r="HFJ1" s="536"/>
      <c r="HFK1" s="536"/>
      <c r="HFL1" s="536"/>
      <c r="HFM1" s="536"/>
      <c r="HFN1" s="536"/>
      <c r="HFO1" s="536"/>
      <c r="HFP1" s="536"/>
      <c r="HFQ1" s="536"/>
      <c r="HFR1" s="536"/>
      <c r="HFS1" s="536"/>
      <c r="HFT1" s="536"/>
      <c r="HFU1" s="536"/>
      <c r="HFV1" s="536"/>
      <c r="HFW1" s="536"/>
      <c r="HFX1" s="536"/>
      <c r="HFY1" s="536"/>
      <c r="HFZ1" s="536"/>
      <c r="HGA1" s="536"/>
      <c r="HGB1" s="536"/>
      <c r="HGC1" s="536"/>
      <c r="HGD1" s="536"/>
      <c r="HGE1" s="536"/>
      <c r="HGF1" s="536"/>
      <c r="HGG1" s="536"/>
      <c r="HGH1" s="536"/>
      <c r="HGI1" s="536"/>
      <c r="HGJ1" s="536"/>
      <c r="HGK1" s="536" t="s">
        <v>354</v>
      </c>
      <c r="HGL1" s="536"/>
      <c r="HGM1" s="536"/>
      <c r="HGN1" s="536"/>
      <c r="HGO1" s="536"/>
      <c r="HGP1" s="536"/>
      <c r="HGQ1" s="536"/>
      <c r="HGR1" s="536"/>
      <c r="HGS1" s="536"/>
      <c r="HGT1" s="536"/>
      <c r="HGU1" s="536"/>
      <c r="HGV1" s="536"/>
      <c r="HGW1" s="536"/>
      <c r="HGX1" s="536"/>
      <c r="HGY1" s="536"/>
      <c r="HGZ1" s="536"/>
      <c r="HHA1" s="536"/>
      <c r="HHB1" s="536"/>
      <c r="HHC1" s="536"/>
      <c r="HHD1" s="536"/>
      <c r="HHE1" s="536"/>
      <c r="HHF1" s="536"/>
      <c r="HHG1" s="536"/>
      <c r="HHH1" s="536"/>
      <c r="HHI1" s="536"/>
      <c r="HHJ1" s="536"/>
      <c r="HHK1" s="536"/>
      <c r="HHL1" s="536"/>
      <c r="HHM1" s="536"/>
      <c r="HHN1" s="536"/>
      <c r="HHO1" s="536"/>
      <c r="HHP1" s="536"/>
      <c r="HHQ1" s="536" t="s">
        <v>354</v>
      </c>
      <c r="HHR1" s="536"/>
      <c r="HHS1" s="536"/>
      <c r="HHT1" s="536"/>
      <c r="HHU1" s="536"/>
      <c r="HHV1" s="536"/>
      <c r="HHW1" s="536"/>
      <c r="HHX1" s="536"/>
      <c r="HHY1" s="536"/>
      <c r="HHZ1" s="536"/>
      <c r="HIA1" s="536"/>
      <c r="HIB1" s="536"/>
      <c r="HIC1" s="536"/>
      <c r="HID1" s="536"/>
      <c r="HIE1" s="536"/>
      <c r="HIF1" s="536"/>
      <c r="HIG1" s="536"/>
      <c r="HIH1" s="536"/>
      <c r="HII1" s="536"/>
      <c r="HIJ1" s="536"/>
      <c r="HIK1" s="536"/>
      <c r="HIL1" s="536"/>
      <c r="HIM1" s="536"/>
      <c r="HIN1" s="536"/>
      <c r="HIO1" s="536"/>
      <c r="HIP1" s="536"/>
      <c r="HIQ1" s="536"/>
      <c r="HIR1" s="536"/>
      <c r="HIS1" s="536"/>
      <c r="HIT1" s="536"/>
      <c r="HIU1" s="536"/>
      <c r="HIV1" s="536"/>
      <c r="HIW1" s="536" t="s">
        <v>354</v>
      </c>
      <c r="HIX1" s="536"/>
      <c r="HIY1" s="536"/>
      <c r="HIZ1" s="536"/>
      <c r="HJA1" s="536"/>
      <c r="HJB1" s="536"/>
      <c r="HJC1" s="536"/>
      <c r="HJD1" s="536"/>
      <c r="HJE1" s="536"/>
      <c r="HJF1" s="536"/>
      <c r="HJG1" s="536"/>
      <c r="HJH1" s="536"/>
      <c r="HJI1" s="536"/>
      <c r="HJJ1" s="536"/>
      <c r="HJK1" s="536"/>
      <c r="HJL1" s="536"/>
      <c r="HJM1" s="536"/>
      <c r="HJN1" s="536"/>
      <c r="HJO1" s="536"/>
      <c r="HJP1" s="536"/>
      <c r="HJQ1" s="536"/>
      <c r="HJR1" s="536"/>
      <c r="HJS1" s="536"/>
      <c r="HJT1" s="536"/>
      <c r="HJU1" s="536"/>
      <c r="HJV1" s="536"/>
      <c r="HJW1" s="536"/>
      <c r="HJX1" s="536"/>
      <c r="HJY1" s="536"/>
      <c r="HJZ1" s="536"/>
      <c r="HKA1" s="536"/>
      <c r="HKB1" s="536"/>
      <c r="HKC1" s="536" t="s">
        <v>354</v>
      </c>
      <c r="HKD1" s="536"/>
      <c r="HKE1" s="536"/>
      <c r="HKF1" s="536"/>
      <c r="HKG1" s="536"/>
      <c r="HKH1" s="536"/>
      <c r="HKI1" s="536"/>
      <c r="HKJ1" s="536"/>
      <c r="HKK1" s="536"/>
      <c r="HKL1" s="536"/>
      <c r="HKM1" s="536"/>
      <c r="HKN1" s="536"/>
      <c r="HKO1" s="536"/>
      <c r="HKP1" s="536"/>
      <c r="HKQ1" s="536"/>
      <c r="HKR1" s="536"/>
      <c r="HKS1" s="536"/>
      <c r="HKT1" s="536"/>
      <c r="HKU1" s="536"/>
      <c r="HKV1" s="536"/>
      <c r="HKW1" s="536"/>
      <c r="HKX1" s="536"/>
      <c r="HKY1" s="536"/>
      <c r="HKZ1" s="536"/>
      <c r="HLA1" s="536"/>
      <c r="HLB1" s="536"/>
      <c r="HLC1" s="536"/>
      <c r="HLD1" s="536"/>
      <c r="HLE1" s="536"/>
      <c r="HLF1" s="536"/>
      <c r="HLG1" s="536"/>
      <c r="HLH1" s="536"/>
      <c r="HLI1" s="536" t="s">
        <v>354</v>
      </c>
      <c r="HLJ1" s="536"/>
      <c r="HLK1" s="536"/>
      <c r="HLL1" s="536"/>
      <c r="HLM1" s="536"/>
      <c r="HLN1" s="536"/>
      <c r="HLO1" s="536"/>
      <c r="HLP1" s="536"/>
      <c r="HLQ1" s="536"/>
      <c r="HLR1" s="536"/>
      <c r="HLS1" s="536"/>
      <c r="HLT1" s="536"/>
      <c r="HLU1" s="536"/>
      <c r="HLV1" s="536"/>
      <c r="HLW1" s="536"/>
      <c r="HLX1" s="536"/>
      <c r="HLY1" s="536"/>
      <c r="HLZ1" s="536"/>
      <c r="HMA1" s="536"/>
      <c r="HMB1" s="536"/>
      <c r="HMC1" s="536"/>
      <c r="HMD1" s="536"/>
      <c r="HME1" s="536"/>
      <c r="HMF1" s="536"/>
      <c r="HMG1" s="536"/>
      <c r="HMH1" s="536"/>
      <c r="HMI1" s="536"/>
      <c r="HMJ1" s="536"/>
      <c r="HMK1" s="536"/>
      <c r="HML1" s="536"/>
      <c r="HMM1" s="536"/>
      <c r="HMN1" s="536"/>
      <c r="HMO1" s="536" t="s">
        <v>354</v>
      </c>
      <c r="HMP1" s="536"/>
      <c r="HMQ1" s="536"/>
      <c r="HMR1" s="536"/>
      <c r="HMS1" s="536"/>
      <c r="HMT1" s="536"/>
      <c r="HMU1" s="536"/>
      <c r="HMV1" s="536"/>
      <c r="HMW1" s="536"/>
      <c r="HMX1" s="536"/>
      <c r="HMY1" s="536"/>
      <c r="HMZ1" s="536"/>
      <c r="HNA1" s="536"/>
      <c r="HNB1" s="536"/>
      <c r="HNC1" s="536"/>
      <c r="HND1" s="536"/>
      <c r="HNE1" s="536"/>
      <c r="HNF1" s="536"/>
      <c r="HNG1" s="536"/>
      <c r="HNH1" s="536"/>
      <c r="HNI1" s="536"/>
      <c r="HNJ1" s="536"/>
      <c r="HNK1" s="536"/>
      <c r="HNL1" s="536"/>
      <c r="HNM1" s="536"/>
      <c r="HNN1" s="536"/>
      <c r="HNO1" s="536"/>
      <c r="HNP1" s="536"/>
      <c r="HNQ1" s="536"/>
      <c r="HNR1" s="536"/>
      <c r="HNS1" s="536"/>
      <c r="HNT1" s="536"/>
      <c r="HNU1" s="536" t="s">
        <v>354</v>
      </c>
      <c r="HNV1" s="536"/>
      <c r="HNW1" s="536"/>
      <c r="HNX1" s="536"/>
      <c r="HNY1" s="536"/>
      <c r="HNZ1" s="536"/>
      <c r="HOA1" s="536"/>
      <c r="HOB1" s="536"/>
      <c r="HOC1" s="536"/>
      <c r="HOD1" s="536"/>
      <c r="HOE1" s="536"/>
      <c r="HOF1" s="536"/>
      <c r="HOG1" s="536"/>
      <c r="HOH1" s="536"/>
      <c r="HOI1" s="536"/>
      <c r="HOJ1" s="536"/>
      <c r="HOK1" s="536"/>
      <c r="HOL1" s="536"/>
      <c r="HOM1" s="536"/>
      <c r="HON1" s="536"/>
      <c r="HOO1" s="536"/>
      <c r="HOP1" s="536"/>
      <c r="HOQ1" s="536"/>
      <c r="HOR1" s="536"/>
      <c r="HOS1" s="536"/>
      <c r="HOT1" s="536"/>
      <c r="HOU1" s="536"/>
      <c r="HOV1" s="536"/>
      <c r="HOW1" s="536"/>
      <c r="HOX1" s="536"/>
      <c r="HOY1" s="536"/>
      <c r="HOZ1" s="536"/>
      <c r="HPA1" s="536" t="s">
        <v>354</v>
      </c>
      <c r="HPB1" s="536"/>
      <c r="HPC1" s="536"/>
      <c r="HPD1" s="536"/>
      <c r="HPE1" s="536"/>
      <c r="HPF1" s="536"/>
      <c r="HPG1" s="536"/>
      <c r="HPH1" s="536"/>
      <c r="HPI1" s="536"/>
      <c r="HPJ1" s="536"/>
      <c r="HPK1" s="536"/>
      <c r="HPL1" s="536"/>
      <c r="HPM1" s="536"/>
      <c r="HPN1" s="536"/>
      <c r="HPO1" s="536"/>
      <c r="HPP1" s="536"/>
      <c r="HPQ1" s="536"/>
      <c r="HPR1" s="536"/>
      <c r="HPS1" s="536"/>
      <c r="HPT1" s="536"/>
      <c r="HPU1" s="536"/>
      <c r="HPV1" s="536"/>
      <c r="HPW1" s="536"/>
      <c r="HPX1" s="536"/>
      <c r="HPY1" s="536"/>
      <c r="HPZ1" s="536"/>
      <c r="HQA1" s="536"/>
      <c r="HQB1" s="536"/>
      <c r="HQC1" s="536"/>
      <c r="HQD1" s="536"/>
      <c r="HQE1" s="536"/>
      <c r="HQF1" s="536"/>
      <c r="HQG1" s="536" t="s">
        <v>354</v>
      </c>
      <c r="HQH1" s="536"/>
      <c r="HQI1" s="536"/>
      <c r="HQJ1" s="536"/>
      <c r="HQK1" s="536"/>
      <c r="HQL1" s="536"/>
      <c r="HQM1" s="536"/>
      <c r="HQN1" s="536"/>
      <c r="HQO1" s="536"/>
      <c r="HQP1" s="536"/>
      <c r="HQQ1" s="536"/>
      <c r="HQR1" s="536"/>
      <c r="HQS1" s="536"/>
      <c r="HQT1" s="536"/>
      <c r="HQU1" s="536"/>
      <c r="HQV1" s="536"/>
      <c r="HQW1" s="536"/>
      <c r="HQX1" s="536"/>
      <c r="HQY1" s="536"/>
      <c r="HQZ1" s="536"/>
      <c r="HRA1" s="536"/>
      <c r="HRB1" s="536"/>
      <c r="HRC1" s="536"/>
      <c r="HRD1" s="536"/>
      <c r="HRE1" s="536"/>
      <c r="HRF1" s="536"/>
      <c r="HRG1" s="536"/>
      <c r="HRH1" s="536"/>
      <c r="HRI1" s="536"/>
      <c r="HRJ1" s="536"/>
      <c r="HRK1" s="536"/>
      <c r="HRL1" s="536"/>
      <c r="HRM1" s="536" t="s">
        <v>354</v>
      </c>
      <c r="HRN1" s="536"/>
      <c r="HRO1" s="536"/>
      <c r="HRP1" s="536"/>
      <c r="HRQ1" s="536"/>
      <c r="HRR1" s="536"/>
      <c r="HRS1" s="536"/>
      <c r="HRT1" s="536"/>
      <c r="HRU1" s="536"/>
      <c r="HRV1" s="536"/>
      <c r="HRW1" s="536"/>
      <c r="HRX1" s="536"/>
      <c r="HRY1" s="536"/>
      <c r="HRZ1" s="536"/>
      <c r="HSA1" s="536"/>
      <c r="HSB1" s="536"/>
      <c r="HSC1" s="536"/>
      <c r="HSD1" s="536"/>
      <c r="HSE1" s="536"/>
      <c r="HSF1" s="536"/>
      <c r="HSG1" s="536"/>
      <c r="HSH1" s="536"/>
      <c r="HSI1" s="536"/>
      <c r="HSJ1" s="536"/>
      <c r="HSK1" s="536"/>
      <c r="HSL1" s="536"/>
      <c r="HSM1" s="536"/>
      <c r="HSN1" s="536"/>
      <c r="HSO1" s="536"/>
      <c r="HSP1" s="536"/>
      <c r="HSQ1" s="536"/>
      <c r="HSR1" s="536"/>
      <c r="HSS1" s="536" t="s">
        <v>354</v>
      </c>
      <c r="HST1" s="536"/>
      <c r="HSU1" s="536"/>
      <c r="HSV1" s="536"/>
      <c r="HSW1" s="536"/>
      <c r="HSX1" s="536"/>
      <c r="HSY1" s="536"/>
      <c r="HSZ1" s="536"/>
      <c r="HTA1" s="536"/>
      <c r="HTB1" s="536"/>
      <c r="HTC1" s="536"/>
      <c r="HTD1" s="536"/>
      <c r="HTE1" s="536"/>
      <c r="HTF1" s="536"/>
      <c r="HTG1" s="536"/>
      <c r="HTH1" s="536"/>
      <c r="HTI1" s="536"/>
      <c r="HTJ1" s="536"/>
      <c r="HTK1" s="536"/>
      <c r="HTL1" s="536"/>
      <c r="HTM1" s="536"/>
      <c r="HTN1" s="536"/>
      <c r="HTO1" s="536"/>
      <c r="HTP1" s="536"/>
      <c r="HTQ1" s="536"/>
      <c r="HTR1" s="536"/>
      <c r="HTS1" s="536"/>
      <c r="HTT1" s="536"/>
      <c r="HTU1" s="536"/>
      <c r="HTV1" s="536"/>
      <c r="HTW1" s="536"/>
      <c r="HTX1" s="536"/>
      <c r="HTY1" s="536" t="s">
        <v>354</v>
      </c>
      <c r="HTZ1" s="536"/>
      <c r="HUA1" s="536"/>
      <c r="HUB1" s="536"/>
      <c r="HUC1" s="536"/>
      <c r="HUD1" s="536"/>
      <c r="HUE1" s="536"/>
      <c r="HUF1" s="536"/>
      <c r="HUG1" s="536"/>
      <c r="HUH1" s="536"/>
      <c r="HUI1" s="536"/>
      <c r="HUJ1" s="536"/>
      <c r="HUK1" s="536"/>
      <c r="HUL1" s="536"/>
      <c r="HUM1" s="536"/>
      <c r="HUN1" s="536"/>
      <c r="HUO1" s="536"/>
      <c r="HUP1" s="536"/>
      <c r="HUQ1" s="536"/>
      <c r="HUR1" s="536"/>
      <c r="HUS1" s="536"/>
      <c r="HUT1" s="536"/>
      <c r="HUU1" s="536"/>
      <c r="HUV1" s="536"/>
      <c r="HUW1" s="536"/>
      <c r="HUX1" s="536"/>
      <c r="HUY1" s="536"/>
      <c r="HUZ1" s="536"/>
      <c r="HVA1" s="536"/>
      <c r="HVB1" s="536"/>
      <c r="HVC1" s="536"/>
      <c r="HVD1" s="536"/>
      <c r="HVE1" s="536" t="s">
        <v>354</v>
      </c>
      <c r="HVF1" s="536"/>
      <c r="HVG1" s="536"/>
      <c r="HVH1" s="536"/>
      <c r="HVI1" s="536"/>
      <c r="HVJ1" s="536"/>
      <c r="HVK1" s="536"/>
      <c r="HVL1" s="536"/>
      <c r="HVM1" s="536"/>
      <c r="HVN1" s="536"/>
      <c r="HVO1" s="536"/>
      <c r="HVP1" s="536"/>
      <c r="HVQ1" s="536"/>
      <c r="HVR1" s="536"/>
      <c r="HVS1" s="536"/>
      <c r="HVT1" s="536"/>
      <c r="HVU1" s="536"/>
      <c r="HVV1" s="536"/>
      <c r="HVW1" s="536"/>
      <c r="HVX1" s="536"/>
      <c r="HVY1" s="536"/>
      <c r="HVZ1" s="536"/>
      <c r="HWA1" s="536"/>
      <c r="HWB1" s="536"/>
      <c r="HWC1" s="536"/>
      <c r="HWD1" s="536"/>
      <c r="HWE1" s="536"/>
      <c r="HWF1" s="536"/>
      <c r="HWG1" s="536"/>
      <c r="HWH1" s="536"/>
      <c r="HWI1" s="536"/>
      <c r="HWJ1" s="536"/>
      <c r="HWK1" s="536" t="s">
        <v>354</v>
      </c>
      <c r="HWL1" s="536"/>
      <c r="HWM1" s="536"/>
      <c r="HWN1" s="536"/>
      <c r="HWO1" s="536"/>
      <c r="HWP1" s="536"/>
      <c r="HWQ1" s="536"/>
      <c r="HWR1" s="536"/>
      <c r="HWS1" s="536"/>
      <c r="HWT1" s="536"/>
      <c r="HWU1" s="536"/>
      <c r="HWV1" s="536"/>
      <c r="HWW1" s="536"/>
      <c r="HWX1" s="536"/>
      <c r="HWY1" s="536"/>
      <c r="HWZ1" s="536"/>
      <c r="HXA1" s="536"/>
      <c r="HXB1" s="536"/>
      <c r="HXC1" s="536"/>
      <c r="HXD1" s="536"/>
      <c r="HXE1" s="536"/>
      <c r="HXF1" s="536"/>
      <c r="HXG1" s="536"/>
      <c r="HXH1" s="536"/>
      <c r="HXI1" s="536"/>
      <c r="HXJ1" s="536"/>
      <c r="HXK1" s="536"/>
      <c r="HXL1" s="536"/>
      <c r="HXM1" s="536"/>
      <c r="HXN1" s="536"/>
      <c r="HXO1" s="536"/>
      <c r="HXP1" s="536"/>
      <c r="HXQ1" s="536" t="s">
        <v>354</v>
      </c>
      <c r="HXR1" s="536"/>
      <c r="HXS1" s="536"/>
      <c r="HXT1" s="536"/>
      <c r="HXU1" s="536"/>
      <c r="HXV1" s="536"/>
      <c r="HXW1" s="536"/>
      <c r="HXX1" s="536"/>
      <c r="HXY1" s="536"/>
      <c r="HXZ1" s="536"/>
      <c r="HYA1" s="536"/>
      <c r="HYB1" s="536"/>
      <c r="HYC1" s="536"/>
      <c r="HYD1" s="536"/>
      <c r="HYE1" s="536"/>
      <c r="HYF1" s="536"/>
      <c r="HYG1" s="536"/>
      <c r="HYH1" s="536"/>
      <c r="HYI1" s="536"/>
      <c r="HYJ1" s="536"/>
      <c r="HYK1" s="536"/>
      <c r="HYL1" s="536"/>
      <c r="HYM1" s="536"/>
      <c r="HYN1" s="536"/>
      <c r="HYO1" s="536"/>
      <c r="HYP1" s="536"/>
      <c r="HYQ1" s="536"/>
      <c r="HYR1" s="536"/>
      <c r="HYS1" s="536"/>
      <c r="HYT1" s="536"/>
      <c r="HYU1" s="536"/>
      <c r="HYV1" s="536"/>
      <c r="HYW1" s="536" t="s">
        <v>354</v>
      </c>
      <c r="HYX1" s="536"/>
      <c r="HYY1" s="536"/>
      <c r="HYZ1" s="536"/>
      <c r="HZA1" s="536"/>
      <c r="HZB1" s="536"/>
      <c r="HZC1" s="536"/>
      <c r="HZD1" s="536"/>
      <c r="HZE1" s="536"/>
      <c r="HZF1" s="536"/>
      <c r="HZG1" s="536"/>
      <c r="HZH1" s="536"/>
      <c r="HZI1" s="536"/>
      <c r="HZJ1" s="536"/>
      <c r="HZK1" s="536"/>
      <c r="HZL1" s="536"/>
      <c r="HZM1" s="536"/>
      <c r="HZN1" s="536"/>
      <c r="HZO1" s="536"/>
      <c r="HZP1" s="536"/>
      <c r="HZQ1" s="536"/>
      <c r="HZR1" s="536"/>
      <c r="HZS1" s="536"/>
      <c r="HZT1" s="536"/>
      <c r="HZU1" s="536"/>
      <c r="HZV1" s="536"/>
      <c r="HZW1" s="536"/>
      <c r="HZX1" s="536"/>
      <c r="HZY1" s="536"/>
      <c r="HZZ1" s="536"/>
      <c r="IAA1" s="536"/>
      <c r="IAB1" s="536"/>
      <c r="IAC1" s="536" t="s">
        <v>354</v>
      </c>
      <c r="IAD1" s="536"/>
      <c r="IAE1" s="536"/>
      <c r="IAF1" s="536"/>
      <c r="IAG1" s="536"/>
      <c r="IAH1" s="536"/>
      <c r="IAI1" s="536"/>
      <c r="IAJ1" s="536"/>
      <c r="IAK1" s="536"/>
      <c r="IAL1" s="536"/>
      <c r="IAM1" s="536"/>
      <c r="IAN1" s="536"/>
      <c r="IAO1" s="536"/>
      <c r="IAP1" s="536"/>
      <c r="IAQ1" s="536"/>
      <c r="IAR1" s="536"/>
      <c r="IAS1" s="536"/>
      <c r="IAT1" s="536"/>
      <c r="IAU1" s="536"/>
      <c r="IAV1" s="536"/>
      <c r="IAW1" s="536"/>
      <c r="IAX1" s="536"/>
      <c r="IAY1" s="536"/>
      <c r="IAZ1" s="536"/>
      <c r="IBA1" s="536"/>
      <c r="IBB1" s="536"/>
      <c r="IBC1" s="536"/>
      <c r="IBD1" s="536"/>
      <c r="IBE1" s="536"/>
      <c r="IBF1" s="536"/>
      <c r="IBG1" s="536"/>
      <c r="IBH1" s="536"/>
      <c r="IBI1" s="536" t="s">
        <v>354</v>
      </c>
      <c r="IBJ1" s="536"/>
      <c r="IBK1" s="536"/>
      <c r="IBL1" s="536"/>
      <c r="IBM1" s="536"/>
      <c r="IBN1" s="536"/>
      <c r="IBO1" s="536"/>
      <c r="IBP1" s="536"/>
      <c r="IBQ1" s="536"/>
      <c r="IBR1" s="536"/>
      <c r="IBS1" s="536"/>
      <c r="IBT1" s="536"/>
      <c r="IBU1" s="536"/>
      <c r="IBV1" s="536"/>
      <c r="IBW1" s="536"/>
      <c r="IBX1" s="536"/>
      <c r="IBY1" s="536"/>
      <c r="IBZ1" s="536"/>
      <c r="ICA1" s="536"/>
      <c r="ICB1" s="536"/>
      <c r="ICC1" s="536"/>
      <c r="ICD1" s="536"/>
      <c r="ICE1" s="536"/>
      <c r="ICF1" s="536"/>
      <c r="ICG1" s="536"/>
      <c r="ICH1" s="536"/>
      <c r="ICI1" s="536"/>
      <c r="ICJ1" s="536"/>
      <c r="ICK1" s="536"/>
      <c r="ICL1" s="536"/>
      <c r="ICM1" s="536"/>
      <c r="ICN1" s="536"/>
      <c r="ICO1" s="536" t="s">
        <v>354</v>
      </c>
      <c r="ICP1" s="536"/>
      <c r="ICQ1" s="536"/>
      <c r="ICR1" s="536"/>
      <c r="ICS1" s="536"/>
      <c r="ICT1" s="536"/>
      <c r="ICU1" s="536"/>
      <c r="ICV1" s="536"/>
      <c r="ICW1" s="536"/>
      <c r="ICX1" s="536"/>
      <c r="ICY1" s="536"/>
      <c r="ICZ1" s="536"/>
      <c r="IDA1" s="536"/>
      <c r="IDB1" s="536"/>
      <c r="IDC1" s="536"/>
      <c r="IDD1" s="536"/>
      <c r="IDE1" s="536"/>
      <c r="IDF1" s="536"/>
      <c r="IDG1" s="536"/>
      <c r="IDH1" s="536"/>
      <c r="IDI1" s="536"/>
      <c r="IDJ1" s="536"/>
      <c r="IDK1" s="536"/>
      <c r="IDL1" s="536"/>
      <c r="IDM1" s="536"/>
      <c r="IDN1" s="536"/>
      <c r="IDO1" s="536"/>
      <c r="IDP1" s="536"/>
      <c r="IDQ1" s="536"/>
      <c r="IDR1" s="536"/>
      <c r="IDS1" s="536"/>
      <c r="IDT1" s="536"/>
      <c r="IDU1" s="536" t="s">
        <v>354</v>
      </c>
      <c r="IDV1" s="536"/>
      <c r="IDW1" s="536"/>
      <c r="IDX1" s="536"/>
      <c r="IDY1" s="536"/>
      <c r="IDZ1" s="536"/>
      <c r="IEA1" s="536"/>
      <c r="IEB1" s="536"/>
      <c r="IEC1" s="536"/>
      <c r="IED1" s="536"/>
      <c r="IEE1" s="536"/>
      <c r="IEF1" s="536"/>
      <c r="IEG1" s="536"/>
      <c r="IEH1" s="536"/>
      <c r="IEI1" s="536"/>
      <c r="IEJ1" s="536"/>
      <c r="IEK1" s="536"/>
      <c r="IEL1" s="536"/>
      <c r="IEM1" s="536"/>
      <c r="IEN1" s="536"/>
      <c r="IEO1" s="536"/>
      <c r="IEP1" s="536"/>
      <c r="IEQ1" s="536"/>
      <c r="IER1" s="536"/>
      <c r="IES1" s="536"/>
      <c r="IET1" s="536"/>
      <c r="IEU1" s="536"/>
      <c r="IEV1" s="536"/>
      <c r="IEW1" s="536"/>
      <c r="IEX1" s="536"/>
      <c r="IEY1" s="536"/>
      <c r="IEZ1" s="536"/>
      <c r="IFA1" s="536" t="s">
        <v>354</v>
      </c>
      <c r="IFB1" s="536"/>
      <c r="IFC1" s="536"/>
      <c r="IFD1" s="536"/>
      <c r="IFE1" s="536"/>
      <c r="IFF1" s="536"/>
      <c r="IFG1" s="536"/>
      <c r="IFH1" s="536"/>
      <c r="IFI1" s="536"/>
      <c r="IFJ1" s="536"/>
      <c r="IFK1" s="536"/>
      <c r="IFL1" s="536"/>
      <c r="IFM1" s="536"/>
      <c r="IFN1" s="536"/>
      <c r="IFO1" s="536"/>
      <c r="IFP1" s="536"/>
      <c r="IFQ1" s="536"/>
      <c r="IFR1" s="536"/>
      <c r="IFS1" s="536"/>
      <c r="IFT1" s="536"/>
      <c r="IFU1" s="536"/>
      <c r="IFV1" s="536"/>
      <c r="IFW1" s="536"/>
      <c r="IFX1" s="536"/>
      <c r="IFY1" s="536"/>
      <c r="IFZ1" s="536"/>
      <c r="IGA1" s="536"/>
      <c r="IGB1" s="536"/>
      <c r="IGC1" s="536"/>
      <c r="IGD1" s="536"/>
      <c r="IGE1" s="536"/>
      <c r="IGF1" s="536"/>
      <c r="IGG1" s="536" t="s">
        <v>354</v>
      </c>
      <c r="IGH1" s="536"/>
      <c r="IGI1" s="536"/>
      <c r="IGJ1" s="536"/>
      <c r="IGK1" s="536"/>
      <c r="IGL1" s="536"/>
      <c r="IGM1" s="536"/>
      <c r="IGN1" s="536"/>
      <c r="IGO1" s="536"/>
      <c r="IGP1" s="536"/>
      <c r="IGQ1" s="536"/>
      <c r="IGR1" s="536"/>
      <c r="IGS1" s="536"/>
      <c r="IGT1" s="536"/>
      <c r="IGU1" s="536"/>
      <c r="IGV1" s="536"/>
      <c r="IGW1" s="536"/>
      <c r="IGX1" s="536"/>
      <c r="IGY1" s="536"/>
      <c r="IGZ1" s="536"/>
      <c r="IHA1" s="536"/>
      <c r="IHB1" s="536"/>
      <c r="IHC1" s="536"/>
      <c r="IHD1" s="536"/>
      <c r="IHE1" s="536"/>
      <c r="IHF1" s="536"/>
      <c r="IHG1" s="536"/>
      <c r="IHH1" s="536"/>
      <c r="IHI1" s="536"/>
      <c r="IHJ1" s="536"/>
      <c r="IHK1" s="536"/>
      <c r="IHL1" s="536"/>
      <c r="IHM1" s="536" t="s">
        <v>354</v>
      </c>
      <c r="IHN1" s="536"/>
      <c r="IHO1" s="536"/>
      <c r="IHP1" s="536"/>
      <c r="IHQ1" s="536"/>
      <c r="IHR1" s="536"/>
      <c r="IHS1" s="536"/>
      <c r="IHT1" s="536"/>
      <c r="IHU1" s="536"/>
      <c r="IHV1" s="536"/>
      <c r="IHW1" s="536"/>
      <c r="IHX1" s="536"/>
      <c r="IHY1" s="536"/>
      <c r="IHZ1" s="536"/>
      <c r="IIA1" s="536"/>
      <c r="IIB1" s="536"/>
      <c r="IIC1" s="536"/>
      <c r="IID1" s="536"/>
      <c r="IIE1" s="536"/>
      <c r="IIF1" s="536"/>
      <c r="IIG1" s="536"/>
      <c r="IIH1" s="536"/>
      <c r="III1" s="536"/>
      <c r="IIJ1" s="536"/>
      <c r="IIK1" s="536"/>
      <c r="IIL1" s="536"/>
      <c r="IIM1" s="536"/>
      <c r="IIN1" s="536"/>
      <c r="IIO1" s="536"/>
      <c r="IIP1" s="536"/>
      <c r="IIQ1" s="536"/>
      <c r="IIR1" s="536"/>
      <c r="IIS1" s="536" t="s">
        <v>354</v>
      </c>
      <c r="IIT1" s="536"/>
      <c r="IIU1" s="536"/>
      <c r="IIV1" s="536"/>
      <c r="IIW1" s="536"/>
      <c r="IIX1" s="536"/>
      <c r="IIY1" s="536"/>
      <c r="IIZ1" s="536"/>
      <c r="IJA1" s="536"/>
      <c r="IJB1" s="536"/>
      <c r="IJC1" s="536"/>
      <c r="IJD1" s="536"/>
      <c r="IJE1" s="536"/>
      <c r="IJF1" s="536"/>
      <c r="IJG1" s="536"/>
      <c r="IJH1" s="536"/>
      <c r="IJI1" s="536"/>
      <c r="IJJ1" s="536"/>
      <c r="IJK1" s="536"/>
      <c r="IJL1" s="536"/>
      <c r="IJM1" s="536"/>
      <c r="IJN1" s="536"/>
      <c r="IJO1" s="536"/>
      <c r="IJP1" s="536"/>
      <c r="IJQ1" s="536"/>
      <c r="IJR1" s="536"/>
      <c r="IJS1" s="536"/>
      <c r="IJT1" s="536"/>
      <c r="IJU1" s="536"/>
      <c r="IJV1" s="536"/>
      <c r="IJW1" s="536"/>
      <c r="IJX1" s="536"/>
      <c r="IJY1" s="536" t="s">
        <v>354</v>
      </c>
      <c r="IJZ1" s="536"/>
      <c r="IKA1" s="536"/>
      <c r="IKB1" s="536"/>
      <c r="IKC1" s="536"/>
      <c r="IKD1" s="536"/>
      <c r="IKE1" s="536"/>
      <c r="IKF1" s="536"/>
      <c r="IKG1" s="536"/>
      <c r="IKH1" s="536"/>
      <c r="IKI1" s="536"/>
      <c r="IKJ1" s="536"/>
      <c r="IKK1" s="536"/>
      <c r="IKL1" s="536"/>
      <c r="IKM1" s="536"/>
      <c r="IKN1" s="536"/>
      <c r="IKO1" s="536"/>
      <c r="IKP1" s="536"/>
      <c r="IKQ1" s="536"/>
      <c r="IKR1" s="536"/>
      <c r="IKS1" s="536"/>
      <c r="IKT1" s="536"/>
      <c r="IKU1" s="536"/>
      <c r="IKV1" s="536"/>
      <c r="IKW1" s="536"/>
      <c r="IKX1" s="536"/>
      <c r="IKY1" s="536"/>
      <c r="IKZ1" s="536"/>
      <c r="ILA1" s="536"/>
      <c r="ILB1" s="536"/>
      <c r="ILC1" s="536"/>
      <c r="ILD1" s="536"/>
      <c r="ILE1" s="536" t="s">
        <v>354</v>
      </c>
      <c r="ILF1" s="536"/>
      <c r="ILG1" s="536"/>
      <c r="ILH1" s="536"/>
      <c r="ILI1" s="536"/>
      <c r="ILJ1" s="536"/>
      <c r="ILK1" s="536"/>
      <c r="ILL1" s="536"/>
      <c r="ILM1" s="536"/>
      <c r="ILN1" s="536"/>
      <c r="ILO1" s="536"/>
      <c r="ILP1" s="536"/>
      <c r="ILQ1" s="536"/>
      <c r="ILR1" s="536"/>
      <c r="ILS1" s="536"/>
      <c r="ILT1" s="536"/>
      <c r="ILU1" s="536"/>
      <c r="ILV1" s="536"/>
      <c r="ILW1" s="536"/>
      <c r="ILX1" s="536"/>
      <c r="ILY1" s="536"/>
      <c r="ILZ1" s="536"/>
      <c r="IMA1" s="536"/>
      <c r="IMB1" s="536"/>
      <c r="IMC1" s="536"/>
      <c r="IMD1" s="536"/>
      <c r="IME1" s="536"/>
      <c r="IMF1" s="536"/>
      <c r="IMG1" s="536"/>
      <c r="IMH1" s="536"/>
      <c r="IMI1" s="536"/>
      <c r="IMJ1" s="536"/>
      <c r="IMK1" s="536" t="s">
        <v>354</v>
      </c>
      <c r="IML1" s="536"/>
      <c r="IMM1" s="536"/>
      <c r="IMN1" s="536"/>
      <c r="IMO1" s="536"/>
      <c r="IMP1" s="536"/>
      <c r="IMQ1" s="536"/>
      <c r="IMR1" s="536"/>
      <c r="IMS1" s="536"/>
      <c r="IMT1" s="536"/>
      <c r="IMU1" s="536"/>
      <c r="IMV1" s="536"/>
      <c r="IMW1" s="536"/>
      <c r="IMX1" s="536"/>
      <c r="IMY1" s="536"/>
      <c r="IMZ1" s="536"/>
      <c r="INA1" s="536"/>
      <c r="INB1" s="536"/>
      <c r="INC1" s="536"/>
      <c r="IND1" s="536"/>
      <c r="INE1" s="536"/>
      <c r="INF1" s="536"/>
      <c r="ING1" s="536"/>
      <c r="INH1" s="536"/>
      <c r="INI1" s="536"/>
      <c r="INJ1" s="536"/>
      <c r="INK1" s="536"/>
      <c r="INL1" s="536"/>
      <c r="INM1" s="536"/>
      <c r="INN1" s="536"/>
      <c r="INO1" s="536"/>
      <c r="INP1" s="536"/>
      <c r="INQ1" s="536" t="s">
        <v>354</v>
      </c>
      <c r="INR1" s="536"/>
      <c r="INS1" s="536"/>
      <c r="INT1" s="536"/>
      <c r="INU1" s="536"/>
      <c r="INV1" s="536"/>
      <c r="INW1" s="536"/>
      <c r="INX1" s="536"/>
      <c r="INY1" s="536"/>
      <c r="INZ1" s="536"/>
      <c r="IOA1" s="536"/>
      <c r="IOB1" s="536"/>
      <c r="IOC1" s="536"/>
      <c r="IOD1" s="536"/>
      <c r="IOE1" s="536"/>
      <c r="IOF1" s="536"/>
      <c r="IOG1" s="536"/>
      <c r="IOH1" s="536"/>
      <c r="IOI1" s="536"/>
      <c r="IOJ1" s="536"/>
      <c r="IOK1" s="536"/>
      <c r="IOL1" s="536"/>
      <c r="IOM1" s="536"/>
      <c r="ION1" s="536"/>
      <c r="IOO1" s="536"/>
      <c r="IOP1" s="536"/>
      <c r="IOQ1" s="536"/>
      <c r="IOR1" s="536"/>
      <c r="IOS1" s="536"/>
      <c r="IOT1" s="536"/>
      <c r="IOU1" s="536"/>
      <c r="IOV1" s="536"/>
      <c r="IOW1" s="536" t="s">
        <v>354</v>
      </c>
      <c r="IOX1" s="536"/>
      <c r="IOY1" s="536"/>
      <c r="IOZ1" s="536"/>
      <c r="IPA1" s="536"/>
      <c r="IPB1" s="536"/>
      <c r="IPC1" s="536"/>
      <c r="IPD1" s="536"/>
      <c r="IPE1" s="536"/>
      <c r="IPF1" s="536"/>
      <c r="IPG1" s="536"/>
      <c r="IPH1" s="536"/>
      <c r="IPI1" s="536"/>
      <c r="IPJ1" s="536"/>
      <c r="IPK1" s="536"/>
      <c r="IPL1" s="536"/>
      <c r="IPM1" s="536"/>
      <c r="IPN1" s="536"/>
      <c r="IPO1" s="536"/>
      <c r="IPP1" s="536"/>
      <c r="IPQ1" s="536"/>
      <c r="IPR1" s="536"/>
      <c r="IPS1" s="536"/>
      <c r="IPT1" s="536"/>
      <c r="IPU1" s="536"/>
      <c r="IPV1" s="536"/>
      <c r="IPW1" s="536"/>
      <c r="IPX1" s="536"/>
      <c r="IPY1" s="536"/>
      <c r="IPZ1" s="536"/>
      <c r="IQA1" s="536"/>
      <c r="IQB1" s="536"/>
      <c r="IQC1" s="536" t="s">
        <v>354</v>
      </c>
      <c r="IQD1" s="536"/>
      <c r="IQE1" s="536"/>
      <c r="IQF1" s="536"/>
      <c r="IQG1" s="536"/>
      <c r="IQH1" s="536"/>
      <c r="IQI1" s="536"/>
      <c r="IQJ1" s="536"/>
      <c r="IQK1" s="536"/>
      <c r="IQL1" s="536"/>
      <c r="IQM1" s="536"/>
      <c r="IQN1" s="536"/>
      <c r="IQO1" s="536"/>
      <c r="IQP1" s="536"/>
      <c r="IQQ1" s="536"/>
      <c r="IQR1" s="536"/>
      <c r="IQS1" s="536"/>
      <c r="IQT1" s="536"/>
      <c r="IQU1" s="536"/>
      <c r="IQV1" s="536"/>
      <c r="IQW1" s="536"/>
      <c r="IQX1" s="536"/>
      <c r="IQY1" s="536"/>
      <c r="IQZ1" s="536"/>
      <c r="IRA1" s="536"/>
      <c r="IRB1" s="536"/>
      <c r="IRC1" s="536"/>
      <c r="IRD1" s="536"/>
      <c r="IRE1" s="536"/>
      <c r="IRF1" s="536"/>
      <c r="IRG1" s="536"/>
      <c r="IRH1" s="536"/>
      <c r="IRI1" s="536" t="s">
        <v>354</v>
      </c>
      <c r="IRJ1" s="536"/>
      <c r="IRK1" s="536"/>
      <c r="IRL1" s="536"/>
      <c r="IRM1" s="536"/>
      <c r="IRN1" s="536"/>
      <c r="IRO1" s="536"/>
      <c r="IRP1" s="536"/>
      <c r="IRQ1" s="536"/>
      <c r="IRR1" s="536"/>
      <c r="IRS1" s="536"/>
      <c r="IRT1" s="536"/>
      <c r="IRU1" s="536"/>
      <c r="IRV1" s="536"/>
      <c r="IRW1" s="536"/>
      <c r="IRX1" s="536"/>
      <c r="IRY1" s="536"/>
      <c r="IRZ1" s="536"/>
      <c r="ISA1" s="536"/>
      <c r="ISB1" s="536"/>
      <c r="ISC1" s="536"/>
      <c r="ISD1" s="536"/>
      <c r="ISE1" s="536"/>
      <c r="ISF1" s="536"/>
      <c r="ISG1" s="536"/>
      <c r="ISH1" s="536"/>
      <c r="ISI1" s="536"/>
      <c r="ISJ1" s="536"/>
      <c r="ISK1" s="536"/>
      <c r="ISL1" s="536"/>
      <c r="ISM1" s="536"/>
      <c r="ISN1" s="536"/>
      <c r="ISO1" s="536" t="s">
        <v>354</v>
      </c>
      <c r="ISP1" s="536"/>
      <c r="ISQ1" s="536"/>
      <c r="ISR1" s="536"/>
      <c r="ISS1" s="536"/>
      <c r="IST1" s="536"/>
      <c r="ISU1" s="536"/>
      <c r="ISV1" s="536"/>
      <c r="ISW1" s="536"/>
      <c r="ISX1" s="536"/>
      <c r="ISY1" s="536"/>
      <c r="ISZ1" s="536"/>
      <c r="ITA1" s="536"/>
      <c r="ITB1" s="536"/>
      <c r="ITC1" s="536"/>
      <c r="ITD1" s="536"/>
      <c r="ITE1" s="536"/>
      <c r="ITF1" s="536"/>
      <c r="ITG1" s="536"/>
      <c r="ITH1" s="536"/>
      <c r="ITI1" s="536"/>
      <c r="ITJ1" s="536"/>
      <c r="ITK1" s="536"/>
      <c r="ITL1" s="536"/>
      <c r="ITM1" s="536"/>
      <c r="ITN1" s="536"/>
      <c r="ITO1" s="536"/>
      <c r="ITP1" s="536"/>
      <c r="ITQ1" s="536"/>
      <c r="ITR1" s="536"/>
      <c r="ITS1" s="536"/>
      <c r="ITT1" s="536"/>
      <c r="ITU1" s="536" t="s">
        <v>354</v>
      </c>
      <c r="ITV1" s="536"/>
      <c r="ITW1" s="536"/>
      <c r="ITX1" s="536"/>
      <c r="ITY1" s="536"/>
      <c r="ITZ1" s="536"/>
      <c r="IUA1" s="536"/>
      <c r="IUB1" s="536"/>
      <c r="IUC1" s="536"/>
      <c r="IUD1" s="536"/>
      <c r="IUE1" s="536"/>
      <c r="IUF1" s="536"/>
      <c r="IUG1" s="536"/>
      <c r="IUH1" s="536"/>
      <c r="IUI1" s="536"/>
      <c r="IUJ1" s="536"/>
      <c r="IUK1" s="536"/>
      <c r="IUL1" s="536"/>
      <c r="IUM1" s="536"/>
      <c r="IUN1" s="536"/>
      <c r="IUO1" s="536"/>
      <c r="IUP1" s="536"/>
      <c r="IUQ1" s="536"/>
      <c r="IUR1" s="536"/>
      <c r="IUS1" s="536"/>
      <c r="IUT1" s="536"/>
      <c r="IUU1" s="536"/>
      <c r="IUV1" s="536"/>
      <c r="IUW1" s="536"/>
      <c r="IUX1" s="536"/>
      <c r="IUY1" s="536"/>
      <c r="IUZ1" s="536"/>
      <c r="IVA1" s="536" t="s">
        <v>354</v>
      </c>
      <c r="IVB1" s="536"/>
      <c r="IVC1" s="536"/>
      <c r="IVD1" s="536"/>
      <c r="IVE1" s="536"/>
      <c r="IVF1" s="536"/>
      <c r="IVG1" s="536"/>
      <c r="IVH1" s="536"/>
      <c r="IVI1" s="536"/>
      <c r="IVJ1" s="536"/>
      <c r="IVK1" s="536"/>
      <c r="IVL1" s="536"/>
      <c r="IVM1" s="536"/>
      <c r="IVN1" s="536"/>
      <c r="IVO1" s="536"/>
      <c r="IVP1" s="536"/>
      <c r="IVQ1" s="536"/>
      <c r="IVR1" s="536"/>
      <c r="IVS1" s="536"/>
      <c r="IVT1" s="536"/>
      <c r="IVU1" s="536"/>
      <c r="IVV1" s="536"/>
      <c r="IVW1" s="536"/>
      <c r="IVX1" s="536"/>
      <c r="IVY1" s="536"/>
      <c r="IVZ1" s="536"/>
      <c r="IWA1" s="536"/>
      <c r="IWB1" s="536"/>
      <c r="IWC1" s="536"/>
      <c r="IWD1" s="536"/>
      <c r="IWE1" s="536"/>
      <c r="IWF1" s="536"/>
      <c r="IWG1" s="536" t="s">
        <v>354</v>
      </c>
      <c r="IWH1" s="536"/>
      <c r="IWI1" s="536"/>
      <c r="IWJ1" s="536"/>
      <c r="IWK1" s="536"/>
      <c r="IWL1" s="536"/>
      <c r="IWM1" s="536"/>
      <c r="IWN1" s="536"/>
      <c r="IWO1" s="536"/>
      <c r="IWP1" s="536"/>
      <c r="IWQ1" s="536"/>
      <c r="IWR1" s="536"/>
      <c r="IWS1" s="536"/>
      <c r="IWT1" s="536"/>
      <c r="IWU1" s="536"/>
      <c r="IWV1" s="536"/>
      <c r="IWW1" s="536"/>
      <c r="IWX1" s="536"/>
      <c r="IWY1" s="536"/>
      <c r="IWZ1" s="536"/>
      <c r="IXA1" s="536"/>
      <c r="IXB1" s="536"/>
      <c r="IXC1" s="536"/>
      <c r="IXD1" s="536"/>
      <c r="IXE1" s="536"/>
      <c r="IXF1" s="536"/>
      <c r="IXG1" s="536"/>
      <c r="IXH1" s="536"/>
      <c r="IXI1" s="536"/>
      <c r="IXJ1" s="536"/>
      <c r="IXK1" s="536"/>
      <c r="IXL1" s="536"/>
      <c r="IXM1" s="536" t="s">
        <v>354</v>
      </c>
      <c r="IXN1" s="536"/>
      <c r="IXO1" s="536"/>
      <c r="IXP1" s="536"/>
      <c r="IXQ1" s="536"/>
      <c r="IXR1" s="536"/>
      <c r="IXS1" s="536"/>
      <c r="IXT1" s="536"/>
      <c r="IXU1" s="536"/>
      <c r="IXV1" s="536"/>
      <c r="IXW1" s="536"/>
      <c r="IXX1" s="536"/>
      <c r="IXY1" s="536"/>
      <c r="IXZ1" s="536"/>
      <c r="IYA1" s="536"/>
      <c r="IYB1" s="536"/>
      <c r="IYC1" s="536"/>
      <c r="IYD1" s="536"/>
      <c r="IYE1" s="536"/>
      <c r="IYF1" s="536"/>
      <c r="IYG1" s="536"/>
      <c r="IYH1" s="536"/>
      <c r="IYI1" s="536"/>
      <c r="IYJ1" s="536"/>
      <c r="IYK1" s="536"/>
      <c r="IYL1" s="536"/>
      <c r="IYM1" s="536"/>
      <c r="IYN1" s="536"/>
      <c r="IYO1" s="536"/>
      <c r="IYP1" s="536"/>
      <c r="IYQ1" s="536"/>
      <c r="IYR1" s="536"/>
      <c r="IYS1" s="536" t="s">
        <v>354</v>
      </c>
      <c r="IYT1" s="536"/>
      <c r="IYU1" s="536"/>
      <c r="IYV1" s="536"/>
      <c r="IYW1" s="536"/>
      <c r="IYX1" s="536"/>
      <c r="IYY1" s="536"/>
      <c r="IYZ1" s="536"/>
      <c r="IZA1" s="536"/>
      <c r="IZB1" s="536"/>
      <c r="IZC1" s="536"/>
      <c r="IZD1" s="536"/>
      <c r="IZE1" s="536"/>
      <c r="IZF1" s="536"/>
      <c r="IZG1" s="536"/>
      <c r="IZH1" s="536"/>
      <c r="IZI1" s="536"/>
      <c r="IZJ1" s="536"/>
      <c r="IZK1" s="536"/>
      <c r="IZL1" s="536"/>
      <c r="IZM1" s="536"/>
      <c r="IZN1" s="536"/>
      <c r="IZO1" s="536"/>
      <c r="IZP1" s="536"/>
      <c r="IZQ1" s="536"/>
      <c r="IZR1" s="536"/>
      <c r="IZS1" s="536"/>
      <c r="IZT1" s="536"/>
      <c r="IZU1" s="536"/>
      <c r="IZV1" s="536"/>
      <c r="IZW1" s="536"/>
      <c r="IZX1" s="536"/>
      <c r="IZY1" s="536" t="s">
        <v>354</v>
      </c>
      <c r="IZZ1" s="536"/>
      <c r="JAA1" s="536"/>
      <c r="JAB1" s="536"/>
      <c r="JAC1" s="536"/>
      <c r="JAD1" s="536"/>
      <c r="JAE1" s="536"/>
      <c r="JAF1" s="536"/>
      <c r="JAG1" s="536"/>
      <c r="JAH1" s="536"/>
      <c r="JAI1" s="536"/>
      <c r="JAJ1" s="536"/>
      <c r="JAK1" s="536"/>
      <c r="JAL1" s="536"/>
      <c r="JAM1" s="536"/>
      <c r="JAN1" s="536"/>
      <c r="JAO1" s="536"/>
      <c r="JAP1" s="536"/>
      <c r="JAQ1" s="536"/>
      <c r="JAR1" s="536"/>
      <c r="JAS1" s="536"/>
      <c r="JAT1" s="536"/>
      <c r="JAU1" s="536"/>
      <c r="JAV1" s="536"/>
      <c r="JAW1" s="536"/>
      <c r="JAX1" s="536"/>
      <c r="JAY1" s="536"/>
      <c r="JAZ1" s="536"/>
      <c r="JBA1" s="536"/>
      <c r="JBB1" s="536"/>
      <c r="JBC1" s="536"/>
      <c r="JBD1" s="536"/>
      <c r="JBE1" s="536" t="s">
        <v>354</v>
      </c>
      <c r="JBF1" s="536"/>
      <c r="JBG1" s="536"/>
      <c r="JBH1" s="536"/>
      <c r="JBI1" s="536"/>
      <c r="JBJ1" s="536"/>
      <c r="JBK1" s="536"/>
      <c r="JBL1" s="536"/>
      <c r="JBM1" s="536"/>
      <c r="JBN1" s="536"/>
      <c r="JBO1" s="536"/>
      <c r="JBP1" s="536"/>
      <c r="JBQ1" s="536"/>
      <c r="JBR1" s="536"/>
      <c r="JBS1" s="536"/>
      <c r="JBT1" s="536"/>
      <c r="JBU1" s="536"/>
      <c r="JBV1" s="536"/>
      <c r="JBW1" s="536"/>
      <c r="JBX1" s="536"/>
      <c r="JBY1" s="536"/>
      <c r="JBZ1" s="536"/>
      <c r="JCA1" s="536"/>
      <c r="JCB1" s="536"/>
      <c r="JCC1" s="536"/>
      <c r="JCD1" s="536"/>
      <c r="JCE1" s="536"/>
      <c r="JCF1" s="536"/>
      <c r="JCG1" s="536"/>
      <c r="JCH1" s="536"/>
      <c r="JCI1" s="536"/>
      <c r="JCJ1" s="536"/>
      <c r="JCK1" s="536" t="s">
        <v>354</v>
      </c>
      <c r="JCL1" s="536"/>
      <c r="JCM1" s="536"/>
      <c r="JCN1" s="536"/>
      <c r="JCO1" s="536"/>
      <c r="JCP1" s="536"/>
      <c r="JCQ1" s="536"/>
      <c r="JCR1" s="536"/>
      <c r="JCS1" s="536"/>
      <c r="JCT1" s="536"/>
      <c r="JCU1" s="536"/>
      <c r="JCV1" s="536"/>
      <c r="JCW1" s="536"/>
      <c r="JCX1" s="536"/>
      <c r="JCY1" s="536"/>
      <c r="JCZ1" s="536"/>
      <c r="JDA1" s="536"/>
      <c r="JDB1" s="536"/>
      <c r="JDC1" s="536"/>
      <c r="JDD1" s="536"/>
      <c r="JDE1" s="536"/>
      <c r="JDF1" s="536"/>
      <c r="JDG1" s="536"/>
      <c r="JDH1" s="536"/>
      <c r="JDI1" s="536"/>
      <c r="JDJ1" s="536"/>
      <c r="JDK1" s="536"/>
      <c r="JDL1" s="536"/>
      <c r="JDM1" s="536"/>
      <c r="JDN1" s="536"/>
      <c r="JDO1" s="536"/>
      <c r="JDP1" s="536"/>
      <c r="JDQ1" s="536" t="s">
        <v>354</v>
      </c>
      <c r="JDR1" s="536"/>
      <c r="JDS1" s="536"/>
      <c r="JDT1" s="536"/>
      <c r="JDU1" s="536"/>
      <c r="JDV1" s="536"/>
      <c r="JDW1" s="536"/>
      <c r="JDX1" s="536"/>
      <c r="JDY1" s="536"/>
      <c r="JDZ1" s="536"/>
      <c r="JEA1" s="536"/>
      <c r="JEB1" s="536"/>
      <c r="JEC1" s="536"/>
      <c r="JED1" s="536"/>
      <c r="JEE1" s="536"/>
      <c r="JEF1" s="536"/>
      <c r="JEG1" s="536"/>
      <c r="JEH1" s="536"/>
      <c r="JEI1" s="536"/>
      <c r="JEJ1" s="536"/>
      <c r="JEK1" s="536"/>
      <c r="JEL1" s="536"/>
      <c r="JEM1" s="536"/>
      <c r="JEN1" s="536"/>
      <c r="JEO1" s="536"/>
      <c r="JEP1" s="536"/>
      <c r="JEQ1" s="536"/>
      <c r="JER1" s="536"/>
      <c r="JES1" s="536"/>
      <c r="JET1" s="536"/>
      <c r="JEU1" s="536"/>
      <c r="JEV1" s="536"/>
      <c r="JEW1" s="536" t="s">
        <v>354</v>
      </c>
      <c r="JEX1" s="536"/>
      <c r="JEY1" s="536"/>
      <c r="JEZ1" s="536"/>
      <c r="JFA1" s="536"/>
      <c r="JFB1" s="536"/>
      <c r="JFC1" s="536"/>
      <c r="JFD1" s="536"/>
      <c r="JFE1" s="536"/>
      <c r="JFF1" s="536"/>
      <c r="JFG1" s="536"/>
      <c r="JFH1" s="536"/>
      <c r="JFI1" s="536"/>
      <c r="JFJ1" s="536"/>
      <c r="JFK1" s="536"/>
      <c r="JFL1" s="536"/>
      <c r="JFM1" s="536"/>
      <c r="JFN1" s="536"/>
      <c r="JFO1" s="536"/>
      <c r="JFP1" s="536"/>
      <c r="JFQ1" s="536"/>
      <c r="JFR1" s="536"/>
      <c r="JFS1" s="536"/>
      <c r="JFT1" s="536"/>
      <c r="JFU1" s="536"/>
      <c r="JFV1" s="536"/>
      <c r="JFW1" s="536"/>
      <c r="JFX1" s="536"/>
      <c r="JFY1" s="536"/>
      <c r="JFZ1" s="536"/>
      <c r="JGA1" s="536"/>
      <c r="JGB1" s="536"/>
      <c r="JGC1" s="536" t="s">
        <v>354</v>
      </c>
      <c r="JGD1" s="536"/>
      <c r="JGE1" s="536"/>
      <c r="JGF1" s="536"/>
      <c r="JGG1" s="536"/>
      <c r="JGH1" s="536"/>
      <c r="JGI1" s="536"/>
      <c r="JGJ1" s="536"/>
      <c r="JGK1" s="536"/>
      <c r="JGL1" s="536"/>
      <c r="JGM1" s="536"/>
      <c r="JGN1" s="536"/>
      <c r="JGO1" s="536"/>
      <c r="JGP1" s="536"/>
      <c r="JGQ1" s="536"/>
      <c r="JGR1" s="536"/>
      <c r="JGS1" s="536"/>
      <c r="JGT1" s="536"/>
      <c r="JGU1" s="536"/>
      <c r="JGV1" s="536"/>
      <c r="JGW1" s="536"/>
      <c r="JGX1" s="536"/>
      <c r="JGY1" s="536"/>
      <c r="JGZ1" s="536"/>
      <c r="JHA1" s="536"/>
      <c r="JHB1" s="536"/>
      <c r="JHC1" s="536"/>
      <c r="JHD1" s="536"/>
      <c r="JHE1" s="536"/>
      <c r="JHF1" s="536"/>
      <c r="JHG1" s="536"/>
      <c r="JHH1" s="536"/>
      <c r="JHI1" s="536" t="s">
        <v>354</v>
      </c>
      <c r="JHJ1" s="536"/>
      <c r="JHK1" s="536"/>
      <c r="JHL1" s="536"/>
      <c r="JHM1" s="536"/>
      <c r="JHN1" s="536"/>
      <c r="JHO1" s="536"/>
      <c r="JHP1" s="536"/>
      <c r="JHQ1" s="536"/>
      <c r="JHR1" s="536"/>
      <c r="JHS1" s="536"/>
      <c r="JHT1" s="536"/>
      <c r="JHU1" s="536"/>
      <c r="JHV1" s="536"/>
      <c r="JHW1" s="536"/>
      <c r="JHX1" s="536"/>
      <c r="JHY1" s="536"/>
      <c r="JHZ1" s="536"/>
      <c r="JIA1" s="536"/>
      <c r="JIB1" s="536"/>
      <c r="JIC1" s="536"/>
      <c r="JID1" s="536"/>
      <c r="JIE1" s="536"/>
      <c r="JIF1" s="536"/>
      <c r="JIG1" s="536"/>
      <c r="JIH1" s="536"/>
      <c r="JII1" s="536"/>
      <c r="JIJ1" s="536"/>
      <c r="JIK1" s="536"/>
      <c r="JIL1" s="536"/>
      <c r="JIM1" s="536"/>
      <c r="JIN1" s="536"/>
      <c r="JIO1" s="536" t="s">
        <v>354</v>
      </c>
      <c r="JIP1" s="536"/>
      <c r="JIQ1" s="536"/>
      <c r="JIR1" s="536"/>
      <c r="JIS1" s="536"/>
      <c r="JIT1" s="536"/>
      <c r="JIU1" s="536"/>
      <c r="JIV1" s="536"/>
      <c r="JIW1" s="536"/>
      <c r="JIX1" s="536"/>
      <c r="JIY1" s="536"/>
      <c r="JIZ1" s="536"/>
      <c r="JJA1" s="536"/>
      <c r="JJB1" s="536"/>
      <c r="JJC1" s="536"/>
      <c r="JJD1" s="536"/>
      <c r="JJE1" s="536"/>
      <c r="JJF1" s="536"/>
      <c r="JJG1" s="536"/>
      <c r="JJH1" s="536"/>
      <c r="JJI1" s="536"/>
      <c r="JJJ1" s="536"/>
      <c r="JJK1" s="536"/>
      <c r="JJL1" s="536"/>
      <c r="JJM1" s="536"/>
      <c r="JJN1" s="536"/>
      <c r="JJO1" s="536"/>
      <c r="JJP1" s="536"/>
      <c r="JJQ1" s="536"/>
      <c r="JJR1" s="536"/>
      <c r="JJS1" s="536"/>
      <c r="JJT1" s="536"/>
      <c r="JJU1" s="536" t="s">
        <v>354</v>
      </c>
      <c r="JJV1" s="536"/>
      <c r="JJW1" s="536"/>
      <c r="JJX1" s="536"/>
      <c r="JJY1" s="536"/>
      <c r="JJZ1" s="536"/>
      <c r="JKA1" s="536"/>
      <c r="JKB1" s="536"/>
      <c r="JKC1" s="536"/>
      <c r="JKD1" s="536"/>
      <c r="JKE1" s="536"/>
      <c r="JKF1" s="536"/>
      <c r="JKG1" s="536"/>
      <c r="JKH1" s="536"/>
      <c r="JKI1" s="536"/>
      <c r="JKJ1" s="536"/>
      <c r="JKK1" s="536"/>
      <c r="JKL1" s="536"/>
      <c r="JKM1" s="536"/>
      <c r="JKN1" s="536"/>
      <c r="JKO1" s="536"/>
      <c r="JKP1" s="536"/>
      <c r="JKQ1" s="536"/>
      <c r="JKR1" s="536"/>
      <c r="JKS1" s="536"/>
      <c r="JKT1" s="536"/>
      <c r="JKU1" s="536"/>
      <c r="JKV1" s="536"/>
      <c r="JKW1" s="536"/>
      <c r="JKX1" s="536"/>
      <c r="JKY1" s="536"/>
      <c r="JKZ1" s="536"/>
      <c r="JLA1" s="536" t="s">
        <v>354</v>
      </c>
      <c r="JLB1" s="536"/>
      <c r="JLC1" s="536"/>
      <c r="JLD1" s="536"/>
      <c r="JLE1" s="536"/>
      <c r="JLF1" s="536"/>
      <c r="JLG1" s="536"/>
      <c r="JLH1" s="536"/>
      <c r="JLI1" s="536"/>
      <c r="JLJ1" s="536"/>
      <c r="JLK1" s="536"/>
      <c r="JLL1" s="536"/>
      <c r="JLM1" s="536"/>
      <c r="JLN1" s="536"/>
      <c r="JLO1" s="536"/>
      <c r="JLP1" s="536"/>
      <c r="JLQ1" s="536"/>
      <c r="JLR1" s="536"/>
      <c r="JLS1" s="536"/>
      <c r="JLT1" s="536"/>
      <c r="JLU1" s="536"/>
      <c r="JLV1" s="536"/>
      <c r="JLW1" s="536"/>
      <c r="JLX1" s="536"/>
      <c r="JLY1" s="536"/>
      <c r="JLZ1" s="536"/>
      <c r="JMA1" s="536"/>
      <c r="JMB1" s="536"/>
      <c r="JMC1" s="536"/>
      <c r="JMD1" s="536"/>
      <c r="JME1" s="536"/>
      <c r="JMF1" s="536"/>
      <c r="JMG1" s="536" t="s">
        <v>354</v>
      </c>
      <c r="JMH1" s="536"/>
      <c r="JMI1" s="536"/>
      <c r="JMJ1" s="536"/>
      <c r="JMK1" s="536"/>
      <c r="JML1" s="536"/>
      <c r="JMM1" s="536"/>
      <c r="JMN1" s="536"/>
      <c r="JMO1" s="536"/>
      <c r="JMP1" s="536"/>
      <c r="JMQ1" s="536"/>
      <c r="JMR1" s="536"/>
      <c r="JMS1" s="536"/>
      <c r="JMT1" s="536"/>
      <c r="JMU1" s="536"/>
      <c r="JMV1" s="536"/>
      <c r="JMW1" s="536"/>
      <c r="JMX1" s="536"/>
      <c r="JMY1" s="536"/>
      <c r="JMZ1" s="536"/>
      <c r="JNA1" s="536"/>
      <c r="JNB1" s="536"/>
      <c r="JNC1" s="536"/>
      <c r="JND1" s="536"/>
      <c r="JNE1" s="536"/>
      <c r="JNF1" s="536"/>
      <c r="JNG1" s="536"/>
      <c r="JNH1" s="536"/>
      <c r="JNI1" s="536"/>
      <c r="JNJ1" s="536"/>
      <c r="JNK1" s="536"/>
      <c r="JNL1" s="536"/>
      <c r="JNM1" s="536" t="s">
        <v>354</v>
      </c>
      <c r="JNN1" s="536"/>
      <c r="JNO1" s="536"/>
      <c r="JNP1" s="536"/>
      <c r="JNQ1" s="536"/>
      <c r="JNR1" s="536"/>
      <c r="JNS1" s="536"/>
      <c r="JNT1" s="536"/>
      <c r="JNU1" s="536"/>
      <c r="JNV1" s="536"/>
      <c r="JNW1" s="536"/>
      <c r="JNX1" s="536"/>
      <c r="JNY1" s="536"/>
      <c r="JNZ1" s="536"/>
      <c r="JOA1" s="536"/>
      <c r="JOB1" s="536"/>
      <c r="JOC1" s="536"/>
      <c r="JOD1" s="536"/>
      <c r="JOE1" s="536"/>
      <c r="JOF1" s="536"/>
      <c r="JOG1" s="536"/>
      <c r="JOH1" s="536"/>
      <c r="JOI1" s="536"/>
      <c r="JOJ1" s="536"/>
      <c r="JOK1" s="536"/>
      <c r="JOL1" s="536"/>
      <c r="JOM1" s="536"/>
      <c r="JON1" s="536"/>
      <c r="JOO1" s="536"/>
      <c r="JOP1" s="536"/>
      <c r="JOQ1" s="536"/>
      <c r="JOR1" s="536"/>
      <c r="JOS1" s="536" t="s">
        <v>354</v>
      </c>
      <c r="JOT1" s="536"/>
      <c r="JOU1" s="536"/>
      <c r="JOV1" s="536"/>
      <c r="JOW1" s="536"/>
      <c r="JOX1" s="536"/>
      <c r="JOY1" s="536"/>
      <c r="JOZ1" s="536"/>
      <c r="JPA1" s="536"/>
      <c r="JPB1" s="536"/>
      <c r="JPC1" s="536"/>
      <c r="JPD1" s="536"/>
      <c r="JPE1" s="536"/>
      <c r="JPF1" s="536"/>
      <c r="JPG1" s="536"/>
      <c r="JPH1" s="536"/>
      <c r="JPI1" s="536"/>
      <c r="JPJ1" s="536"/>
      <c r="JPK1" s="536"/>
      <c r="JPL1" s="536"/>
      <c r="JPM1" s="536"/>
      <c r="JPN1" s="536"/>
      <c r="JPO1" s="536"/>
      <c r="JPP1" s="536"/>
      <c r="JPQ1" s="536"/>
      <c r="JPR1" s="536"/>
      <c r="JPS1" s="536"/>
      <c r="JPT1" s="536"/>
      <c r="JPU1" s="536"/>
      <c r="JPV1" s="536"/>
      <c r="JPW1" s="536"/>
      <c r="JPX1" s="536"/>
      <c r="JPY1" s="536" t="s">
        <v>354</v>
      </c>
      <c r="JPZ1" s="536"/>
      <c r="JQA1" s="536"/>
      <c r="JQB1" s="536"/>
      <c r="JQC1" s="536"/>
      <c r="JQD1" s="536"/>
      <c r="JQE1" s="536"/>
      <c r="JQF1" s="536"/>
      <c r="JQG1" s="536"/>
      <c r="JQH1" s="536"/>
      <c r="JQI1" s="536"/>
      <c r="JQJ1" s="536"/>
      <c r="JQK1" s="536"/>
      <c r="JQL1" s="536"/>
      <c r="JQM1" s="536"/>
      <c r="JQN1" s="536"/>
      <c r="JQO1" s="536"/>
      <c r="JQP1" s="536"/>
      <c r="JQQ1" s="536"/>
      <c r="JQR1" s="536"/>
      <c r="JQS1" s="536"/>
      <c r="JQT1" s="536"/>
      <c r="JQU1" s="536"/>
      <c r="JQV1" s="536"/>
      <c r="JQW1" s="536"/>
      <c r="JQX1" s="536"/>
      <c r="JQY1" s="536"/>
      <c r="JQZ1" s="536"/>
      <c r="JRA1" s="536"/>
      <c r="JRB1" s="536"/>
      <c r="JRC1" s="536"/>
      <c r="JRD1" s="536"/>
      <c r="JRE1" s="536" t="s">
        <v>354</v>
      </c>
      <c r="JRF1" s="536"/>
      <c r="JRG1" s="536"/>
      <c r="JRH1" s="536"/>
      <c r="JRI1" s="536"/>
      <c r="JRJ1" s="536"/>
      <c r="JRK1" s="536"/>
      <c r="JRL1" s="536"/>
      <c r="JRM1" s="536"/>
      <c r="JRN1" s="536"/>
      <c r="JRO1" s="536"/>
      <c r="JRP1" s="536"/>
      <c r="JRQ1" s="536"/>
      <c r="JRR1" s="536"/>
      <c r="JRS1" s="536"/>
      <c r="JRT1" s="536"/>
      <c r="JRU1" s="536"/>
      <c r="JRV1" s="536"/>
      <c r="JRW1" s="536"/>
      <c r="JRX1" s="536"/>
      <c r="JRY1" s="536"/>
      <c r="JRZ1" s="536"/>
      <c r="JSA1" s="536"/>
      <c r="JSB1" s="536"/>
      <c r="JSC1" s="536"/>
      <c r="JSD1" s="536"/>
      <c r="JSE1" s="536"/>
      <c r="JSF1" s="536"/>
      <c r="JSG1" s="536"/>
      <c r="JSH1" s="536"/>
      <c r="JSI1" s="536"/>
      <c r="JSJ1" s="536"/>
      <c r="JSK1" s="536" t="s">
        <v>354</v>
      </c>
      <c r="JSL1" s="536"/>
      <c r="JSM1" s="536"/>
      <c r="JSN1" s="536"/>
      <c r="JSO1" s="536"/>
      <c r="JSP1" s="536"/>
      <c r="JSQ1" s="536"/>
      <c r="JSR1" s="536"/>
      <c r="JSS1" s="536"/>
      <c r="JST1" s="536"/>
      <c r="JSU1" s="536"/>
      <c r="JSV1" s="536"/>
      <c r="JSW1" s="536"/>
      <c r="JSX1" s="536"/>
      <c r="JSY1" s="536"/>
      <c r="JSZ1" s="536"/>
      <c r="JTA1" s="536"/>
      <c r="JTB1" s="536"/>
      <c r="JTC1" s="536"/>
      <c r="JTD1" s="536"/>
      <c r="JTE1" s="536"/>
      <c r="JTF1" s="536"/>
      <c r="JTG1" s="536"/>
      <c r="JTH1" s="536"/>
      <c r="JTI1" s="536"/>
      <c r="JTJ1" s="536"/>
      <c r="JTK1" s="536"/>
      <c r="JTL1" s="536"/>
      <c r="JTM1" s="536"/>
      <c r="JTN1" s="536"/>
      <c r="JTO1" s="536"/>
      <c r="JTP1" s="536"/>
      <c r="JTQ1" s="536" t="s">
        <v>354</v>
      </c>
      <c r="JTR1" s="536"/>
      <c r="JTS1" s="536"/>
      <c r="JTT1" s="536"/>
      <c r="JTU1" s="536"/>
      <c r="JTV1" s="536"/>
      <c r="JTW1" s="536"/>
      <c r="JTX1" s="536"/>
      <c r="JTY1" s="536"/>
      <c r="JTZ1" s="536"/>
      <c r="JUA1" s="536"/>
      <c r="JUB1" s="536"/>
      <c r="JUC1" s="536"/>
      <c r="JUD1" s="536"/>
      <c r="JUE1" s="536"/>
      <c r="JUF1" s="536"/>
      <c r="JUG1" s="536"/>
      <c r="JUH1" s="536"/>
      <c r="JUI1" s="536"/>
      <c r="JUJ1" s="536"/>
      <c r="JUK1" s="536"/>
      <c r="JUL1" s="536"/>
      <c r="JUM1" s="536"/>
      <c r="JUN1" s="536"/>
      <c r="JUO1" s="536"/>
      <c r="JUP1" s="536"/>
      <c r="JUQ1" s="536"/>
      <c r="JUR1" s="536"/>
      <c r="JUS1" s="536"/>
      <c r="JUT1" s="536"/>
      <c r="JUU1" s="536"/>
      <c r="JUV1" s="536"/>
      <c r="JUW1" s="536" t="s">
        <v>354</v>
      </c>
      <c r="JUX1" s="536"/>
      <c r="JUY1" s="536"/>
      <c r="JUZ1" s="536"/>
      <c r="JVA1" s="536"/>
      <c r="JVB1" s="536"/>
      <c r="JVC1" s="536"/>
      <c r="JVD1" s="536"/>
      <c r="JVE1" s="536"/>
      <c r="JVF1" s="536"/>
      <c r="JVG1" s="536"/>
      <c r="JVH1" s="536"/>
      <c r="JVI1" s="536"/>
      <c r="JVJ1" s="536"/>
      <c r="JVK1" s="536"/>
      <c r="JVL1" s="536"/>
      <c r="JVM1" s="536"/>
      <c r="JVN1" s="536"/>
      <c r="JVO1" s="536"/>
      <c r="JVP1" s="536"/>
      <c r="JVQ1" s="536"/>
      <c r="JVR1" s="536"/>
      <c r="JVS1" s="536"/>
      <c r="JVT1" s="536"/>
      <c r="JVU1" s="536"/>
      <c r="JVV1" s="536"/>
      <c r="JVW1" s="536"/>
      <c r="JVX1" s="536"/>
      <c r="JVY1" s="536"/>
      <c r="JVZ1" s="536"/>
      <c r="JWA1" s="536"/>
      <c r="JWB1" s="536"/>
      <c r="JWC1" s="536" t="s">
        <v>354</v>
      </c>
      <c r="JWD1" s="536"/>
      <c r="JWE1" s="536"/>
      <c r="JWF1" s="536"/>
      <c r="JWG1" s="536"/>
      <c r="JWH1" s="536"/>
      <c r="JWI1" s="536"/>
      <c r="JWJ1" s="536"/>
      <c r="JWK1" s="536"/>
      <c r="JWL1" s="536"/>
      <c r="JWM1" s="536"/>
      <c r="JWN1" s="536"/>
      <c r="JWO1" s="536"/>
      <c r="JWP1" s="536"/>
      <c r="JWQ1" s="536"/>
      <c r="JWR1" s="536"/>
      <c r="JWS1" s="536"/>
      <c r="JWT1" s="536"/>
      <c r="JWU1" s="536"/>
      <c r="JWV1" s="536"/>
      <c r="JWW1" s="536"/>
      <c r="JWX1" s="536"/>
      <c r="JWY1" s="536"/>
      <c r="JWZ1" s="536"/>
      <c r="JXA1" s="536"/>
      <c r="JXB1" s="536"/>
      <c r="JXC1" s="536"/>
      <c r="JXD1" s="536"/>
      <c r="JXE1" s="536"/>
      <c r="JXF1" s="536"/>
      <c r="JXG1" s="536"/>
      <c r="JXH1" s="536"/>
      <c r="JXI1" s="536" t="s">
        <v>354</v>
      </c>
      <c r="JXJ1" s="536"/>
      <c r="JXK1" s="536"/>
      <c r="JXL1" s="536"/>
      <c r="JXM1" s="536"/>
      <c r="JXN1" s="536"/>
      <c r="JXO1" s="536"/>
      <c r="JXP1" s="536"/>
      <c r="JXQ1" s="536"/>
      <c r="JXR1" s="536"/>
      <c r="JXS1" s="536"/>
      <c r="JXT1" s="536"/>
      <c r="JXU1" s="536"/>
      <c r="JXV1" s="536"/>
      <c r="JXW1" s="536"/>
      <c r="JXX1" s="536"/>
      <c r="JXY1" s="536"/>
      <c r="JXZ1" s="536"/>
      <c r="JYA1" s="536"/>
      <c r="JYB1" s="536"/>
      <c r="JYC1" s="536"/>
      <c r="JYD1" s="536"/>
      <c r="JYE1" s="536"/>
      <c r="JYF1" s="536"/>
      <c r="JYG1" s="536"/>
      <c r="JYH1" s="536"/>
      <c r="JYI1" s="536"/>
      <c r="JYJ1" s="536"/>
      <c r="JYK1" s="536"/>
      <c r="JYL1" s="536"/>
      <c r="JYM1" s="536"/>
      <c r="JYN1" s="536"/>
      <c r="JYO1" s="536" t="s">
        <v>354</v>
      </c>
      <c r="JYP1" s="536"/>
      <c r="JYQ1" s="536"/>
      <c r="JYR1" s="536"/>
      <c r="JYS1" s="536"/>
      <c r="JYT1" s="536"/>
      <c r="JYU1" s="536"/>
      <c r="JYV1" s="536"/>
      <c r="JYW1" s="536"/>
      <c r="JYX1" s="536"/>
      <c r="JYY1" s="536"/>
      <c r="JYZ1" s="536"/>
      <c r="JZA1" s="536"/>
      <c r="JZB1" s="536"/>
      <c r="JZC1" s="536"/>
      <c r="JZD1" s="536"/>
      <c r="JZE1" s="536"/>
      <c r="JZF1" s="536"/>
      <c r="JZG1" s="536"/>
      <c r="JZH1" s="536"/>
      <c r="JZI1" s="536"/>
      <c r="JZJ1" s="536"/>
      <c r="JZK1" s="536"/>
      <c r="JZL1" s="536"/>
      <c r="JZM1" s="536"/>
      <c r="JZN1" s="536"/>
      <c r="JZO1" s="536"/>
      <c r="JZP1" s="536"/>
      <c r="JZQ1" s="536"/>
      <c r="JZR1" s="536"/>
      <c r="JZS1" s="536"/>
      <c r="JZT1" s="536"/>
      <c r="JZU1" s="536" t="s">
        <v>354</v>
      </c>
      <c r="JZV1" s="536"/>
      <c r="JZW1" s="536"/>
      <c r="JZX1" s="536"/>
      <c r="JZY1" s="536"/>
      <c r="JZZ1" s="536"/>
      <c r="KAA1" s="536"/>
      <c r="KAB1" s="536"/>
      <c r="KAC1" s="536"/>
      <c r="KAD1" s="536"/>
      <c r="KAE1" s="536"/>
      <c r="KAF1" s="536"/>
      <c r="KAG1" s="536"/>
      <c r="KAH1" s="536"/>
      <c r="KAI1" s="536"/>
      <c r="KAJ1" s="536"/>
      <c r="KAK1" s="536"/>
      <c r="KAL1" s="536"/>
      <c r="KAM1" s="536"/>
      <c r="KAN1" s="536"/>
      <c r="KAO1" s="536"/>
      <c r="KAP1" s="536"/>
      <c r="KAQ1" s="536"/>
      <c r="KAR1" s="536"/>
      <c r="KAS1" s="536"/>
      <c r="KAT1" s="536"/>
      <c r="KAU1" s="536"/>
      <c r="KAV1" s="536"/>
      <c r="KAW1" s="536"/>
      <c r="KAX1" s="536"/>
      <c r="KAY1" s="536"/>
      <c r="KAZ1" s="536"/>
      <c r="KBA1" s="536" t="s">
        <v>354</v>
      </c>
      <c r="KBB1" s="536"/>
      <c r="KBC1" s="536"/>
      <c r="KBD1" s="536"/>
      <c r="KBE1" s="536"/>
      <c r="KBF1" s="536"/>
      <c r="KBG1" s="536"/>
      <c r="KBH1" s="536"/>
      <c r="KBI1" s="536"/>
      <c r="KBJ1" s="536"/>
      <c r="KBK1" s="536"/>
      <c r="KBL1" s="536"/>
      <c r="KBM1" s="536"/>
      <c r="KBN1" s="536"/>
      <c r="KBO1" s="536"/>
      <c r="KBP1" s="536"/>
      <c r="KBQ1" s="536"/>
      <c r="KBR1" s="536"/>
      <c r="KBS1" s="536"/>
      <c r="KBT1" s="536"/>
      <c r="KBU1" s="536"/>
      <c r="KBV1" s="536"/>
      <c r="KBW1" s="536"/>
      <c r="KBX1" s="536"/>
      <c r="KBY1" s="536"/>
      <c r="KBZ1" s="536"/>
      <c r="KCA1" s="536"/>
      <c r="KCB1" s="536"/>
      <c r="KCC1" s="536"/>
      <c r="KCD1" s="536"/>
      <c r="KCE1" s="536"/>
      <c r="KCF1" s="536"/>
      <c r="KCG1" s="536" t="s">
        <v>354</v>
      </c>
      <c r="KCH1" s="536"/>
      <c r="KCI1" s="536"/>
      <c r="KCJ1" s="536"/>
      <c r="KCK1" s="536"/>
      <c r="KCL1" s="536"/>
      <c r="KCM1" s="536"/>
      <c r="KCN1" s="536"/>
      <c r="KCO1" s="536"/>
      <c r="KCP1" s="536"/>
      <c r="KCQ1" s="536"/>
      <c r="KCR1" s="536"/>
      <c r="KCS1" s="536"/>
      <c r="KCT1" s="536"/>
      <c r="KCU1" s="536"/>
      <c r="KCV1" s="536"/>
      <c r="KCW1" s="536"/>
      <c r="KCX1" s="536"/>
      <c r="KCY1" s="536"/>
      <c r="KCZ1" s="536"/>
      <c r="KDA1" s="536"/>
      <c r="KDB1" s="536"/>
      <c r="KDC1" s="536"/>
      <c r="KDD1" s="536"/>
      <c r="KDE1" s="536"/>
      <c r="KDF1" s="536"/>
      <c r="KDG1" s="536"/>
      <c r="KDH1" s="536"/>
      <c r="KDI1" s="536"/>
      <c r="KDJ1" s="536"/>
      <c r="KDK1" s="536"/>
      <c r="KDL1" s="536"/>
      <c r="KDM1" s="536" t="s">
        <v>354</v>
      </c>
      <c r="KDN1" s="536"/>
      <c r="KDO1" s="536"/>
      <c r="KDP1" s="536"/>
      <c r="KDQ1" s="536"/>
      <c r="KDR1" s="536"/>
      <c r="KDS1" s="536"/>
      <c r="KDT1" s="536"/>
      <c r="KDU1" s="536"/>
      <c r="KDV1" s="536"/>
      <c r="KDW1" s="536"/>
      <c r="KDX1" s="536"/>
      <c r="KDY1" s="536"/>
      <c r="KDZ1" s="536"/>
      <c r="KEA1" s="536"/>
      <c r="KEB1" s="536"/>
      <c r="KEC1" s="536"/>
      <c r="KED1" s="536"/>
      <c r="KEE1" s="536"/>
      <c r="KEF1" s="536"/>
      <c r="KEG1" s="536"/>
      <c r="KEH1" s="536"/>
      <c r="KEI1" s="536"/>
      <c r="KEJ1" s="536"/>
      <c r="KEK1" s="536"/>
      <c r="KEL1" s="536"/>
      <c r="KEM1" s="536"/>
      <c r="KEN1" s="536"/>
      <c r="KEO1" s="536"/>
      <c r="KEP1" s="536"/>
      <c r="KEQ1" s="536"/>
      <c r="KER1" s="536"/>
      <c r="KES1" s="536" t="s">
        <v>354</v>
      </c>
      <c r="KET1" s="536"/>
      <c r="KEU1" s="536"/>
      <c r="KEV1" s="536"/>
      <c r="KEW1" s="536"/>
      <c r="KEX1" s="536"/>
      <c r="KEY1" s="536"/>
      <c r="KEZ1" s="536"/>
      <c r="KFA1" s="536"/>
      <c r="KFB1" s="536"/>
      <c r="KFC1" s="536"/>
      <c r="KFD1" s="536"/>
      <c r="KFE1" s="536"/>
      <c r="KFF1" s="536"/>
      <c r="KFG1" s="536"/>
      <c r="KFH1" s="536"/>
      <c r="KFI1" s="536"/>
      <c r="KFJ1" s="536"/>
      <c r="KFK1" s="536"/>
      <c r="KFL1" s="536"/>
      <c r="KFM1" s="536"/>
      <c r="KFN1" s="536"/>
      <c r="KFO1" s="536"/>
      <c r="KFP1" s="536"/>
      <c r="KFQ1" s="536"/>
      <c r="KFR1" s="536"/>
      <c r="KFS1" s="536"/>
      <c r="KFT1" s="536"/>
      <c r="KFU1" s="536"/>
      <c r="KFV1" s="536"/>
      <c r="KFW1" s="536"/>
      <c r="KFX1" s="536"/>
      <c r="KFY1" s="536" t="s">
        <v>354</v>
      </c>
      <c r="KFZ1" s="536"/>
      <c r="KGA1" s="536"/>
      <c r="KGB1" s="536"/>
      <c r="KGC1" s="536"/>
      <c r="KGD1" s="536"/>
      <c r="KGE1" s="536"/>
      <c r="KGF1" s="536"/>
      <c r="KGG1" s="536"/>
      <c r="KGH1" s="536"/>
      <c r="KGI1" s="536"/>
      <c r="KGJ1" s="536"/>
      <c r="KGK1" s="536"/>
      <c r="KGL1" s="536"/>
      <c r="KGM1" s="536"/>
      <c r="KGN1" s="536"/>
      <c r="KGO1" s="536"/>
      <c r="KGP1" s="536"/>
      <c r="KGQ1" s="536"/>
      <c r="KGR1" s="536"/>
      <c r="KGS1" s="536"/>
      <c r="KGT1" s="536"/>
      <c r="KGU1" s="536"/>
      <c r="KGV1" s="536"/>
      <c r="KGW1" s="536"/>
      <c r="KGX1" s="536"/>
      <c r="KGY1" s="536"/>
      <c r="KGZ1" s="536"/>
      <c r="KHA1" s="536"/>
      <c r="KHB1" s="536"/>
      <c r="KHC1" s="536"/>
      <c r="KHD1" s="536"/>
      <c r="KHE1" s="536" t="s">
        <v>354</v>
      </c>
      <c r="KHF1" s="536"/>
      <c r="KHG1" s="536"/>
      <c r="KHH1" s="536"/>
      <c r="KHI1" s="536"/>
      <c r="KHJ1" s="536"/>
      <c r="KHK1" s="536"/>
      <c r="KHL1" s="536"/>
      <c r="KHM1" s="536"/>
      <c r="KHN1" s="536"/>
      <c r="KHO1" s="536"/>
      <c r="KHP1" s="536"/>
      <c r="KHQ1" s="536"/>
      <c r="KHR1" s="536"/>
      <c r="KHS1" s="536"/>
      <c r="KHT1" s="536"/>
      <c r="KHU1" s="536"/>
      <c r="KHV1" s="536"/>
      <c r="KHW1" s="536"/>
      <c r="KHX1" s="536"/>
      <c r="KHY1" s="536"/>
      <c r="KHZ1" s="536"/>
      <c r="KIA1" s="536"/>
      <c r="KIB1" s="536"/>
      <c r="KIC1" s="536"/>
      <c r="KID1" s="536"/>
      <c r="KIE1" s="536"/>
      <c r="KIF1" s="536"/>
      <c r="KIG1" s="536"/>
      <c r="KIH1" s="536"/>
      <c r="KII1" s="536"/>
      <c r="KIJ1" s="536"/>
      <c r="KIK1" s="536" t="s">
        <v>354</v>
      </c>
      <c r="KIL1" s="536"/>
      <c r="KIM1" s="536"/>
      <c r="KIN1" s="536"/>
      <c r="KIO1" s="536"/>
      <c r="KIP1" s="536"/>
      <c r="KIQ1" s="536"/>
      <c r="KIR1" s="536"/>
      <c r="KIS1" s="536"/>
      <c r="KIT1" s="536"/>
      <c r="KIU1" s="536"/>
      <c r="KIV1" s="536"/>
      <c r="KIW1" s="536"/>
      <c r="KIX1" s="536"/>
      <c r="KIY1" s="536"/>
      <c r="KIZ1" s="536"/>
      <c r="KJA1" s="536"/>
      <c r="KJB1" s="536"/>
      <c r="KJC1" s="536"/>
      <c r="KJD1" s="536"/>
      <c r="KJE1" s="536"/>
      <c r="KJF1" s="536"/>
      <c r="KJG1" s="536"/>
      <c r="KJH1" s="536"/>
      <c r="KJI1" s="536"/>
      <c r="KJJ1" s="536"/>
      <c r="KJK1" s="536"/>
      <c r="KJL1" s="536"/>
      <c r="KJM1" s="536"/>
      <c r="KJN1" s="536"/>
      <c r="KJO1" s="536"/>
      <c r="KJP1" s="536"/>
      <c r="KJQ1" s="536" t="s">
        <v>354</v>
      </c>
      <c r="KJR1" s="536"/>
      <c r="KJS1" s="536"/>
      <c r="KJT1" s="536"/>
      <c r="KJU1" s="536"/>
      <c r="KJV1" s="536"/>
      <c r="KJW1" s="536"/>
      <c r="KJX1" s="536"/>
      <c r="KJY1" s="536"/>
      <c r="KJZ1" s="536"/>
      <c r="KKA1" s="536"/>
      <c r="KKB1" s="536"/>
      <c r="KKC1" s="536"/>
      <c r="KKD1" s="536"/>
      <c r="KKE1" s="536"/>
      <c r="KKF1" s="536"/>
      <c r="KKG1" s="536"/>
      <c r="KKH1" s="536"/>
      <c r="KKI1" s="536"/>
      <c r="KKJ1" s="536"/>
      <c r="KKK1" s="536"/>
      <c r="KKL1" s="536"/>
      <c r="KKM1" s="536"/>
      <c r="KKN1" s="536"/>
      <c r="KKO1" s="536"/>
      <c r="KKP1" s="536"/>
      <c r="KKQ1" s="536"/>
      <c r="KKR1" s="536"/>
      <c r="KKS1" s="536"/>
      <c r="KKT1" s="536"/>
      <c r="KKU1" s="536"/>
      <c r="KKV1" s="536"/>
      <c r="KKW1" s="536" t="s">
        <v>354</v>
      </c>
      <c r="KKX1" s="536"/>
      <c r="KKY1" s="536"/>
      <c r="KKZ1" s="536"/>
      <c r="KLA1" s="536"/>
      <c r="KLB1" s="536"/>
      <c r="KLC1" s="536"/>
      <c r="KLD1" s="536"/>
      <c r="KLE1" s="536"/>
      <c r="KLF1" s="536"/>
      <c r="KLG1" s="536"/>
      <c r="KLH1" s="536"/>
      <c r="KLI1" s="536"/>
      <c r="KLJ1" s="536"/>
      <c r="KLK1" s="536"/>
      <c r="KLL1" s="536"/>
      <c r="KLM1" s="536"/>
      <c r="KLN1" s="536"/>
      <c r="KLO1" s="536"/>
      <c r="KLP1" s="536"/>
      <c r="KLQ1" s="536"/>
      <c r="KLR1" s="536"/>
      <c r="KLS1" s="536"/>
      <c r="KLT1" s="536"/>
      <c r="KLU1" s="536"/>
      <c r="KLV1" s="536"/>
      <c r="KLW1" s="536"/>
      <c r="KLX1" s="536"/>
      <c r="KLY1" s="536"/>
      <c r="KLZ1" s="536"/>
      <c r="KMA1" s="536"/>
      <c r="KMB1" s="536"/>
      <c r="KMC1" s="536" t="s">
        <v>354</v>
      </c>
      <c r="KMD1" s="536"/>
      <c r="KME1" s="536"/>
      <c r="KMF1" s="536"/>
      <c r="KMG1" s="536"/>
      <c r="KMH1" s="536"/>
      <c r="KMI1" s="536"/>
      <c r="KMJ1" s="536"/>
      <c r="KMK1" s="536"/>
      <c r="KML1" s="536"/>
      <c r="KMM1" s="536"/>
      <c r="KMN1" s="536"/>
      <c r="KMO1" s="536"/>
      <c r="KMP1" s="536"/>
      <c r="KMQ1" s="536"/>
      <c r="KMR1" s="536"/>
      <c r="KMS1" s="536"/>
      <c r="KMT1" s="536"/>
      <c r="KMU1" s="536"/>
      <c r="KMV1" s="536"/>
      <c r="KMW1" s="536"/>
      <c r="KMX1" s="536"/>
      <c r="KMY1" s="536"/>
      <c r="KMZ1" s="536"/>
      <c r="KNA1" s="536"/>
      <c r="KNB1" s="536"/>
      <c r="KNC1" s="536"/>
      <c r="KND1" s="536"/>
      <c r="KNE1" s="536"/>
      <c r="KNF1" s="536"/>
      <c r="KNG1" s="536"/>
      <c r="KNH1" s="536"/>
      <c r="KNI1" s="536" t="s">
        <v>354</v>
      </c>
      <c r="KNJ1" s="536"/>
      <c r="KNK1" s="536"/>
      <c r="KNL1" s="536"/>
      <c r="KNM1" s="536"/>
      <c r="KNN1" s="536"/>
      <c r="KNO1" s="536"/>
      <c r="KNP1" s="536"/>
      <c r="KNQ1" s="536"/>
      <c r="KNR1" s="536"/>
      <c r="KNS1" s="536"/>
      <c r="KNT1" s="536"/>
      <c r="KNU1" s="536"/>
      <c r="KNV1" s="536"/>
      <c r="KNW1" s="536"/>
      <c r="KNX1" s="536"/>
      <c r="KNY1" s="536"/>
      <c r="KNZ1" s="536"/>
      <c r="KOA1" s="536"/>
      <c r="KOB1" s="536"/>
      <c r="KOC1" s="536"/>
      <c r="KOD1" s="536"/>
      <c r="KOE1" s="536"/>
      <c r="KOF1" s="536"/>
      <c r="KOG1" s="536"/>
      <c r="KOH1" s="536"/>
      <c r="KOI1" s="536"/>
      <c r="KOJ1" s="536"/>
      <c r="KOK1" s="536"/>
      <c r="KOL1" s="536"/>
      <c r="KOM1" s="536"/>
      <c r="KON1" s="536"/>
      <c r="KOO1" s="536" t="s">
        <v>354</v>
      </c>
      <c r="KOP1" s="536"/>
      <c r="KOQ1" s="536"/>
      <c r="KOR1" s="536"/>
      <c r="KOS1" s="536"/>
      <c r="KOT1" s="536"/>
      <c r="KOU1" s="536"/>
      <c r="KOV1" s="536"/>
      <c r="KOW1" s="536"/>
      <c r="KOX1" s="536"/>
      <c r="KOY1" s="536"/>
      <c r="KOZ1" s="536"/>
      <c r="KPA1" s="536"/>
      <c r="KPB1" s="536"/>
      <c r="KPC1" s="536"/>
      <c r="KPD1" s="536"/>
      <c r="KPE1" s="536"/>
      <c r="KPF1" s="536"/>
      <c r="KPG1" s="536"/>
      <c r="KPH1" s="536"/>
      <c r="KPI1" s="536"/>
      <c r="KPJ1" s="536"/>
      <c r="KPK1" s="536"/>
      <c r="KPL1" s="536"/>
      <c r="KPM1" s="536"/>
      <c r="KPN1" s="536"/>
      <c r="KPO1" s="536"/>
      <c r="KPP1" s="536"/>
      <c r="KPQ1" s="536"/>
      <c r="KPR1" s="536"/>
      <c r="KPS1" s="536"/>
      <c r="KPT1" s="536"/>
      <c r="KPU1" s="536" t="s">
        <v>354</v>
      </c>
      <c r="KPV1" s="536"/>
      <c r="KPW1" s="536"/>
      <c r="KPX1" s="536"/>
      <c r="KPY1" s="536"/>
      <c r="KPZ1" s="536"/>
      <c r="KQA1" s="536"/>
      <c r="KQB1" s="536"/>
      <c r="KQC1" s="536"/>
      <c r="KQD1" s="536"/>
      <c r="KQE1" s="536"/>
      <c r="KQF1" s="536"/>
      <c r="KQG1" s="536"/>
      <c r="KQH1" s="536"/>
      <c r="KQI1" s="536"/>
      <c r="KQJ1" s="536"/>
      <c r="KQK1" s="536"/>
      <c r="KQL1" s="536"/>
      <c r="KQM1" s="536"/>
      <c r="KQN1" s="536"/>
      <c r="KQO1" s="536"/>
      <c r="KQP1" s="536"/>
      <c r="KQQ1" s="536"/>
      <c r="KQR1" s="536"/>
      <c r="KQS1" s="536"/>
      <c r="KQT1" s="536"/>
      <c r="KQU1" s="536"/>
      <c r="KQV1" s="536"/>
      <c r="KQW1" s="536"/>
      <c r="KQX1" s="536"/>
      <c r="KQY1" s="536"/>
      <c r="KQZ1" s="536"/>
      <c r="KRA1" s="536" t="s">
        <v>354</v>
      </c>
      <c r="KRB1" s="536"/>
      <c r="KRC1" s="536"/>
      <c r="KRD1" s="536"/>
      <c r="KRE1" s="536"/>
      <c r="KRF1" s="536"/>
      <c r="KRG1" s="536"/>
      <c r="KRH1" s="536"/>
      <c r="KRI1" s="536"/>
      <c r="KRJ1" s="536"/>
      <c r="KRK1" s="536"/>
      <c r="KRL1" s="536"/>
      <c r="KRM1" s="536"/>
      <c r="KRN1" s="536"/>
      <c r="KRO1" s="536"/>
      <c r="KRP1" s="536"/>
      <c r="KRQ1" s="536"/>
      <c r="KRR1" s="536"/>
      <c r="KRS1" s="536"/>
      <c r="KRT1" s="536"/>
      <c r="KRU1" s="536"/>
      <c r="KRV1" s="536"/>
      <c r="KRW1" s="536"/>
      <c r="KRX1" s="536"/>
      <c r="KRY1" s="536"/>
      <c r="KRZ1" s="536"/>
      <c r="KSA1" s="536"/>
      <c r="KSB1" s="536"/>
      <c r="KSC1" s="536"/>
      <c r="KSD1" s="536"/>
      <c r="KSE1" s="536"/>
      <c r="KSF1" s="536"/>
      <c r="KSG1" s="536" t="s">
        <v>354</v>
      </c>
      <c r="KSH1" s="536"/>
      <c r="KSI1" s="536"/>
      <c r="KSJ1" s="536"/>
      <c r="KSK1" s="536"/>
      <c r="KSL1" s="536"/>
      <c r="KSM1" s="536"/>
      <c r="KSN1" s="536"/>
      <c r="KSO1" s="536"/>
      <c r="KSP1" s="536"/>
      <c r="KSQ1" s="536"/>
      <c r="KSR1" s="536"/>
      <c r="KSS1" s="536"/>
      <c r="KST1" s="536"/>
      <c r="KSU1" s="536"/>
      <c r="KSV1" s="536"/>
      <c r="KSW1" s="536"/>
      <c r="KSX1" s="536"/>
      <c r="KSY1" s="536"/>
      <c r="KSZ1" s="536"/>
      <c r="KTA1" s="536"/>
      <c r="KTB1" s="536"/>
      <c r="KTC1" s="536"/>
      <c r="KTD1" s="536"/>
      <c r="KTE1" s="536"/>
      <c r="KTF1" s="536"/>
      <c r="KTG1" s="536"/>
      <c r="KTH1" s="536"/>
      <c r="KTI1" s="536"/>
      <c r="KTJ1" s="536"/>
      <c r="KTK1" s="536"/>
      <c r="KTL1" s="536"/>
      <c r="KTM1" s="536" t="s">
        <v>354</v>
      </c>
      <c r="KTN1" s="536"/>
      <c r="KTO1" s="536"/>
      <c r="KTP1" s="536"/>
      <c r="KTQ1" s="536"/>
      <c r="KTR1" s="536"/>
      <c r="KTS1" s="536"/>
      <c r="KTT1" s="536"/>
      <c r="KTU1" s="536"/>
      <c r="KTV1" s="536"/>
      <c r="KTW1" s="536"/>
      <c r="KTX1" s="536"/>
      <c r="KTY1" s="536"/>
      <c r="KTZ1" s="536"/>
      <c r="KUA1" s="536"/>
      <c r="KUB1" s="536"/>
      <c r="KUC1" s="536"/>
      <c r="KUD1" s="536"/>
      <c r="KUE1" s="536"/>
      <c r="KUF1" s="536"/>
      <c r="KUG1" s="536"/>
      <c r="KUH1" s="536"/>
      <c r="KUI1" s="536"/>
      <c r="KUJ1" s="536"/>
      <c r="KUK1" s="536"/>
      <c r="KUL1" s="536"/>
      <c r="KUM1" s="536"/>
      <c r="KUN1" s="536"/>
      <c r="KUO1" s="536"/>
      <c r="KUP1" s="536"/>
      <c r="KUQ1" s="536"/>
      <c r="KUR1" s="536"/>
      <c r="KUS1" s="536" t="s">
        <v>354</v>
      </c>
      <c r="KUT1" s="536"/>
      <c r="KUU1" s="536"/>
      <c r="KUV1" s="536"/>
      <c r="KUW1" s="536"/>
      <c r="KUX1" s="536"/>
      <c r="KUY1" s="536"/>
      <c r="KUZ1" s="536"/>
      <c r="KVA1" s="536"/>
      <c r="KVB1" s="536"/>
      <c r="KVC1" s="536"/>
      <c r="KVD1" s="536"/>
      <c r="KVE1" s="536"/>
      <c r="KVF1" s="536"/>
      <c r="KVG1" s="536"/>
      <c r="KVH1" s="536"/>
      <c r="KVI1" s="536"/>
      <c r="KVJ1" s="536"/>
      <c r="KVK1" s="536"/>
      <c r="KVL1" s="536"/>
      <c r="KVM1" s="536"/>
      <c r="KVN1" s="536"/>
      <c r="KVO1" s="536"/>
      <c r="KVP1" s="536"/>
      <c r="KVQ1" s="536"/>
      <c r="KVR1" s="536"/>
      <c r="KVS1" s="536"/>
      <c r="KVT1" s="536"/>
      <c r="KVU1" s="536"/>
      <c r="KVV1" s="536"/>
      <c r="KVW1" s="536"/>
      <c r="KVX1" s="536"/>
      <c r="KVY1" s="536" t="s">
        <v>354</v>
      </c>
      <c r="KVZ1" s="536"/>
      <c r="KWA1" s="536"/>
      <c r="KWB1" s="536"/>
      <c r="KWC1" s="536"/>
      <c r="KWD1" s="536"/>
      <c r="KWE1" s="536"/>
      <c r="KWF1" s="536"/>
      <c r="KWG1" s="536"/>
      <c r="KWH1" s="536"/>
      <c r="KWI1" s="536"/>
      <c r="KWJ1" s="536"/>
      <c r="KWK1" s="536"/>
      <c r="KWL1" s="536"/>
      <c r="KWM1" s="536"/>
      <c r="KWN1" s="536"/>
      <c r="KWO1" s="536"/>
      <c r="KWP1" s="536"/>
      <c r="KWQ1" s="536"/>
      <c r="KWR1" s="536"/>
      <c r="KWS1" s="536"/>
      <c r="KWT1" s="536"/>
      <c r="KWU1" s="536"/>
      <c r="KWV1" s="536"/>
      <c r="KWW1" s="536"/>
      <c r="KWX1" s="536"/>
      <c r="KWY1" s="536"/>
      <c r="KWZ1" s="536"/>
      <c r="KXA1" s="536"/>
      <c r="KXB1" s="536"/>
      <c r="KXC1" s="536"/>
      <c r="KXD1" s="536"/>
      <c r="KXE1" s="536" t="s">
        <v>354</v>
      </c>
      <c r="KXF1" s="536"/>
      <c r="KXG1" s="536"/>
      <c r="KXH1" s="536"/>
      <c r="KXI1" s="536"/>
      <c r="KXJ1" s="536"/>
      <c r="KXK1" s="536"/>
      <c r="KXL1" s="536"/>
      <c r="KXM1" s="536"/>
      <c r="KXN1" s="536"/>
      <c r="KXO1" s="536"/>
      <c r="KXP1" s="536"/>
      <c r="KXQ1" s="536"/>
      <c r="KXR1" s="536"/>
      <c r="KXS1" s="536"/>
      <c r="KXT1" s="536"/>
      <c r="KXU1" s="536"/>
      <c r="KXV1" s="536"/>
      <c r="KXW1" s="536"/>
      <c r="KXX1" s="536"/>
      <c r="KXY1" s="536"/>
      <c r="KXZ1" s="536"/>
      <c r="KYA1" s="536"/>
      <c r="KYB1" s="536"/>
      <c r="KYC1" s="536"/>
      <c r="KYD1" s="536"/>
      <c r="KYE1" s="536"/>
      <c r="KYF1" s="536"/>
      <c r="KYG1" s="536"/>
      <c r="KYH1" s="536"/>
      <c r="KYI1" s="536"/>
      <c r="KYJ1" s="536"/>
      <c r="KYK1" s="536" t="s">
        <v>354</v>
      </c>
      <c r="KYL1" s="536"/>
      <c r="KYM1" s="536"/>
      <c r="KYN1" s="536"/>
      <c r="KYO1" s="536"/>
      <c r="KYP1" s="536"/>
      <c r="KYQ1" s="536"/>
      <c r="KYR1" s="536"/>
      <c r="KYS1" s="536"/>
      <c r="KYT1" s="536"/>
      <c r="KYU1" s="536"/>
      <c r="KYV1" s="536"/>
      <c r="KYW1" s="536"/>
      <c r="KYX1" s="536"/>
      <c r="KYY1" s="536"/>
      <c r="KYZ1" s="536"/>
      <c r="KZA1" s="536"/>
      <c r="KZB1" s="536"/>
      <c r="KZC1" s="536"/>
      <c r="KZD1" s="536"/>
      <c r="KZE1" s="536"/>
      <c r="KZF1" s="536"/>
      <c r="KZG1" s="536"/>
      <c r="KZH1" s="536"/>
      <c r="KZI1" s="536"/>
      <c r="KZJ1" s="536"/>
      <c r="KZK1" s="536"/>
      <c r="KZL1" s="536"/>
      <c r="KZM1" s="536"/>
      <c r="KZN1" s="536"/>
      <c r="KZO1" s="536"/>
      <c r="KZP1" s="536"/>
      <c r="KZQ1" s="536" t="s">
        <v>354</v>
      </c>
      <c r="KZR1" s="536"/>
      <c r="KZS1" s="536"/>
      <c r="KZT1" s="536"/>
      <c r="KZU1" s="536"/>
      <c r="KZV1" s="536"/>
      <c r="KZW1" s="536"/>
      <c r="KZX1" s="536"/>
      <c r="KZY1" s="536"/>
      <c r="KZZ1" s="536"/>
      <c r="LAA1" s="536"/>
      <c r="LAB1" s="536"/>
      <c r="LAC1" s="536"/>
      <c r="LAD1" s="536"/>
      <c r="LAE1" s="536"/>
      <c r="LAF1" s="536"/>
      <c r="LAG1" s="536"/>
      <c r="LAH1" s="536"/>
      <c r="LAI1" s="536"/>
      <c r="LAJ1" s="536"/>
      <c r="LAK1" s="536"/>
      <c r="LAL1" s="536"/>
      <c r="LAM1" s="536"/>
      <c r="LAN1" s="536"/>
      <c r="LAO1" s="536"/>
      <c r="LAP1" s="536"/>
      <c r="LAQ1" s="536"/>
      <c r="LAR1" s="536"/>
      <c r="LAS1" s="536"/>
      <c r="LAT1" s="536"/>
      <c r="LAU1" s="536"/>
      <c r="LAV1" s="536"/>
      <c r="LAW1" s="536" t="s">
        <v>354</v>
      </c>
      <c r="LAX1" s="536"/>
      <c r="LAY1" s="536"/>
      <c r="LAZ1" s="536"/>
      <c r="LBA1" s="536"/>
      <c r="LBB1" s="536"/>
      <c r="LBC1" s="536"/>
      <c r="LBD1" s="536"/>
      <c r="LBE1" s="536"/>
      <c r="LBF1" s="536"/>
      <c r="LBG1" s="536"/>
      <c r="LBH1" s="536"/>
      <c r="LBI1" s="536"/>
      <c r="LBJ1" s="536"/>
      <c r="LBK1" s="536"/>
      <c r="LBL1" s="536"/>
      <c r="LBM1" s="536"/>
      <c r="LBN1" s="536"/>
      <c r="LBO1" s="536"/>
      <c r="LBP1" s="536"/>
      <c r="LBQ1" s="536"/>
      <c r="LBR1" s="536"/>
      <c r="LBS1" s="536"/>
      <c r="LBT1" s="536"/>
      <c r="LBU1" s="536"/>
      <c r="LBV1" s="536"/>
      <c r="LBW1" s="536"/>
      <c r="LBX1" s="536"/>
      <c r="LBY1" s="536"/>
      <c r="LBZ1" s="536"/>
      <c r="LCA1" s="536"/>
      <c r="LCB1" s="536"/>
      <c r="LCC1" s="536" t="s">
        <v>354</v>
      </c>
      <c r="LCD1" s="536"/>
      <c r="LCE1" s="536"/>
      <c r="LCF1" s="536"/>
      <c r="LCG1" s="536"/>
      <c r="LCH1" s="536"/>
      <c r="LCI1" s="536"/>
      <c r="LCJ1" s="536"/>
      <c r="LCK1" s="536"/>
      <c r="LCL1" s="536"/>
      <c r="LCM1" s="536"/>
      <c r="LCN1" s="536"/>
      <c r="LCO1" s="536"/>
      <c r="LCP1" s="536"/>
      <c r="LCQ1" s="536"/>
      <c r="LCR1" s="536"/>
      <c r="LCS1" s="536"/>
      <c r="LCT1" s="536"/>
      <c r="LCU1" s="536"/>
      <c r="LCV1" s="536"/>
      <c r="LCW1" s="536"/>
      <c r="LCX1" s="536"/>
      <c r="LCY1" s="536"/>
      <c r="LCZ1" s="536"/>
      <c r="LDA1" s="536"/>
      <c r="LDB1" s="536"/>
      <c r="LDC1" s="536"/>
      <c r="LDD1" s="536"/>
      <c r="LDE1" s="536"/>
      <c r="LDF1" s="536"/>
      <c r="LDG1" s="536"/>
      <c r="LDH1" s="536"/>
      <c r="LDI1" s="536" t="s">
        <v>354</v>
      </c>
      <c r="LDJ1" s="536"/>
      <c r="LDK1" s="536"/>
      <c r="LDL1" s="536"/>
      <c r="LDM1" s="536"/>
      <c r="LDN1" s="536"/>
      <c r="LDO1" s="536"/>
      <c r="LDP1" s="536"/>
      <c r="LDQ1" s="536"/>
      <c r="LDR1" s="536"/>
      <c r="LDS1" s="536"/>
      <c r="LDT1" s="536"/>
      <c r="LDU1" s="536"/>
      <c r="LDV1" s="536"/>
      <c r="LDW1" s="536"/>
      <c r="LDX1" s="536"/>
      <c r="LDY1" s="536"/>
      <c r="LDZ1" s="536"/>
      <c r="LEA1" s="536"/>
      <c r="LEB1" s="536"/>
      <c r="LEC1" s="536"/>
      <c r="LED1" s="536"/>
      <c r="LEE1" s="536"/>
      <c r="LEF1" s="536"/>
      <c r="LEG1" s="536"/>
      <c r="LEH1" s="536"/>
      <c r="LEI1" s="536"/>
      <c r="LEJ1" s="536"/>
      <c r="LEK1" s="536"/>
      <c r="LEL1" s="536"/>
      <c r="LEM1" s="536"/>
      <c r="LEN1" s="536"/>
      <c r="LEO1" s="536" t="s">
        <v>354</v>
      </c>
      <c r="LEP1" s="536"/>
      <c r="LEQ1" s="536"/>
      <c r="LER1" s="536"/>
      <c r="LES1" s="536"/>
      <c r="LET1" s="536"/>
      <c r="LEU1" s="536"/>
      <c r="LEV1" s="536"/>
      <c r="LEW1" s="536"/>
      <c r="LEX1" s="536"/>
      <c r="LEY1" s="536"/>
      <c r="LEZ1" s="536"/>
      <c r="LFA1" s="536"/>
      <c r="LFB1" s="536"/>
      <c r="LFC1" s="536"/>
      <c r="LFD1" s="536"/>
      <c r="LFE1" s="536"/>
      <c r="LFF1" s="536"/>
      <c r="LFG1" s="536"/>
      <c r="LFH1" s="536"/>
      <c r="LFI1" s="536"/>
      <c r="LFJ1" s="536"/>
      <c r="LFK1" s="536"/>
      <c r="LFL1" s="536"/>
      <c r="LFM1" s="536"/>
      <c r="LFN1" s="536"/>
      <c r="LFO1" s="536"/>
      <c r="LFP1" s="536"/>
      <c r="LFQ1" s="536"/>
      <c r="LFR1" s="536"/>
      <c r="LFS1" s="536"/>
      <c r="LFT1" s="536"/>
      <c r="LFU1" s="536" t="s">
        <v>354</v>
      </c>
      <c r="LFV1" s="536"/>
      <c r="LFW1" s="536"/>
      <c r="LFX1" s="536"/>
      <c r="LFY1" s="536"/>
      <c r="LFZ1" s="536"/>
      <c r="LGA1" s="536"/>
      <c r="LGB1" s="536"/>
      <c r="LGC1" s="536"/>
      <c r="LGD1" s="536"/>
      <c r="LGE1" s="536"/>
      <c r="LGF1" s="536"/>
      <c r="LGG1" s="536"/>
      <c r="LGH1" s="536"/>
      <c r="LGI1" s="536"/>
      <c r="LGJ1" s="536"/>
      <c r="LGK1" s="536"/>
      <c r="LGL1" s="536"/>
      <c r="LGM1" s="536"/>
      <c r="LGN1" s="536"/>
      <c r="LGO1" s="536"/>
      <c r="LGP1" s="536"/>
      <c r="LGQ1" s="536"/>
      <c r="LGR1" s="536"/>
      <c r="LGS1" s="536"/>
      <c r="LGT1" s="536"/>
      <c r="LGU1" s="536"/>
      <c r="LGV1" s="536"/>
      <c r="LGW1" s="536"/>
      <c r="LGX1" s="536"/>
      <c r="LGY1" s="536"/>
      <c r="LGZ1" s="536"/>
      <c r="LHA1" s="536" t="s">
        <v>354</v>
      </c>
      <c r="LHB1" s="536"/>
      <c r="LHC1" s="536"/>
      <c r="LHD1" s="536"/>
      <c r="LHE1" s="536"/>
      <c r="LHF1" s="536"/>
      <c r="LHG1" s="536"/>
      <c r="LHH1" s="536"/>
      <c r="LHI1" s="536"/>
      <c r="LHJ1" s="536"/>
      <c r="LHK1" s="536"/>
      <c r="LHL1" s="536"/>
      <c r="LHM1" s="536"/>
      <c r="LHN1" s="536"/>
      <c r="LHO1" s="536"/>
      <c r="LHP1" s="536"/>
      <c r="LHQ1" s="536"/>
      <c r="LHR1" s="536"/>
      <c r="LHS1" s="536"/>
      <c r="LHT1" s="536"/>
      <c r="LHU1" s="536"/>
      <c r="LHV1" s="536"/>
      <c r="LHW1" s="536"/>
      <c r="LHX1" s="536"/>
      <c r="LHY1" s="536"/>
      <c r="LHZ1" s="536"/>
      <c r="LIA1" s="536"/>
      <c r="LIB1" s="536"/>
      <c r="LIC1" s="536"/>
      <c r="LID1" s="536"/>
      <c r="LIE1" s="536"/>
      <c r="LIF1" s="536"/>
      <c r="LIG1" s="536" t="s">
        <v>354</v>
      </c>
      <c r="LIH1" s="536"/>
      <c r="LII1" s="536"/>
      <c r="LIJ1" s="536"/>
      <c r="LIK1" s="536"/>
      <c r="LIL1" s="536"/>
      <c r="LIM1" s="536"/>
      <c r="LIN1" s="536"/>
      <c r="LIO1" s="536"/>
      <c r="LIP1" s="536"/>
      <c r="LIQ1" s="536"/>
      <c r="LIR1" s="536"/>
      <c r="LIS1" s="536"/>
      <c r="LIT1" s="536"/>
      <c r="LIU1" s="536"/>
      <c r="LIV1" s="536"/>
      <c r="LIW1" s="536"/>
      <c r="LIX1" s="536"/>
      <c r="LIY1" s="536"/>
      <c r="LIZ1" s="536"/>
      <c r="LJA1" s="536"/>
      <c r="LJB1" s="536"/>
      <c r="LJC1" s="536"/>
      <c r="LJD1" s="536"/>
      <c r="LJE1" s="536"/>
      <c r="LJF1" s="536"/>
      <c r="LJG1" s="536"/>
      <c r="LJH1" s="536"/>
      <c r="LJI1" s="536"/>
      <c r="LJJ1" s="536"/>
      <c r="LJK1" s="536"/>
      <c r="LJL1" s="536"/>
      <c r="LJM1" s="536" t="s">
        <v>354</v>
      </c>
      <c r="LJN1" s="536"/>
      <c r="LJO1" s="536"/>
      <c r="LJP1" s="536"/>
      <c r="LJQ1" s="536"/>
      <c r="LJR1" s="536"/>
      <c r="LJS1" s="536"/>
      <c r="LJT1" s="536"/>
      <c r="LJU1" s="536"/>
      <c r="LJV1" s="536"/>
      <c r="LJW1" s="536"/>
      <c r="LJX1" s="536"/>
      <c r="LJY1" s="536"/>
      <c r="LJZ1" s="536"/>
      <c r="LKA1" s="536"/>
      <c r="LKB1" s="536"/>
      <c r="LKC1" s="536"/>
      <c r="LKD1" s="536"/>
      <c r="LKE1" s="536"/>
      <c r="LKF1" s="536"/>
      <c r="LKG1" s="536"/>
      <c r="LKH1" s="536"/>
      <c r="LKI1" s="536"/>
      <c r="LKJ1" s="536"/>
      <c r="LKK1" s="536"/>
      <c r="LKL1" s="536"/>
      <c r="LKM1" s="536"/>
      <c r="LKN1" s="536"/>
      <c r="LKO1" s="536"/>
      <c r="LKP1" s="536"/>
      <c r="LKQ1" s="536"/>
      <c r="LKR1" s="536"/>
      <c r="LKS1" s="536" t="s">
        <v>354</v>
      </c>
      <c r="LKT1" s="536"/>
      <c r="LKU1" s="536"/>
      <c r="LKV1" s="536"/>
      <c r="LKW1" s="536"/>
      <c r="LKX1" s="536"/>
      <c r="LKY1" s="536"/>
      <c r="LKZ1" s="536"/>
      <c r="LLA1" s="536"/>
      <c r="LLB1" s="536"/>
      <c r="LLC1" s="536"/>
      <c r="LLD1" s="536"/>
      <c r="LLE1" s="536"/>
      <c r="LLF1" s="536"/>
      <c r="LLG1" s="536"/>
      <c r="LLH1" s="536"/>
      <c r="LLI1" s="536"/>
      <c r="LLJ1" s="536"/>
      <c r="LLK1" s="536"/>
      <c r="LLL1" s="536"/>
      <c r="LLM1" s="536"/>
      <c r="LLN1" s="536"/>
      <c r="LLO1" s="536"/>
      <c r="LLP1" s="536"/>
      <c r="LLQ1" s="536"/>
      <c r="LLR1" s="536"/>
      <c r="LLS1" s="536"/>
      <c r="LLT1" s="536"/>
      <c r="LLU1" s="536"/>
      <c r="LLV1" s="536"/>
      <c r="LLW1" s="536"/>
      <c r="LLX1" s="536"/>
      <c r="LLY1" s="536" t="s">
        <v>354</v>
      </c>
      <c r="LLZ1" s="536"/>
      <c r="LMA1" s="536"/>
      <c r="LMB1" s="536"/>
      <c r="LMC1" s="536"/>
      <c r="LMD1" s="536"/>
      <c r="LME1" s="536"/>
      <c r="LMF1" s="536"/>
      <c r="LMG1" s="536"/>
      <c r="LMH1" s="536"/>
      <c r="LMI1" s="536"/>
      <c r="LMJ1" s="536"/>
      <c r="LMK1" s="536"/>
      <c r="LML1" s="536"/>
      <c r="LMM1" s="536"/>
      <c r="LMN1" s="536"/>
      <c r="LMO1" s="536"/>
      <c r="LMP1" s="536"/>
      <c r="LMQ1" s="536"/>
      <c r="LMR1" s="536"/>
      <c r="LMS1" s="536"/>
      <c r="LMT1" s="536"/>
      <c r="LMU1" s="536"/>
      <c r="LMV1" s="536"/>
      <c r="LMW1" s="536"/>
      <c r="LMX1" s="536"/>
      <c r="LMY1" s="536"/>
      <c r="LMZ1" s="536"/>
      <c r="LNA1" s="536"/>
      <c r="LNB1" s="536"/>
      <c r="LNC1" s="536"/>
      <c r="LND1" s="536"/>
      <c r="LNE1" s="536" t="s">
        <v>354</v>
      </c>
      <c r="LNF1" s="536"/>
      <c r="LNG1" s="536"/>
      <c r="LNH1" s="536"/>
      <c r="LNI1" s="536"/>
      <c r="LNJ1" s="536"/>
      <c r="LNK1" s="536"/>
      <c r="LNL1" s="536"/>
      <c r="LNM1" s="536"/>
      <c r="LNN1" s="536"/>
      <c r="LNO1" s="536"/>
      <c r="LNP1" s="536"/>
      <c r="LNQ1" s="536"/>
      <c r="LNR1" s="536"/>
      <c r="LNS1" s="536"/>
      <c r="LNT1" s="536"/>
      <c r="LNU1" s="536"/>
      <c r="LNV1" s="536"/>
      <c r="LNW1" s="536"/>
      <c r="LNX1" s="536"/>
      <c r="LNY1" s="536"/>
      <c r="LNZ1" s="536"/>
      <c r="LOA1" s="536"/>
      <c r="LOB1" s="536"/>
      <c r="LOC1" s="536"/>
      <c r="LOD1" s="536"/>
      <c r="LOE1" s="536"/>
      <c r="LOF1" s="536"/>
      <c r="LOG1" s="536"/>
      <c r="LOH1" s="536"/>
      <c r="LOI1" s="536"/>
      <c r="LOJ1" s="536"/>
      <c r="LOK1" s="536" t="s">
        <v>354</v>
      </c>
      <c r="LOL1" s="536"/>
      <c r="LOM1" s="536"/>
      <c r="LON1" s="536"/>
      <c r="LOO1" s="536"/>
      <c r="LOP1" s="536"/>
      <c r="LOQ1" s="536"/>
      <c r="LOR1" s="536"/>
      <c r="LOS1" s="536"/>
      <c r="LOT1" s="536"/>
      <c r="LOU1" s="536"/>
      <c r="LOV1" s="536"/>
      <c r="LOW1" s="536"/>
      <c r="LOX1" s="536"/>
      <c r="LOY1" s="536"/>
      <c r="LOZ1" s="536"/>
      <c r="LPA1" s="536"/>
      <c r="LPB1" s="536"/>
      <c r="LPC1" s="536"/>
      <c r="LPD1" s="536"/>
      <c r="LPE1" s="536"/>
      <c r="LPF1" s="536"/>
      <c r="LPG1" s="536"/>
      <c r="LPH1" s="536"/>
      <c r="LPI1" s="536"/>
      <c r="LPJ1" s="536"/>
      <c r="LPK1" s="536"/>
      <c r="LPL1" s="536"/>
      <c r="LPM1" s="536"/>
      <c r="LPN1" s="536"/>
      <c r="LPO1" s="536"/>
      <c r="LPP1" s="536"/>
      <c r="LPQ1" s="536" t="s">
        <v>354</v>
      </c>
      <c r="LPR1" s="536"/>
      <c r="LPS1" s="536"/>
      <c r="LPT1" s="536"/>
      <c r="LPU1" s="536"/>
      <c r="LPV1" s="536"/>
      <c r="LPW1" s="536"/>
      <c r="LPX1" s="536"/>
      <c r="LPY1" s="536"/>
      <c r="LPZ1" s="536"/>
      <c r="LQA1" s="536"/>
      <c r="LQB1" s="536"/>
      <c r="LQC1" s="536"/>
      <c r="LQD1" s="536"/>
      <c r="LQE1" s="536"/>
      <c r="LQF1" s="536"/>
      <c r="LQG1" s="536"/>
      <c r="LQH1" s="536"/>
      <c r="LQI1" s="536"/>
      <c r="LQJ1" s="536"/>
      <c r="LQK1" s="536"/>
      <c r="LQL1" s="536"/>
      <c r="LQM1" s="536"/>
      <c r="LQN1" s="536"/>
      <c r="LQO1" s="536"/>
      <c r="LQP1" s="536"/>
      <c r="LQQ1" s="536"/>
      <c r="LQR1" s="536"/>
      <c r="LQS1" s="536"/>
      <c r="LQT1" s="536"/>
      <c r="LQU1" s="536"/>
      <c r="LQV1" s="536"/>
      <c r="LQW1" s="536" t="s">
        <v>354</v>
      </c>
      <c r="LQX1" s="536"/>
      <c r="LQY1" s="536"/>
      <c r="LQZ1" s="536"/>
      <c r="LRA1" s="536"/>
      <c r="LRB1" s="536"/>
      <c r="LRC1" s="536"/>
      <c r="LRD1" s="536"/>
      <c r="LRE1" s="536"/>
      <c r="LRF1" s="536"/>
      <c r="LRG1" s="536"/>
      <c r="LRH1" s="536"/>
      <c r="LRI1" s="536"/>
      <c r="LRJ1" s="536"/>
      <c r="LRK1" s="536"/>
      <c r="LRL1" s="536"/>
      <c r="LRM1" s="536"/>
      <c r="LRN1" s="536"/>
      <c r="LRO1" s="536"/>
      <c r="LRP1" s="536"/>
      <c r="LRQ1" s="536"/>
      <c r="LRR1" s="536"/>
      <c r="LRS1" s="536"/>
      <c r="LRT1" s="536"/>
      <c r="LRU1" s="536"/>
      <c r="LRV1" s="536"/>
      <c r="LRW1" s="536"/>
      <c r="LRX1" s="536"/>
      <c r="LRY1" s="536"/>
      <c r="LRZ1" s="536"/>
      <c r="LSA1" s="536"/>
      <c r="LSB1" s="536"/>
      <c r="LSC1" s="536" t="s">
        <v>354</v>
      </c>
      <c r="LSD1" s="536"/>
      <c r="LSE1" s="536"/>
      <c r="LSF1" s="536"/>
      <c r="LSG1" s="536"/>
      <c r="LSH1" s="536"/>
      <c r="LSI1" s="536"/>
      <c r="LSJ1" s="536"/>
      <c r="LSK1" s="536"/>
      <c r="LSL1" s="536"/>
      <c r="LSM1" s="536"/>
      <c r="LSN1" s="536"/>
      <c r="LSO1" s="536"/>
      <c r="LSP1" s="536"/>
      <c r="LSQ1" s="536"/>
      <c r="LSR1" s="536"/>
      <c r="LSS1" s="536"/>
      <c r="LST1" s="536"/>
      <c r="LSU1" s="536"/>
      <c r="LSV1" s="536"/>
      <c r="LSW1" s="536"/>
      <c r="LSX1" s="536"/>
      <c r="LSY1" s="536"/>
      <c r="LSZ1" s="536"/>
      <c r="LTA1" s="536"/>
      <c r="LTB1" s="536"/>
      <c r="LTC1" s="536"/>
      <c r="LTD1" s="536"/>
      <c r="LTE1" s="536"/>
      <c r="LTF1" s="536"/>
      <c r="LTG1" s="536"/>
      <c r="LTH1" s="536"/>
      <c r="LTI1" s="536" t="s">
        <v>354</v>
      </c>
      <c r="LTJ1" s="536"/>
      <c r="LTK1" s="536"/>
      <c r="LTL1" s="536"/>
      <c r="LTM1" s="536"/>
      <c r="LTN1" s="536"/>
      <c r="LTO1" s="536"/>
      <c r="LTP1" s="536"/>
      <c r="LTQ1" s="536"/>
      <c r="LTR1" s="536"/>
      <c r="LTS1" s="536"/>
      <c r="LTT1" s="536"/>
      <c r="LTU1" s="536"/>
      <c r="LTV1" s="536"/>
      <c r="LTW1" s="536"/>
      <c r="LTX1" s="536"/>
      <c r="LTY1" s="536"/>
      <c r="LTZ1" s="536"/>
      <c r="LUA1" s="536"/>
      <c r="LUB1" s="536"/>
      <c r="LUC1" s="536"/>
      <c r="LUD1" s="536"/>
      <c r="LUE1" s="536"/>
      <c r="LUF1" s="536"/>
      <c r="LUG1" s="536"/>
      <c r="LUH1" s="536"/>
      <c r="LUI1" s="536"/>
      <c r="LUJ1" s="536"/>
      <c r="LUK1" s="536"/>
      <c r="LUL1" s="536"/>
      <c r="LUM1" s="536"/>
      <c r="LUN1" s="536"/>
      <c r="LUO1" s="536" t="s">
        <v>354</v>
      </c>
      <c r="LUP1" s="536"/>
      <c r="LUQ1" s="536"/>
      <c r="LUR1" s="536"/>
      <c r="LUS1" s="536"/>
      <c r="LUT1" s="536"/>
      <c r="LUU1" s="536"/>
      <c r="LUV1" s="536"/>
      <c r="LUW1" s="536"/>
      <c r="LUX1" s="536"/>
      <c r="LUY1" s="536"/>
      <c r="LUZ1" s="536"/>
      <c r="LVA1" s="536"/>
      <c r="LVB1" s="536"/>
      <c r="LVC1" s="536"/>
      <c r="LVD1" s="536"/>
      <c r="LVE1" s="536"/>
      <c r="LVF1" s="536"/>
      <c r="LVG1" s="536"/>
      <c r="LVH1" s="536"/>
      <c r="LVI1" s="536"/>
      <c r="LVJ1" s="536"/>
      <c r="LVK1" s="536"/>
      <c r="LVL1" s="536"/>
      <c r="LVM1" s="536"/>
      <c r="LVN1" s="536"/>
      <c r="LVO1" s="536"/>
      <c r="LVP1" s="536"/>
      <c r="LVQ1" s="536"/>
      <c r="LVR1" s="536"/>
      <c r="LVS1" s="536"/>
      <c r="LVT1" s="536"/>
      <c r="LVU1" s="536" t="s">
        <v>354</v>
      </c>
      <c r="LVV1" s="536"/>
      <c r="LVW1" s="536"/>
      <c r="LVX1" s="536"/>
      <c r="LVY1" s="536"/>
      <c r="LVZ1" s="536"/>
      <c r="LWA1" s="536"/>
      <c r="LWB1" s="536"/>
      <c r="LWC1" s="536"/>
      <c r="LWD1" s="536"/>
      <c r="LWE1" s="536"/>
      <c r="LWF1" s="536"/>
      <c r="LWG1" s="536"/>
      <c r="LWH1" s="536"/>
      <c r="LWI1" s="536"/>
      <c r="LWJ1" s="536"/>
      <c r="LWK1" s="536"/>
      <c r="LWL1" s="536"/>
      <c r="LWM1" s="536"/>
      <c r="LWN1" s="536"/>
      <c r="LWO1" s="536"/>
      <c r="LWP1" s="536"/>
      <c r="LWQ1" s="536"/>
      <c r="LWR1" s="536"/>
      <c r="LWS1" s="536"/>
      <c r="LWT1" s="536"/>
      <c r="LWU1" s="536"/>
      <c r="LWV1" s="536"/>
      <c r="LWW1" s="536"/>
      <c r="LWX1" s="536"/>
      <c r="LWY1" s="536"/>
      <c r="LWZ1" s="536"/>
      <c r="LXA1" s="536" t="s">
        <v>354</v>
      </c>
      <c r="LXB1" s="536"/>
      <c r="LXC1" s="536"/>
      <c r="LXD1" s="536"/>
      <c r="LXE1" s="536"/>
      <c r="LXF1" s="536"/>
      <c r="LXG1" s="536"/>
      <c r="LXH1" s="536"/>
      <c r="LXI1" s="536"/>
      <c r="LXJ1" s="536"/>
      <c r="LXK1" s="536"/>
      <c r="LXL1" s="536"/>
      <c r="LXM1" s="536"/>
      <c r="LXN1" s="536"/>
      <c r="LXO1" s="536"/>
      <c r="LXP1" s="536"/>
      <c r="LXQ1" s="536"/>
      <c r="LXR1" s="536"/>
      <c r="LXS1" s="536"/>
      <c r="LXT1" s="536"/>
      <c r="LXU1" s="536"/>
      <c r="LXV1" s="536"/>
      <c r="LXW1" s="536"/>
      <c r="LXX1" s="536"/>
      <c r="LXY1" s="536"/>
      <c r="LXZ1" s="536"/>
      <c r="LYA1" s="536"/>
      <c r="LYB1" s="536"/>
      <c r="LYC1" s="536"/>
      <c r="LYD1" s="536"/>
      <c r="LYE1" s="536"/>
      <c r="LYF1" s="536"/>
      <c r="LYG1" s="536" t="s">
        <v>354</v>
      </c>
      <c r="LYH1" s="536"/>
      <c r="LYI1" s="536"/>
      <c r="LYJ1" s="536"/>
      <c r="LYK1" s="536"/>
      <c r="LYL1" s="536"/>
      <c r="LYM1" s="536"/>
      <c r="LYN1" s="536"/>
      <c r="LYO1" s="536"/>
      <c r="LYP1" s="536"/>
      <c r="LYQ1" s="536"/>
      <c r="LYR1" s="536"/>
      <c r="LYS1" s="536"/>
      <c r="LYT1" s="536"/>
      <c r="LYU1" s="536"/>
      <c r="LYV1" s="536"/>
      <c r="LYW1" s="536"/>
      <c r="LYX1" s="536"/>
      <c r="LYY1" s="536"/>
      <c r="LYZ1" s="536"/>
      <c r="LZA1" s="536"/>
      <c r="LZB1" s="536"/>
      <c r="LZC1" s="536"/>
      <c r="LZD1" s="536"/>
      <c r="LZE1" s="536"/>
      <c r="LZF1" s="536"/>
      <c r="LZG1" s="536"/>
      <c r="LZH1" s="536"/>
      <c r="LZI1" s="536"/>
      <c r="LZJ1" s="536"/>
      <c r="LZK1" s="536"/>
      <c r="LZL1" s="536"/>
      <c r="LZM1" s="536" t="s">
        <v>354</v>
      </c>
      <c r="LZN1" s="536"/>
      <c r="LZO1" s="536"/>
      <c r="LZP1" s="536"/>
      <c r="LZQ1" s="536"/>
      <c r="LZR1" s="536"/>
      <c r="LZS1" s="536"/>
      <c r="LZT1" s="536"/>
      <c r="LZU1" s="536"/>
      <c r="LZV1" s="536"/>
      <c r="LZW1" s="536"/>
      <c r="LZX1" s="536"/>
      <c r="LZY1" s="536"/>
      <c r="LZZ1" s="536"/>
      <c r="MAA1" s="536"/>
      <c r="MAB1" s="536"/>
      <c r="MAC1" s="536"/>
      <c r="MAD1" s="536"/>
      <c r="MAE1" s="536"/>
      <c r="MAF1" s="536"/>
      <c r="MAG1" s="536"/>
      <c r="MAH1" s="536"/>
      <c r="MAI1" s="536"/>
      <c r="MAJ1" s="536"/>
      <c r="MAK1" s="536"/>
      <c r="MAL1" s="536"/>
      <c r="MAM1" s="536"/>
      <c r="MAN1" s="536"/>
      <c r="MAO1" s="536"/>
      <c r="MAP1" s="536"/>
      <c r="MAQ1" s="536"/>
      <c r="MAR1" s="536"/>
      <c r="MAS1" s="536" t="s">
        <v>354</v>
      </c>
      <c r="MAT1" s="536"/>
      <c r="MAU1" s="536"/>
      <c r="MAV1" s="536"/>
      <c r="MAW1" s="536"/>
      <c r="MAX1" s="536"/>
      <c r="MAY1" s="536"/>
      <c r="MAZ1" s="536"/>
      <c r="MBA1" s="536"/>
      <c r="MBB1" s="536"/>
      <c r="MBC1" s="536"/>
      <c r="MBD1" s="536"/>
      <c r="MBE1" s="536"/>
      <c r="MBF1" s="536"/>
      <c r="MBG1" s="536"/>
      <c r="MBH1" s="536"/>
      <c r="MBI1" s="536"/>
      <c r="MBJ1" s="536"/>
      <c r="MBK1" s="536"/>
      <c r="MBL1" s="536"/>
      <c r="MBM1" s="536"/>
      <c r="MBN1" s="536"/>
      <c r="MBO1" s="536"/>
      <c r="MBP1" s="536"/>
      <c r="MBQ1" s="536"/>
      <c r="MBR1" s="536"/>
      <c r="MBS1" s="536"/>
      <c r="MBT1" s="536"/>
      <c r="MBU1" s="536"/>
      <c r="MBV1" s="536"/>
      <c r="MBW1" s="536"/>
      <c r="MBX1" s="536"/>
      <c r="MBY1" s="536" t="s">
        <v>354</v>
      </c>
      <c r="MBZ1" s="536"/>
      <c r="MCA1" s="536"/>
      <c r="MCB1" s="536"/>
      <c r="MCC1" s="536"/>
      <c r="MCD1" s="536"/>
      <c r="MCE1" s="536"/>
      <c r="MCF1" s="536"/>
      <c r="MCG1" s="536"/>
      <c r="MCH1" s="536"/>
      <c r="MCI1" s="536"/>
      <c r="MCJ1" s="536"/>
      <c r="MCK1" s="536"/>
      <c r="MCL1" s="536"/>
      <c r="MCM1" s="536"/>
      <c r="MCN1" s="536"/>
      <c r="MCO1" s="536"/>
      <c r="MCP1" s="536"/>
      <c r="MCQ1" s="536"/>
      <c r="MCR1" s="536"/>
      <c r="MCS1" s="536"/>
      <c r="MCT1" s="536"/>
      <c r="MCU1" s="536"/>
      <c r="MCV1" s="536"/>
      <c r="MCW1" s="536"/>
      <c r="MCX1" s="536"/>
      <c r="MCY1" s="536"/>
      <c r="MCZ1" s="536"/>
      <c r="MDA1" s="536"/>
      <c r="MDB1" s="536"/>
      <c r="MDC1" s="536"/>
      <c r="MDD1" s="536"/>
      <c r="MDE1" s="536" t="s">
        <v>354</v>
      </c>
      <c r="MDF1" s="536"/>
      <c r="MDG1" s="536"/>
      <c r="MDH1" s="536"/>
      <c r="MDI1" s="536"/>
      <c r="MDJ1" s="536"/>
      <c r="MDK1" s="536"/>
      <c r="MDL1" s="536"/>
      <c r="MDM1" s="536"/>
      <c r="MDN1" s="536"/>
      <c r="MDO1" s="536"/>
      <c r="MDP1" s="536"/>
      <c r="MDQ1" s="536"/>
      <c r="MDR1" s="536"/>
      <c r="MDS1" s="536"/>
      <c r="MDT1" s="536"/>
      <c r="MDU1" s="536"/>
      <c r="MDV1" s="536"/>
      <c r="MDW1" s="536"/>
      <c r="MDX1" s="536"/>
      <c r="MDY1" s="536"/>
      <c r="MDZ1" s="536"/>
      <c r="MEA1" s="536"/>
      <c r="MEB1" s="536"/>
      <c r="MEC1" s="536"/>
      <c r="MED1" s="536"/>
      <c r="MEE1" s="536"/>
      <c r="MEF1" s="536"/>
      <c r="MEG1" s="536"/>
      <c r="MEH1" s="536"/>
      <c r="MEI1" s="536"/>
      <c r="MEJ1" s="536"/>
      <c r="MEK1" s="536" t="s">
        <v>354</v>
      </c>
      <c r="MEL1" s="536"/>
      <c r="MEM1" s="536"/>
      <c r="MEN1" s="536"/>
      <c r="MEO1" s="536"/>
      <c r="MEP1" s="536"/>
      <c r="MEQ1" s="536"/>
      <c r="MER1" s="536"/>
      <c r="MES1" s="536"/>
      <c r="MET1" s="536"/>
      <c r="MEU1" s="536"/>
      <c r="MEV1" s="536"/>
      <c r="MEW1" s="536"/>
      <c r="MEX1" s="536"/>
      <c r="MEY1" s="536"/>
      <c r="MEZ1" s="536"/>
      <c r="MFA1" s="536"/>
      <c r="MFB1" s="536"/>
      <c r="MFC1" s="536"/>
      <c r="MFD1" s="536"/>
      <c r="MFE1" s="536"/>
      <c r="MFF1" s="536"/>
      <c r="MFG1" s="536"/>
      <c r="MFH1" s="536"/>
      <c r="MFI1" s="536"/>
      <c r="MFJ1" s="536"/>
      <c r="MFK1" s="536"/>
      <c r="MFL1" s="536"/>
      <c r="MFM1" s="536"/>
      <c r="MFN1" s="536"/>
      <c r="MFO1" s="536"/>
      <c r="MFP1" s="536"/>
      <c r="MFQ1" s="536" t="s">
        <v>354</v>
      </c>
      <c r="MFR1" s="536"/>
      <c r="MFS1" s="536"/>
      <c r="MFT1" s="536"/>
      <c r="MFU1" s="536"/>
      <c r="MFV1" s="536"/>
      <c r="MFW1" s="536"/>
      <c r="MFX1" s="536"/>
      <c r="MFY1" s="536"/>
      <c r="MFZ1" s="536"/>
      <c r="MGA1" s="536"/>
      <c r="MGB1" s="536"/>
      <c r="MGC1" s="536"/>
      <c r="MGD1" s="536"/>
      <c r="MGE1" s="536"/>
      <c r="MGF1" s="536"/>
      <c r="MGG1" s="536"/>
      <c r="MGH1" s="536"/>
      <c r="MGI1" s="536"/>
      <c r="MGJ1" s="536"/>
      <c r="MGK1" s="536"/>
      <c r="MGL1" s="536"/>
      <c r="MGM1" s="536"/>
      <c r="MGN1" s="536"/>
      <c r="MGO1" s="536"/>
      <c r="MGP1" s="536"/>
      <c r="MGQ1" s="536"/>
      <c r="MGR1" s="536"/>
      <c r="MGS1" s="536"/>
      <c r="MGT1" s="536"/>
      <c r="MGU1" s="536"/>
      <c r="MGV1" s="536"/>
      <c r="MGW1" s="536" t="s">
        <v>354</v>
      </c>
      <c r="MGX1" s="536"/>
      <c r="MGY1" s="536"/>
      <c r="MGZ1" s="536"/>
      <c r="MHA1" s="536"/>
      <c r="MHB1" s="536"/>
      <c r="MHC1" s="536"/>
      <c r="MHD1" s="536"/>
      <c r="MHE1" s="536"/>
      <c r="MHF1" s="536"/>
      <c r="MHG1" s="536"/>
      <c r="MHH1" s="536"/>
      <c r="MHI1" s="536"/>
      <c r="MHJ1" s="536"/>
      <c r="MHK1" s="536"/>
      <c r="MHL1" s="536"/>
      <c r="MHM1" s="536"/>
      <c r="MHN1" s="536"/>
      <c r="MHO1" s="536"/>
      <c r="MHP1" s="536"/>
      <c r="MHQ1" s="536"/>
      <c r="MHR1" s="536"/>
      <c r="MHS1" s="536"/>
      <c r="MHT1" s="536"/>
      <c r="MHU1" s="536"/>
      <c r="MHV1" s="536"/>
      <c r="MHW1" s="536"/>
      <c r="MHX1" s="536"/>
      <c r="MHY1" s="536"/>
      <c r="MHZ1" s="536"/>
      <c r="MIA1" s="536"/>
      <c r="MIB1" s="536"/>
      <c r="MIC1" s="536" t="s">
        <v>354</v>
      </c>
      <c r="MID1" s="536"/>
      <c r="MIE1" s="536"/>
      <c r="MIF1" s="536"/>
      <c r="MIG1" s="536"/>
      <c r="MIH1" s="536"/>
      <c r="MII1" s="536"/>
      <c r="MIJ1" s="536"/>
      <c r="MIK1" s="536"/>
      <c r="MIL1" s="536"/>
      <c r="MIM1" s="536"/>
      <c r="MIN1" s="536"/>
      <c r="MIO1" s="536"/>
      <c r="MIP1" s="536"/>
      <c r="MIQ1" s="536"/>
      <c r="MIR1" s="536"/>
      <c r="MIS1" s="536"/>
      <c r="MIT1" s="536"/>
      <c r="MIU1" s="536"/>
      <c r="MIV1" s="536"/>
      <c r="MIW1" s="536"/>
      <c r="MIX1" s="536"/>
      <c r="MIY1" s="536"/>
      <c r="MIZ1" s="536"/>
      <c r="MJA1" s="536"/>
      <c r="MJB1" s="536"/>
      <c r="MJC1" s="536"/>
      <c r="MJD1" s="536"/>
      <c r="MJE1" s="536"/>
      <c r="MJF1" s="536"/>
      <c r="MJG1" s="536"/>
      <c r="MJH1" s="536"/>
      <c r="MJI1" s="536" t="s">
        <v>354</v>
      </c>
      <c r="MJJ1" s="536"/>
      <c r="MJK1" s="536"/>
      <c r="MJL1" s="536"/>
      <c r="MJM1" s="536"/>
      <c r="MJN1" s="536"/>
      <c r="MJO1" s="536"/>
      <c r="MJP1" s="536"/>
      <c r="MJQ1" s="536"/>
      <c r="MJR1" s="536"/>
      <c r="MJS1" s="536"/>
      <c r="MJT1" s="536"/>
      <c r="MJU1" s="536"/>
      <c r="MJV1" s="536"/>
      <c r="MJW1" s="536"/>
      <c r="MJX1" s="536"/>
      <c r="MJY1" s="536"/>
      <c r="MJZ1" s="536"/>
      <c r="MKA1" s="536"/>
      <c r="MKB1" s="536"/>
      <c r="MKC1" s="536"/>
      <c r="MKD1" s="536"/>
      <c r="MKE1" s="536"/>
      <c r="MKF1" s="536"/>
      <c r="MKG1" s="536"/>
      <c r="MKH1" s="536"/>
      <c r="MKI1" s="536"/>
      <c r="MKJ1" s="536"/>
      <c r="MKK1" s="536"/>
      <c r="MKL1" s="536"/>
      <c r="MKM1" s="536"/>
      <c r="MKN1" s="536"/>
      <c r="MKO1" s="536" t="s">
        <v>354</v>
      </c>
      <c r="MKP1" s="536"/>
      <c r="MKQ1" s="536"/>
      <c r="MKR1" s="536"/>
      <c r="MKS1" s="536"/>
      <c r="MKT1" s="536"/>
      <c r="MKU1" s="536"/>
      <c r="MKV1" s="536"/>
      <c r="MKW1" s="536"/>
      <c r="MKX1" s="536"/>
      <c r="MKY1" s="536"/>
      <c r="MKZ1" s="536"/>
      <c r="MLA1" s="536"/>
      <c r="MLB1" s="536"/>
      <c r="MLC1" s="536"/>
      <c r="MLD1" s="536"/>
      <c r="MLE1" s="536"/>
      <c r="MLF1" s="536"/>
      <c r="MLG1" s="536"/>
      <c r="MLH1" s="536"/>
      <c r="MLI1" s="536"/>
      <c r="MLJ1" s="536"/>
      <c r="MLK1" s="536"/>
      <c r="MLL1" s="536"/>
      <c r="MLM1" s="536"/>
      <c r="MLN1" s="536"/>
      <c r="MLO1" s="536"/>
      <c r="MLP1" s="536"/>
      <c r="MLQ1" s="536"/>
      <c r="MLR1" s="536"/>
      <c r="MLS1" s="536"/>
      <c r="MLT1" s="536"/>
      <c r="MLU1" s="536" t="s">
        <v>354</v>
      </c>
      <c r="MLV1" s="536"/>
      <c r="MLW1" s="536"/>
      <c r="MLX1" s="536"/>
      <c r="MLY1" s="536"/>
      <c r="MLZ1" s="536"/>
      <c r="MMA1" s="536"/>
      <c r="MMB1" s="536"/>
      <c r="MMC1" s="536"/>
      <c r="MMD1" s="536"/>
      <c r="MME1" s="536"/>
      <c r="MMF1" s="536"/>
      <c r="MMG1" s="536"/>
      <c r="MMH1" s="536"/>
      <c r="MMI1" s="536"/>
      <c r="MMJ1" s="536"/>
      <c r="MMK1" s="536"/>
      <c r="MML1" s="536"/>
      <c r="MMM1" s="536"/>
      <c r="MMN1" s="536"/>
      <c r="MMO1" s="536"/>
      <c r="MMP1" s="536"/>
      <c r="MMQ1" s="536"/>
      <c r="MMR1" s="536"/>
      <c r="MMS1" s="536"/>
      <c r="MMT1" s="536"/>
      <c r="MMU1" s="536"/>
      <c r="MMV1" s="536"/>
      <c r="MMW1" s="536"/>
      <c r="MMX1" s="536"/>
      <c r="MMY1" s="536"/>
      <c r="MMZ1" s="536"/>
      <c r="MNA1" s="536" t="s">
        <v>354</v>
      </c>
      <c r="MNB1" s="536"/>
      <c r="MNC1" s="536"/>
      <c r="MND1" s="536"/>
      <c r="MNE1" s="536"/>
      <c r="MNF1" s="536"/>
      <c r="MNG1" s="536"/>
      <c r="MNH1" s="536"/>
      <c r="MNI1" s="536"/>
      <c r="MNJ1" s="536"/>
      <c r="MNK1" s="536"/>
      <c r="MNL1" s="536"/>
      <c r="MNM1" s="536"/>
      <c r="MNN1" s="536"/>
      <c r="MNO1" s="536"/>
      <c r="MNP1" s="536"/>
      <c r="MNQ1" s="536"/>
      <c r="MNR1" s="536"/>
      <c r="MNS1" s="536"/>
      <c r="MNT1" s="536"/>
      <c r="MNU1" s="536"/>
      <c r="MNV1" s="536"/>
      <c r="MNW1" s="536"/>
      <c r="MNX1" s="536"/>
      <c r="MNY1" s="536"/>
      <c r="MNZ1" s="536"/>
      <c r="MOA1" s="536"/>
      <c r="MOB1" s="536"/>
      <c r="MOC1" s="536"/>
      <c r="MOD1" s="536"/>
      <c r="MOE1" s="536"/>
      <c r="MOF1" s="536"/>
      <c r="MOG1" s="536" t="s">
        <v>354</v>
      </c>
      <c r="MOH1" s="536"/>
      <c r="MOI1" s="536"/>
      <c r="MOJ1" s="536"/>
      <c r="MOK1" s="536"/>
      <c r="MOL1" s="536"/>
      <c r="MOM1" s="536"/>
      <c r="MON1" s="536"/>
      <c r="MOO1" s="536"/>
      <c r="MOP1" s="536"/>
      <c r="MOQ1" s="536"/>
      <c r="MOR1" s="536"/>
      <c r="MOS1" s="536"/>
      <c r="MOT1" s="536"/>
      <c r="MOU1" s="536"/>
      <c r="MOV1" s="536"/>
      <c r="MOW1" s="536"/>
      <c r="MOX1" s="536"/>
      <c r="MOY1" s="536"/>
      <c r="MOZ1" s="536"/>
      <c r="MPA1" s="536"/>
      <c r="MPB1" s="536"/>
      <c r="MPC1" s="536"/>
      <c r="MPD1" s="536"/>
      <c r="MPE1" s="536"/>
      <c r="MPF1" s="536"/>
      <c r="MPG1" s="536"/>
      <c r="MPH1" s="536"/>
      <c r="MPI1" s="536"/>
      <c r="MPJ1" s="536"/>
      <c r="MPK1" s="536"/>
      <c r="MPL1" s="536"/>
      <c r="MPM1" s="536" t="s">
        <v>354</v>
      </c>
      <c r="MPN1" s="536"/>
      <c r="MPO1" s="536"/>
      <c r="MPP1" s="536"/>
      <c r="MPQ1" s="536"/>
      <c r="MPR1" s="536"/>
      <c r="MPS1" s="536"/>
      <c r="MPT1" s="536"/>
      <c r="MPU1" s="536"/>
      <c r="MPV1" s="536"/>
      <c r="MPW1" s="536"/>
      <c r="MPX1" s="536"/>
      <c r="MPY1" s="536"/>
      <c r="MPZ1" s="536"/>
      <c r="MQA1" s="536"/>
      <c r="MQB1" s="536"/>
      <c r="MQC1" s="536"/>
      <c r="MQD1" s="536"/>
      <c r="MQE1" s="536"/>
      <c r="MQF1" s="536"/>
      <c r="MQG1" s="536"/>
      <c r="MQH1" s="536"/>
      <c r="MQI1" s="536"/>
      <c r="MQJ1" s="536"/>
      <c r="MQK1" s="536"/>
      <c r="MQL1" s="536"/>
      <c r="MQM1" s="536"/>
      <c r="MQN1" s="536"/>
      <c r="MQO1" s="536"/>
      <c r="MQP1" s="536"/>
      <c r="MQQ1" s="536"/>
      <c r="MQR1" s="536"/>
      <c r="MQS1" s="536" t="s">
        <v>354</v>
      </c>
      <c r="MQT1" s="536"/>
      <c r="MQU1" s="536"/>
      <c r="MQV1" s="536"/>
      <c r="MQW1" s="536"/>
      <c r="MQX1" s="536"/>
      <c r="MQY1" s="536"/>
      <c r="MQZ1" s="536"/>
      <c r="MRA1" s="536"/>
      <c r="MRB1" s="536"/>
      <c r="MRC1" s="536"/>
      <c r="MRD1" s="536"/>
      <c r="MRE1" s="536"/>
      <c r="MRF1" s="536"/>
      <c r="MRG1" s="536"/>
      <c r="MRH1" s="536"/>
      <c r="MRI1" s="536"/>
      <c r="MRJ1" s="536"/>
      <c r="MRK1" s="536"/>
      <c r="MRL1" s="536"/>
      <c r="MRM1" s="536"/>
      <c r="MRN1" s="536"/>
      <c r="MRO1" s="536"/>
      <c r="MRP1" s="536"/>
      <c r="MRQ1" s="536"/>
      <c r="MRR1" s="536"/>
      <c r="MRS1" s="536"/>
      <c r="MRT1" s="536"/>
      <c r="MRU1" s="536"/>
      <c r="MRV1" s="536"/>
      <c r="MRW1" s="536"/>
      <c r="MRX1" s="536"/>
      <c r="MRY1" s="536" t="s">
        <v>354</v>
      </c>
      <c r="MRZ1" s="536"/>
      <c r="MSA1" s="536"/>
      <c r="MSB1" s="536"/>
      <c r="MSC1" s="536"/>
      <c r="MSD1" s="536"/>
      <c r="MSE1" s="536"/>
      <c r="MSF1" s="536"/>
      <c r="MSG1" s="536"/>
      <c r="MSH1" s="536"/>
      <c r="MSI1" s="536"/>
      <c r="MSJ1" s="536"/>
      <c r="MSK1" s="536"/>
      <c r="MSL1" s="536"/>
      <c r="MSM1" s="536"/>
      <c r="MSN1" s="536"/>
      <c r="MSO1" s="536"/>
      <c r="MSP1" s="536"/>
      <c r="MSQ1" s="536"/>
      <c r="MSR1" s="536"/>
      <c r="MSS1" s="536"/>
      <c r="MST1" s="536"/>
      <c r="MSU1" s="536"/>
      <c r="MSV1" s="536"/>
      <c r="MSW1" s="536"/>
      <c r="MSX1" s="536"/>
      <c r="MSY1" s="536"/>
      <c r="MSZ1" s="536"/>
      <c r="MTA1" s="536"/>
      <c r="MTB1" s="536"/>
      <c r="MTC1" s="536"/>
      <c r="MTD1" s="536"/>
      <c r="MTE1" s="536" t="s">
        <v>354</v>
      </c>
      <c r="MTF1" s="536"/>
      <c r="MTG1" s="536"/>
      <c r="MTH1" s="536"/>
      <c r="MTI1" s="536"/>
      <c r="MTJ1" s="536"/>
      <c r="MTK1" s="536"/>
      <c r="MTL1" s="536"/>
      <c r="MTM1" s="536"/>
      <c r="MTN1" s="536"/>
      <c r="MTO1" s="536"/>
      <c r="MTP1" s="536"/>
      <c r="MTQ1" s="536"/>
      <c r="MTR1" s="536"/>
      <c r="MTS1" s="536"/>
      <c r="MTT1" s="536"/>
      <c r="MTU1" s="536"/>
      <c r="MTV1" s="536"/>
      <c r="MTW1" s="536"/>
      <c r="MTX1" s="536"/>
      <c r="MTY1" s="536"/>
      <c r="MTZ1" s="536"/>
      <c r="MUA1" s="536"/>
      <c r="MUB1" s="536"/>
      <c r="MUC1" s="536"/>
      <c r="MUD1" s="536"/>
      <c r="MUE1" s="536"/>
      <c r="MUF1" s="536"/>
      <c r="MUG1" s="536"/>
      <c r="MUH1" s="536"/>
      <c r="MUI1" s="536"/>
      <c r="MUJ1" s="536"/>
      <c r="MUK1" s="536" t="s">
        <v>354</v>
      </c>
      <c r="MUL1" s="536"/>
      <c r="MUM1" s="536"/>
      <c r="MUN1" s="536"/>
      <c r="MUO1" s="536"/>
      <c r="MUP1" s="536"/>
      <c r="MUQ1" s="536"/>
      <c r="MUR1" s="536"/>
      <c r="MUS1" s="536"/>
      <c r="MUT1" s="536"/>
      <c r="MUU1" s="536"/>
      <c r="MUV1" s="536"/>
      <c r="MUW1" s="536"/>
      <c r="MUX1" s="536"/>
      <c r="MUY1" s="536"/>
      <c r="MUZ1" s="536"/>
      <c r="MVA1" s="536"/>
      <c r="MVB1" s="536"/>
      <c r="MVC1" s="536"/>
      <c r="MVD1" s="536"/>
      <c r="MVE1" s="536"/>
      <c r="MVF1" s="536"/>
      <c r="MVG1" s="536"/>
      <c r="MVH1" s="536"/>
      <c r="MVI1" s="536"/>
      <c r="MVJ1" s="536"/>
      <c r="MVK1" s="536"/>
      <c r="MVL1" s="536"/>
      <c r="MVM1" s="536"/>
      <c r="MVN1" s="536"/>
      <c r="MVO1" s="536"/>
      <c r="MVP1" s="536"/>
      <c r="MVQ1" s="536" t="s">
        <v>354</v>
      </c>
      <c r="MVR1" s="536"/>
      <c r="MVS1" s="536"/>
      <c r="MVT1" s="536"/>
      <c r="MVU1" s="536"/>
      <c r="MVV1" s="536"/>
      <c r="MVW1" s="536"/>
      <c r="MVX1" s="536"/>
      <c r="MVY1" s="536"/>
      <c r="MVZ1" s="536"/>
      <c r="MWA1" s="536"/>
      <c r="MWB1" s="536"/>
      <c r="MWC1" s="536"/>
      <c r="MWD1" s="536"/>
      <c r="MWE1" s="536"/>
      <c r="MWF1" s="536"/>
      <c r="MWG1" s="536"/>
      <c r="MWH1" s="536"/>
      <c r="MWI1" s="536"/>
      <c r="MWJ1" s="536"/>
      <c r="MWK1" s="536"/>
      <c r="MWL1" s="536"/>
      <c r="MWM1" s="536"/>
      <c r="MWN1" s="536"/>
      <c r="MWO1" s="536"/>
      <c r="MWP1" s="536"/>
      <c r="MWQ1" s="536"/>
      <c r="MWR1" s="536"/>
      <c r="MWS1" s="536"/>
      <c r="MWT1" s="536"/>
      <c r="MWU1" s="536"/>
      <c r="MWV1" s="536"/>
      <c r="MWW1" s="536" t="s">
        <v>354</v>
      </c>
      <c r="MWX1" s="536"/>
      <c r="MWY1" s="536"/>
      <c r="MWZ1" s="536"/>
      <c r="MXA1" s="536"/>
      <c r="MXB1" s="536"/>
      <c r="MXC1" s="536"/>
      <c r="MXD1" s="536"/>
      <c r="MXE1" s="536"/>
      <c r="MXF1" s="536"/>
      <c r="MXG1" s="536"/>
      <c r="MXH1" s="536"/>
      <c r="MXI1" s="536"/>
      <c r="MXJ1" s="536"/>
      <c r="MXK1" s="536"/>
      <c r="MXL1" s="536"/>
      <c r="MXM1" s="536"/>
      <c r="MXN1" s="536"/>
      <c r="MXO1" s="536"/>
      <c r="MXP1" s="536"/>
      <c r="MXQ1" s="536"/>
      <c r="MXR1" s="536"/>
      <c r="MXS1" s="536"/>
      <c r="MXT1" s="536"/>
      <c r="MXU1" s="536"/>
      <c r="MXV1" s="536"/>
      <c r="MXW1" s="536"/>
      <c r="MXX1" s="536"/>
      <c r="MXY1" s="536"/>
      <c r="MXZ1" s="536"/>
      <c r="MYA1" s="536"/>
      <c r="MYB1" s="536"/>
      <c r="MYC1" s="536" t="s">
        <v>354</v>
      </c>
      <c r="MYD1" s="536"/>
      <c r="MYE1" s="536"/>
      <c r="MYF1" s="536"/>
      <c r="MYG1" s="536"/>
      <c r="MYH1" s="536"/>
      <c r="MYI1" s="536"/>
      <c r="MYJ1" s="536"/>
      <c r="MYK1" s="536"/>
      <c r="MYL1" s="536"/>
      <c r="MYM1" s="536"/>
      <c r="MYN1" s="536"/>
      <c r="MYO1" s="536"/>
      <c r="MYP1" s="536"/>
      <c r="MYQ1" s="536"/>
      <c r="MYR1" s="536"/>
      <c r="MYS1" s="536"/>
      <c r="MYT1" s="536"/>
      <c r="MYU1" s="536"/>
      <c r="MYV1" s="536"/>
      <c r="MYW1" s="536"/>
      <c r="MYX1" s="536"/>
      <c r="MYY1" s="536"/>
      <c r="MYZ1" s="536"/>
      <c r="MZA1" s="536"/>
      <c r="MZB1" s="536"/>
      <c r="MZC1" s="536"/>
      <c r="MZD1" s="536"/>
      <c r="MZE1" s="536"/>
      <c r="MZF1" s="536"/>
      <c r="MZG1" s="536"/>
      <c r="MZH1" s="536"/>
      <c r="MZI1" s="536" t="s">
        <v>354</v>
      </c>
      <c r="MZJ1" s="536"/>
      <c r="MZK1" s="536"/>
      <c r="MZL1" s="536"/>
      <c r="MZM1" s="536"/>
      <c r="MZN1" s="536"/>
      <c r="MZO1" s="536"/>
      <c r="MZP1" s="536"/>
      <c r="MZQ1" s="536"/>
      <c r="MZR1" s="536"/>
      <c r="MZS1" s="536"/>
      <c r="MZT1" s="536"/>
      <c r="MZU1" s="536"/>
      <c r="MZV1" s="536"/>
      <c r="MZW1" s="536"/>
      <c r="MZX1" s="536"/>
      <c r="MZY1" s="536"/>
      <c r="MZZ1" s="536"/>
      <c r="NAA1" s="536"/>
      <c r="NAB1" s="536"/>
      <c r="NAC1" s="536"/>
      <c r="NAD1" s="536"/>
      <c r="NAE1" s="536"/>
      <c r="NAF1" s="536"/>
      <c r="NAG1" s="536"/>
      <c r="NAH1" s="536"/>
      <c r="NAI1" s="536"/>
      <c r="NAJ1" s="536"/>
      <c r="NAK1" s="536"/>
      <c r="NAL1" s="536"/>
      <c r="NAM1" s="536"/>
      <c r="NAN1" s="536"/>
      <c r="NAO1" s="536" t="s">
        <v>354</v>
      </c>
      <c r="NAP1" s="536"/>
      <c r="NAQ1" s="536"/>
      <c r="NAR1" s="536"/>
      <c r="NAS1" s="536"/>
      <c r="NAT1" s="536"/>
      <c r="NAU1" s="536"/>
      <c r="NAV1" s="536"/>
      <c r="NAW1" s="536"/>
      <c r="NAX1" s="536"/>
      <c r="NAY1" s="536"/>
      <c r="NAZ1" s="536"/>
      <c r="NBA1" s="536"/>
      <c r="NBB1" s="536"/>
      <c r="NBC1" s="536"/>
      <c r="NBD1" s="536"/>
      <c r="NBE1" s="536"/>
      <c r="NBF1" s="536"/>
      <c r="NBG1" s="536"/>
      <c r="NBH1" s="536"/>
      <c r="NBI1" s="536"/>
      <c r="NBJ1" s="536"/>
      <c r="NBK1" s="536"/>
      <c r="NBL1" s="536"/>
      <c r="NBM1" s="536"/>
      <c r="NBN1" s="536"/>
      <c r="NBO1" s="536"/>
      <c r="NBP1" s="536"/>
      <c r="NBQ1" s="536"/>
      <c r="NBR1" s="536"/>
      <c r="NBS1" s="536"/>
      <c r="NBT1" s="536"/>
      <c r="NBU1" s="536" t="s">
        <v>354</v>
      </c>
      <c r="NBV1" s="536"/>
      <c r="NBW1" s="536"/>
      <c r="NBX1" s="536"/>
      <c r="NBY1" s="536"/>
      <c r="NBZ1" s="536"/>
      <c r="NCA1" s="536"/>
      <c r="NCB1" s="536"/>
      <c r="NCC1" s="536"/>
      <c r="NCD1" s="536"/>
      <c r="NCE1" s="536"/>
      <c r="NCF1" s="536"/>
      <c r="NCG1" s="536"/>
      <c r="NCH1" s="536"/>
      <c r="NCI1" s="536"/>
      <c r="NCJ1" s="536"/>
      <c r="NCK1" s="536"/>
      <c r="NCL1" s="536"/>
      <c r="NCM1" s="536"/>
      <c r="NCN1" s="536"/>
      <c r="NCO1" s="536"/>
      <c r="NCP1" s="536"/>
      <c r="NCQ1" s="536"/>
      <c r="NCR1" s="536"/>
      <c r="NCS1" s="536"/>
      <c r="NCT1" s="536"/>
      <c r="NCU1" s="536"/>
      <c r="NCV1" s="536"/>
      <c r="NCW1" s="536"/>
      <c r="NCX1" s="536"/>
      <c r="NCY1" s="536"/>
      <c r="NCZ1" s="536"/>
      <c r="NDA1" s="536" t="s">
        <v>354</v>
      </c>
      <c r="NDB1" s="536"/>
      <c r="NDC1" s="536"/>
      <c r="NDD1" s="536"/>
      <c r="NDE1" s="536"/>
      <c r="NDF1" s="536"/>
      <c r="NDG1" s="536"/>
      <c r="NDH1" s="536"/>
      <c r="NDI1" s="536"/>
      <c r="NDJ1" s="536"/>
      <c r="NDK1" s="536"/>
      <c r="NDL1" s="536"/>
      <c r="NDM1" s="536"/>
      <c r="NDN1" s="536"/>
      <c r="NDO1" s="536"/>
      <c r="NDP1" s="536"/>
      <c r="NDQ1" s="536"/>
      <c r="NDR1" s="536"/>
      <c r="NDS1" s="536"/>
      <c r="NDT1" s="536"/>
      <c r="NDU1" s="536"/>
      <c r="NDV1" s="536"/>
      <c r="NDW1" s="536"/>
      <c r="NDX1" s="536"/>
      <c r="NDY1" s="536"/>
      <c r="NDZ1" s="536"/>
      <c r="NEA1" s="536"/>
      <c r="NEB1" s="536"/>
      <c r="NEC1" s="536"/>
      <c r="NED1" s="536"/>
      <c r="NEE1" s="536"/>
      <c r="NEF1" s="536"/>
      <c r="NEG1" s="536" t="s">
        <v>354</v>
      </c>
      <c r="NEH1" s="536"/>
      <c r="NEI1" s="536"/>
      <c r="NEJ1" s="536"/>
      <c r="NEK1" s="536"/>
      <c r="NEL1" s="536"/>
      <c r="NEM1" s="536"/>
      <c r="NEN1" s="536"/>
      <c r="NEO1" s="536"/>
      <c r="NEP1" s="536"/>
      <c r="NEQ1" s="536"/>
      <c r="NER1" s="536"/>
      <c r="NES1" s="536"/>
      <c r="NET1" s="536"/>
      <c r="NEU1" s="536"/>
      <c r="NEV1" s="536"/>
      <c r="NEW1" s="536"/>
      <c r="NEX1" s="536"/>
      <c r="NEY1" s="536"/>
      <c r="NEZ1" s="536"/>
      <c r="NFA1" s="536"/>
      <c r="NFB1" s="536"/>
      <c r="NFC1" s="536"/>
      <c r="NFD1" s="536"/>
      <c r="NFE1" s="536"/>
      <c r="NFF1" s="536"/>
      <c r="NFG1" s="536"/>
      <c r="NFH1" s="536"/>
      <c r="NFI1" s="536"/>
      <c r="NFJ1" s="536"/>
      <c r="NFK1" s="536"/>
      <c r="NFL1" s="536"/>
      <c r="NFM1" s="536" t="s">
        <v>354</v>
      </c>
      <c r="NFN1" s="536"/>
      <c r="NFO1" s="536"/>
      <c r="NFP1" s="536"/>
      <c r="NFQ1" s="536"/>
      <c r="NFR1" s="536"/>
      <c r="NFS1" s="536"/>
      <c r="NFT1" s="536"/>
      <c r="NFU1" s="536"/>
      <c r="NFV1" s="536"/>
      <c r="NFW1" s="536"/>
      <c r="NFX1" s="536"/>
      <c r="NFY1" s="536"/>
      <c r="NFZ1" s="536"/>
      <c r="NGA1" s="536"/>
      <c r="NGB1" s="536"/>
      <c r="NGC1" s="536"/>
      <c r="NGD1" s="536"/>
      <c r="NGE1" s="536"/>
      <c r="NGF1" s="536"/>
      <c r="NGG1" s="536"/>
      <c r="NGH1" s="536"/>
      <c r="NGI1" s="536"/>
      <c r="NGJ1" s="536"/>
      <c r="NGK1" s="536"/>
      <c r="NGL1" s="536"/>
      <c r="NGM1" s="536"/>
      <c r="NGN1" s="536"/>
      <c r="NGO1" s="536"/>
      <c r="NGP1" s="536"/>
      <c r="NGQ1" s="536"/>
      <c r="NGR1" s="536"/>
      <c r="NGS1" s="536" t="s">
        <v>354</v>
      </c>
      <c r="NGT1" s="536"/>
      <c r="NGU1" s="536"/>
      <c r="NGV1" s="536"/>
      <c r="NGW1" s="536"/>
      <c r="NGX1" s="536"/>
      <c r="NGY1" s="536"/>
      <c r="NGZ1" s="536"/>
      <c r="NHA1" s="536"/>
      <c r="NHB1" s="536"/>
      <c r="NHC1" s="536"/>
      <c r="NHD1" s="536"/>
      <c r="NHE1" s="536"/>
      <c r="NHF1" s="536"/>
      <c r="NHG1" s="536"/>
      <c r="NHH1" s="536"/>
      <c r="NHI1" s="536"/>
      <c r="NHJ1" s="536"/>
      <c r="NHK1" s="536"/>
      <c r="NHL1" s="536"/>
      <c r="NHM1" s="536"/>
      <c r="NHN1" s="536"/>
      <c r="NHO1" s="536"/>
      <c r="NHP1" s="536"/>
      <c r="NHQ1" s="536"/>
      <c r="NHR1" s="536"/>
      <c r="NHS1" s="536"/>
      <c r="NHT1" s="536"/>
      <c r="NHU1" s="536"/>
      <c r="NHV1" s="536"/>
      <c r="NHW1" s="536"/>
      <c r="NHX1" s="536"/>
      <c r="NHY1" s="536" t="s">
        <v>354</v>
      </c>
      <c r="NHZ1" s="536"/>
      <c r="NIA1" s="536"/>
      <c r="NIB1" s="536"/>
      <c r="NIC1" s="536"/>
      <c r="NID1" s="536"/>
      <c r="NIE1" s="536"/>
      <c r="NIF1" s="536"/>
      <c r="NIG1" s="536"/>
      <c r="NIH1" s="536"/>
      <c r="NII1" s="536"/>
      <c r="NIJ1" s="536"/>
      <c r="NIK1" s="536"/>
      <c r="NIL1" s="536"/>
      <c r="NIM1" s="536"/>
      <c r="NIN1" s="536"/>
      <c r="NIO1" s="536"/>
      <c r="NIP1" s="536"/>
      <c r="NIQ1" s="536"/>
      <c r="NIR1" s="536"/>
      <c r="NIS1" s="536"/>
      <c r="NIT1" s="536"/>
      <c r="NIU1" s="536"/>
      <c r="NIV1" s="536"/>
      <c r="NIW1" s="536"/>
      <c r="NIX1" s="536"/>
      <c r="NIY1" s="536"/>
      <c r="NIZ1" s="536"/>
      <c r="NJA1" s="536"/>
      <c r="NJB1" s="536"/>
      <c r="NJC1" s="536"/>
      <c r="NJD1" s="536"/>
      <c r="NJE1" s="536" t="s">
        <v>354</v>
      </c>
      <c r="NJF1" s="536"/>
      <c r="NJG1" s="536"/>
      <c r="NJH1" s="536"/>
      <c r="NJI1" s="536"/>
      <c r="NJJ1" s="536"/>
      <c r="NJK1" s="536"/>
      <c r="NJL1" s="536"/>
      <c r="NJM1" s="536"/>
      <c r="NJN1" s="536"/>
      <c r="NJO1" s="536"/>
      <c r="NJP1" s="536"/>
      <c r="NJQ1" s="536"/>
      <c r="NJR1" s="536"/>
      <c r="NJS1" s="536"/>
      <c r="NJT1" s="536"/>
      <c r="NJU1" s="536"/>
      <c r="NJV1" s="536"/>
      <c r="NJW1" s="536"/>
      <c r="NJX1" s="536"/>
      <c r="NJY1" s="536"/>
      <c r="NJZ1" s="536"/>
      <c r="NKA1" s="536"/>
      <c r="NKB1" s="536"/>
      <c r="NKC1" s="536"/>
      <c r="NKD1" s="536"/>
      <c r="NKE1" s="536"/>
      <c r="NKF1" s="536"/>
      <c r="NKG1" s="536"/>
      <c r="NKH1" s="536"/>
      <c r="NKI1" s="536"/>
      <c r="NKJ1" s="536"/>
      <c r="NKK1" s="536" t="s">
        <v>354</v>
      </c>
      <c r="NKL1" s="536"/>
      <c r="NKM1" s="536"/>
      <c r="NKN1" s="536"/>
      <c r="NKO1" s="536"/>
      <c r="NKP1" s="536"/>
      <c r="NKQ1" s="536"/>
      <c r="NKR1" s="536"/>
      <c r="NKS1" s="536"/>
      <c r="NKT1" s="536"/>
      <c r="NKU1" s="536"/>
      <c r="NKV1" s="536"/>
      <c r="NKW1" s="536"/>
      <c r="NKX1" s="536"/>
      <c r="NKY1" s="536"/>
      <c r="NKZ1" s="536"/>
      <c r="NLA1" s="536"/>
      <c r="NLB1" s="536"/>
      <c r="NLC1" s="536"/>
      <c r="NLD1" s="536"/>
      <c r="NLE1" s="536"/>
      <c r="NLF1" s="536"/>
      <c r="NLG1" s="536"/>
      <c r="NLH1" s="536"/>
      <c r="NLI1" s="536"/>
      <c r="NLJ1" s="536"/>
      <c r="NLK1" s="536"/>
      <c r="NLL1" s="536"/>
      <c r="NLM1" s="536"/>
      <c r="NLN1" s="536"/>
      <c r="NLO1" s="536"/>
      <c r="NLP1" s="536"/>
      <c r="NLQ1" s="536" t="s">
        <v>354</v>
      </c>
      <c r="NLR1" s="536"/>
      <c r="NLS1" s="536"/>
      <c r="NLT1" s="536"/>
      <c r="NLU1" s="536"/>
      <c r="NLV1" s="536"/>
      <c r="NLW1" s="536"/>
      <c r="NLX1" s="536"/>
      <c r="NLY1" s="536"/>
      <c r="NLZ1" s="536"/>
      <c r="NMA1" s="536"/>
      <c r="NMB1" s="536"/>
      <c r="NMC1" s="536"/>
      <c r="NMD1" s="536"/>
      <c r="NME1" s="536"/>
      <c r="NMF1" s="536"/>
      <c r="NMG1" s="536"/>
      <c r="NMH1" s="536"/>
      <c r="NMI1" s="536"/>
      <c r="NMJ1" s="536"/>
      <c r="NMK1" s="536"/>
      <c r="NML1" s="536"/>
      <c r="NMM1" s="536"/>
      <c r="NMN1" s="536"/>
      <c r="NMO1" s="536"/>
      <c r="NMP1" s="536"/>
      <c r="NMQ1" s="536"/>
      <c r="NMR1" s="536"/>
      <c r="NMS1" s="536"/>
      <c r="NMT1" s="536"/>
      <c r="NMU1" s="536"/>
      <c r="NMV1" s="536"/>
      <c r="NMW1" s="536" t="s">
        <v>354</v>
      </c>
      <c r="NMX1" s="536"/>
      <c r="NMY1" s="536"/>
      <c r="NMZ1" s="536"/>
      <c r="NNA1" s="536"/>
      <c r="NNB1" s="536"/>
      <c r="NNC1" s="536"/>
      <c r="NND1" s="536"/>
      <c r="NNE1" s="536"/>
      <c r="NNF1" s="536"/>
      <c r="NNG1" s="536"/>
      <c r="NNH1" s="536"/>
      <c r="NNI1" s="536"/>
      <c r="NNJ1" s="536"/>
      <c r="NNK1" s="536"/>
      <c r="NNL1" s="536"/>
      <c r="NNM1" s="536"/>
      <c r="NNN1" s="536"/>
      <c r="NNO1" s="536"/>
      <c r="NNP1" s="536"/>
      <c r="NNQ1" s="536"/>
      <c r="NNR1" s="536"/>
      <c r="NNS1" s="536"/>
      <c r="NNT1" s="536"/>
      <c r="NNU1" s="536"/>
      <c r="NNV1" s="536"/>
      <c r="NNW1" s="536"/>
      <c r="NNX1" s="536"/>
      <c r="NNY1" s="536"/>
      <c r="NNZ1" s="536"/>
      <c r="NOA1" s="536"/>
      <c r="NOB1" s="536"/>
      <c r="NOC1" s="536" t="s">
        <v>354</v>
      </c>
      <c r="NOD1" s="536"/>
      <c r="NOE1" s="536"/>
      <c r="NOF1" s="536"/>
      <c r="NOG1" s="536"/>
      <c r="NOH1" s="536"/>
      <c r="NOI1" s="536"/>
      <c r="NOJ1" s="536"/>
      <c r="NOK1" s="536"/>
      <c r="NOL1" s="536"/>
      <c r="NOM1" s="536"/>
      <c r="NON1" s="536"/>
      <c r="NOO1" s="536"/>
      <c r="NOP1" s="536"/>
      <c r="NOQ1" s="536"/>
      <c r="NOR1" s="536"/>
      <c r="NOS1" s="536"/>
      <c r="NOT1" s="536"/>
      <c r="NOU1" s="536"/>
      <c r="NOV1" s="536"/>
      <c r="NOW1" s="536"/>
      <c r="NOX1" s="536"/>
      <c r="NOY1" s="536"/>
      <c r="NOZ1" s="536"/>
      <c r="NPA1" s="536"/>
      <c r="NPB1" s="536"/>
      <c r="NPC1" s="536"/>
      <c r="NPD1" s="536"/>
      <c r="NPE1" s="536"/>
      <c r="NPF1" s="536"/>
      <c r="NPG1" s="536"/>
      <c r="NPH1" s="536"/>
      <c r="NPI1" s="536" t="s">
        <v>354</v>
      </c>
      <c r="NPJ1" s="536"/>
      <c r="NPK1" s="536"/>
      <c r="NPL1" s="536"/>
      <c r="NPM1" s="536"/>
      <c r="NPN1" s="536"/>
      <c r="NPO1" s="536"/>
      <c r="NPP1" s="536"/>
      <c r="NPQ1" s="536"/>
      <c r="NPR1" s="536"/>
      <c r="NPS1" s="536"/>
      <c r="NPT1" s="536"/>
      <c r="NPU1" s="536"/>
      <c r="NPV1" s="536"/>
      <c r="NPW1" s="536"/>
      <c r="NPX1" s="536"/>
      <c r="NPY1" s="536"/>
      <c r="NPZ1" s="536"/>
      <c r="NQA1" s="536"/>
      <c r="NQB1" s="536"/>
      <c r="NQC1" s="536"/>
      <c r="NQD1" s="536"/>
      <c r="NQE1" s="536"/>
      <c r="NQF1" s="536"/>
      <c r="NQG1" s="536"/>
      <c r="NQH1" s="536"/>
      <c r="NQI1" s="536"/>
      <c r="NQJ1" s="536"/>
      <c r="NQK1" s="536"/>
      <c r="NQL1" s="536"/>
      <c r="NQM1" s="536"/>
      <c r="NQN1" s="536"/>
      <c r="NQO1" s="536" t="s">
        <v>354</v>
      </c>
      <c r="NQP1" s="536"/>
      <c r="NQQ1" s="536"/>
      <c r="NQR1" s="536"/>
      <c r="NQS1" s="536"/>
      <c r="NQT1" s="536"/>
      <c r="NQU1" s="536"/>
      <c r="NQV1" s="536"/>
      <c r="NQW1" s="536"/>
      <c r="NQX1" s="536"/>
      <c r="NQY1" s="536"/>
      <c r="NQZ1" s="536"/>
      <c r="NRA1" s="536"/>
      <c r="NRB1" s="536"/>
      <c r="NRC1" s="536"/>
      <c r="NRD1" s="536"/>
      <c r="NRE1" s="536"/>
      <c r="NRF1" s="536"/>
      <c r="NRG1" s="536"/>
      <c r="NRH1" s="536"/>
      <c r="NRI1" s="536"/>
      <c r="NRJ1" s="536"/>
      <c r="NRK1" s="536"/>
      <c r="NRL1" s="536"/>
      <c r="NRM1" s="536"/>
      <c r="NRN1" s="536"/>
      <c r="NRO1" s="536"/>
      <c r="NRP1" s="536"/>
      <c r="NRQ1" s="536"/>
      <c r="NRR1" s="536"/>
      <c r="NRS1" s="536"/>
      <c r="NRT1" s="536"/>
      <c r="NRU1" s="536" t="s">
        <v>354</v>
      </c>
      <c r="NRV1" s="536"/>
      <c r="NRW1" s="536"/>
      <c r="NRX1" s="536"/>
      <c r="NRY1" s="536"/>
      <c r="NRZ1" s="536"/>
      <c r="NSA1" s="536"/>
      <c r="NSB1" s="536"/>
      <c r="NSC1" s="536"/>
      <c r="NSD1" s="536"/>
      <c r="NSE1" s="536"/>
      <c r="NSF1" s="536"/>
      <c r="NSG1" s="536"/>
      <c r="NSH1" s="536"/>
      <c r="NSI1" s="536"/>
      <c r="NSJ1" s="536"/>
      <c r="NSK1" s="536"/>
      <c r="NSL1" s="536"/>
      <c r="NSM1" s="536"/>
      <c r="NSN1" s="536"/>
      <c r="NSO1" s="536"/>
      <c r="NSP1" s="536"/>
      <c r="NSQ1" s="536"/>
      <c r="NSR1" s="536"/>
      <c r="NSS1" s="536"/>
      <c r="NST1" s="536"/>
      <c r="NSU1" s="536"/>
      <c r="NSV1" s="536"/>
      <c r="NSW1" s="536"/>
      <c r="NSX1" s="536"/>
      <c r="NSY1" s="536"/>
      <c r="NSZ1" s="536"/>
      <c r="NTA1" s="536" t="s">
        <v>354</v>
      </c>
      <c r="NTB1" s="536"/>
      <c r="NTC1" s="536"/>
      <c r="NTD1" s="536"/>
      <c r="NTE1" s="536"/>
      <c r="NTF1" s="536"/>
      <c r="NTG1" s="536"/>
      <c r="NTH1" s="536"/>
      <c r="NTI1" s="536"/>
      <c r="NTJ1" s="536"/>
      <c r="NTK1" s="536"/>
      <c r="NTL1" s="536"/>
      <c r="NTM1" s="536"/>
      <c r="NTN1" s="536"/>
      <c r="NTO1" s="536"/>
      <c r="NTP1" s="536"/>
      <c r="NTQ1" s="536"/>
      <c r="NTR1" s="536"/>
      <c r="NTS1" s="536"/>
      <c r="NTT1" s="536"/>
      <c r="NTU1" s="536"/>
      <c r="NTV1" s="536"/>
      <c r="NTW1" s="536"/>
      <c r="NTX1" s="536"/>
      <c r="NTY1" s="536"/>
      <c r="NTZ1" s="536"/>
      <c r="NUA1" s="536"/>
      <c r="NUB1" s="536"/>
      <c r="NUC1" s="536"/>
      <c r="NUD1" s="536"/>
      <c r="NUE1" s="536"/>
      <c r="NUF1" s="536"/>
      <c r="NUG1" s="536" t="s">
        <v>354</v>
      </c>
      <c r="NUH1" s="536"/>
      <c r="NUI1" s="536"/>
      <c r="NUJ1" s="536"/>
      <c r="NUK1" s="536"/>
      <c r="NUL1" s="536"/>
      <c r="NUM1" s="536"/>
      <c r="NUN1" s="536"/>
      <c r="NUO1" s="536"/>
      <c r="NUP1" s="536"/>
      <c r="NUQ1" s="536"/>
      <c r="NUR1" s="536"/>
      <c r="NUS1" s="536"/>
      <c r="NUT1" s="536"/>
      <c r="NUU1" s="536"/>
      <c r="NUV1" s="536"/>
      <c r="NUW1" s="536"/>
      <c r="NUX1" s="536"/>
      <c r="NUY1" s="536"/>
      <c r="NUZ1" s="536"/>
      <c r="NVA1" s="536"/>
      <c r="NVB1" s="536"/>
      <c r="NVC1" s="536"/>
      <c r="NVD1" s="536"/>
      <c r="NVE1" s="536"/>
      <c r="NVF1" s="536"/>
      <c r="NVG1" s="536"/>
      <c r="NVH1" s="536"/>
      <c r="NVI1" s="536"/>
      <c r="NVJ1" s="536"/>
      <c r="NVK1" s="536"/>
      <c r="NVL1" s="536"/>
      <c r="NVM1" s="536" t="s">
        <v>354</v>
      </c>
      <c r="NVN1" s="536"/>
      <c r="NVO1" s="536"/>
      <c r="NVP1" s="536"/>
      <c r="NVQ1" s="536"/>
      <c r="NVR1" s="536"/>
      <c r="NVS1" s="536"/>
      <c r="NVT1" s="536"/>
      <c r="NVU1" s="536"/>
      <c r="NVV1" s="536"/>
      <c r="NVW1" s="536"/>
      <c r="NVX1" s="536"/>
      <c r="NVY1" s="536"/>
      <c r="NVZ1" s="536"/>
      <c r="NWA1" s="536"/>
      <c r="NWB1" s="536"/>
      <c r="NWC1" s="536"/>
      <c r="NWD1" s="536"/>
      <c r="NWE1" s="536"/>
      <c r="NWF1" s="536"/>
      <c r="NWG1" s="536"/>
      <c r="NWH1" s="536"/>
      <c r="NWI1" s="536"/>
      <c r="NWJ1" s="536"/>
      <c r="NWK1" s="536"/>
      <c r="NWL1" s="536"/>
      <c r="NWM1" s="536"/>
      <c r="NWN1" s="536"/>
      <c r="NWO1" s="536"/>
      <c r="NWP1" s="536"/>
      <c r="NWQ1" s="536"/>
      <c r="NWR1" s="536"/>
      <c r="NWS1" s="536" t="s">
        <v>354</v>
      </c>
      <c r="NWT1" s="536"/>
      <c r="NWU1" s="536"/>
      <c r="NWV1" s="536"/>
      <c r="NWW1" s="536"/>
      <c r="NWX1" s="536"/>
      <c r="NWY1" s="536"/>
      <c r="NWZ1" s="536"/>
      <c r="NXA1" s="536"/>
      <c r="NXB1" s="536"/>
      <c r="NXC1" s="536"/>
      <c r="NXD1" s="536"/>
      <c r="NXE1" s="536"/>
      <c r="NXF1" s="536"/>
      <c r="NXG1" s="536"/>
      <c r="NXH1" s="536"/>
      <c r="NXI1" s="536"/>
      <c r="NXJ1" s="536"/>
      <c r="NXK1" s="536"/>
      <c r="NXL1" s="536"/>
      <c r="NXM1" s="536"/>
      <c r="NXN1" s="536"/>
      <c r="NXO1" s="536"/>
      <c r="NXP1" s="536"/>
      <c r="NXQ1" s="536"/>
      <c r="NXR1" s="536"/>
      <c r="NXS1" s="536"/>
      <c r="NXT1" s="536"/>
      <c r="NXU1" s="536"/>
      <c r="NXV1" s="536"/>
      <c r="NXW1" s="536"/>
      <c r="NXX1" s="536"/>
      <c r="NXY1" s="536" t="s">
        <v>354</v>
      </c>
      <c r="NXZ1" s="536"/>
      <c r="NYA1" s="536"/>
      <c r="NYB1" s="536"/>
      <c r="NYC1" s="536"/>
      <c r="NYD1" s="536"/>
      <c r="NYE1" s="536"/>
      <c r="NYF1" s="536"/>
      <c r="NYG1" s="536"/>
      <c r="NYH1" s="536"/>
      <c r="NYI1" s="536"/>
      <c r="NYJ1" s="536"/>
      <c r="NYK1" s="536"/>
      <c r="NYL1" s="536"/>
      <c r="NYM1" s="536"/>
      <c r="NYN1" s="536"/>
      <c r="NYO1" s="536"/>
      <c r="NYP1" s="536"/>
      <c r="NYQ1" s="536"/>
      <c r="NYR1" s="536"/>
      <c r="NYS1" s="536"/>
      <c r="NYT1" s="536"/>
      <c r="NYU1" s="536"/>
      <c r="NYV1" s="536"/>
      <c r="NYW1" s="536"/>
      <c r="NYX1" s="536"/>
      <c r="NYY1" s="536"/>
      <c r="NYZ1" s="536"/>
      <c r="NZA1" s="536"/>
      <c r="NZB1" s="536"/>
      <c r="NZC1" s="536"/>
      <c r="NZD1" s="536"/>
      <c r="NZE1" s="536" t="s">
        <v>354</v>
      </c>
      <c r="NZF1" s="536"/>
      <c r="NZG1" s="536"/>
      <c r="NZH1" s="536"/>
      <c r="NZI1" s="536"/>
      <c r="NZJ1" s="536"/>
      <c r="NZK1" s="536"/>
      <c r="NZL1" s="536"/>
      <c r="NZM1" s="536"/>
      <c r="NZN1" s="536"/>
      <c r="NZO1" s="536"/>
      <c r="NZP1" s="536"/>
      <c r="NZQ1" s="536"/>
      <c r="NZR1" s="536"/>
      <c r="NZS1" s="536"/>
      <c r="NZT1" s="536"/>
      <c r="NZU1" s="536"/>
      <c r="NZV1" s="536"/>
      <c r="NZW1" s="536"/>
      <c r="NZX1" s="536"/>
      <c r="NZY1" s="536"/>
      <c r="NZZ1" s="536"/>
      <c r="OAA1" s="536"/>
      <c r="OAB1" s="536"/>
      <c r="OAC1" s="536"/>
      <c r="OAD1" s="536"/>
      <c r="OAE1" s="536"/>
      <c r="OAF1" s="536"/>
      <c r="OAG1" s="536"/>
      <c r="OAH1" s="536"/>
      <c r="OAI1" s="536"/>
      <c r="OAJ1" s="536"/>
      <c r="OAK1" s="536" t="s">
        <v>354</v>
      </c>
      <c r="OAL1" s="536"/>
      <c r="OAM1" s="536"/>
      <c r="OAN1" s="536"/>
      <c r="OAO1" s="536"/>
      <c r="OAP1" s="536"/>
      <c r="OAQ1" s="536"/>
      <c r="OAR1" s="536"/>
      <c r="OAS1" s="536"/>
      <c r="OAT1" s="536"/>
      <c r="OAU1" s="536"/>
      <c r="OAV1" s="536"/>
      <c r="OAW1" s="536"/>
      <c r="OAX1" s="536"/>
      <c r="OAY1" s="536"/>
      <c r="OAZ1" s="536"/>
      <c r="OBA1" s="536"/>
      <c r="OBB1" s="536"/>
      <c r="OBC1" s="536"/>
      <c r="OBD1" s="536"/>
      <c r="OBE1" s="536"/>
      <c r="OBF1" s="536"/>
      <c r="OBG1" s="536"/>
      <c r="OBH1" s="536"/>
      <c r="OBI1" s="536"/>
      <c r="OBJ1" s="536"/>
      <c r="OBK1" s="536"/>
      <c r="OBL1" s="536"/>
      <c r="OBM1" s="536"/>
      <c r="OBN1" s="536"/>
      <c r="OBO1" s="536"/>
      <c r="OBP1" s="536"/>
      <c r="OBQ1" s="536" t="s">
        <v>354</v>
      </c>
      <c r="OBR1" s="536"/>
      <c r="OBS1" s="536"/>
      <c r="OBT1" s="536"/>
      <c r="OBU1" s="536"/>
      <c r="OBV1" s="536"/>
      <c r="OBW1" s="536"/>
      <c r="OBX1" s="536"/>
      <c r="OBY1" s="536"/>
      <c r="OBZ1" s="536"/>
      <c r="OCA1" s="536"/>
      <c r="OCB1" s="536"/>
      <c r="OCC1" s="536"/>
      <c r="OCD1" s="536"/>
      <c r="OCE1" s="536"/>
      <c r="OCF1" s="536"/>
      <c r="OCG1" s="536"/>
      <c r="OCH1" s="536"/>
      <c r="OCI1" s="536"/>
      <c r="OCJ1" s="536"/>
      <c r="OCK1" s="536"/>
      <c r="OCL1" s="536"/>
      <c r="OCM1" s="536"/>
      <c r="OCN1" s="536"/>
      <c r="OCO1" s="536"/>
      <c r="OCP1" s="536"/>
      <c r="OCQ1" s="536"/>
      <c r="OCR1" s="536"/>
      <c r="OCS1" s="536"/>
      <c r="OCT1" s="536"/>
      <c r="OCU1" s="536"/>
      <c r="OCV1" s="536"/>
      <c r="OCW1" s="536" t="s">
        <v>354</v>
      </c>
      <c r="OCX1" s="536"/>
      <c r="OCY1" s="536"/>
      <c r="OCZ1" s="536"/>
      <c r="ODA1" s="536"/>
      <c r="ODB1" s="536"/>
      <c r="ODC1" s="536"/>
      <c r="ODD1" s="536"/>
      <c r="ODE1" s="536"/>
      <c r="ODF1" s="536"/>
      <c r="ODG1" s="536"/>
      <c r="ODH1" s="536"/>
      <c r="ODI1" s="536"/>
      <c r="ODJ1" s="536"/>
      <c r="ODK1" s="536"/>
      <c r="ODL1" s="536"/>
      <c r="ODM1" s="536"/>
      <c r="ODN1" s="536"/>
      <c r="ODO1" s="536"/>
      <c r="ODP1" s="536"/>
      <c r="ODQ1" s="536"/>
      <c r="ODR1" s="536"/>
      <c r="ODS1" s="536"/>
      <c r="ODT1" s="536"/>
      <c r="ODU1" s="536"/>
      <c r="ODV1" s="536"/>
      <c r="ODW1" s="536"/>
      <c r="ODX1" s="536"/>
      <c r="ODY1" s="536"/>
      <c r="ODZ1" s="536"/>
      <c r="OEA1" s="536"/>
      <c r="OEB1" s="536"/>
      <c r="OEC1" s="536" t="s">
        <v>354</v>
      </c>
      <c r="OED1" s="536"/>
      <c r="OEE1" s="536"/>
      <c r="OEF1" s="536"/>
      <c r="OEG1" s="536"/>
      <c r="OEH1" s="536"/>
      <c r="OEI1" s="536"/>
      <c r="OEJ1" s="536"/>
      <c r="OEK1" s="536"/>
      <c r="OEL1" s="536"/>
      <c r="OEM1" s="536"/>
      <c r="OEN1" s="536"/>
      <c r="OEO1" s="536"/>
      <c r="OEP1" s="536"/>
      <c r="OEQ1" s="536"/>
      <c r="OER1" s="536"/>
      <c r="OES1" s="536"/>
      <c r="OET1" s="536"/>
      <c r="OEU1" s="536"/>
      <c r="OEV1" s="536"/>
      <c r="OEW1" s="536"/>
      <c r="OEX1" s="536"/>
      <c r="OEY1" s="536"/>
      <c r="OEZ1" s="536"/>
      <c r="OFA1" s="536"/>
      <c r="OFB1" s="536"/>
      <c r="OFC1" s="536"/>
      <c r="OFD1" s="536"/>
      <c r="OFE1" s="536"/>
      <c r="OFF1" s="536"/>
      <c r="OFG1" s="536"/>
      <c r="OFH1" s="536"/>
      <c r="OFI1" s="536" t="s">
        <v>354</v>
      </c>
      <c r="OFJ1" s="536"/>
      <c r="OFK1" s="536"/>
      <c r="OFL1" s="536"/>
      <c r="OFM1" s="536"/>
      <c r="OFN1" s="536"/>
      <c r="OFO1" s="536"/>
      <c r="OFP1" s="536"/>
      <c r="OFQ1" s="536"/>
      <c r="OFR1" s="536"/>
      <c r="OFS1" s="536"/>
      <c r="OFT1" s="536"/>
      <c r="OFU1" s="536"/>
      <c r="OFV1" s="536"/>
      <c r="OFW1" s="536"/>
      <c r="OFX1" s="536"/>
      <c r="OFY1" s="536"/>
      <c r="OFZ1" s="536"/>
      <c r="OGA1" s="536"/>
      <c r="OGB1" s="536"/>
      <c r="OGC1" s="536"/>
      <c r="OGD1" s="536"/>
      <c r="OGE1" s="536"/>
      <c r="OGF1" s="536"/>
      <c r="OGG1" s="536"/>
      <c r="OGH1" s="536"/>
      <c r="OGI1" s="536"/>
      <c r="OGJ1" s="536"/>
      <c r="OGK1" s="536"/>
      <c r="OGL1" s="536"/>
      <c r="OGM1" s="536"/>
      <c r="OGN1" s="536"/>
      <c r="OGO1" s="536" t="s">
        <v>354</v>
      </c>
      <c r="OGP1" s="536"/>
      <c r="OGQ1" s="536"/>
      <c r="OGR1" s="536"/>
      <c r="OGS1" s="536"/>
      <c r="OGT1" s="536"/>
      <c r="OGU1" s="536"/>
      <c r="OGV1" s="536"/>
      <c r="OGW1" s="536"/>
      <c r="OGX1" s="536"/>
      <c r="OGY1" s="536"/>
      <c r="OGZ1" s="536"/>
      <c r="OHA1" s="536"/>
      <c r="OHB1" s="536"/>
      <c r="OHC1" s="536"/>
      <c r="OHD1" s="536"/>
      <c r="OHE1" s="536"/>
      <c r="OHF1" s="536"/>
      <c r="OHG1" s="536"/>
      <c r="OHH1" s="536"/>
      <c r="OHI1" s="536"/>
      <c r="OHJ1" s="536"/>
      <c r="OHK1" s="536"/>
      <c r="OHL1" s="536"/>
      <c r="OHM1" s="536"/>
      <c r="OHN1" s="536"/>
      <c r="OHO1" s="536"/>
      <c r="OHP1" s="536"/>
      <c r="OHQ1" s="536"/>
      <c r="OHR1" s="536"/>
      <c r="OHS1" s="536"/>
      <c r="OHT1" s="536"/>
      <c r="OHU1" s="536" t="s">
        <v>354</v>
      </c>
      <c r="OHV1" s="536"/>
      <c r="OHW1" s="536"/>
      <c r="OHX1" s="536"/>
      <c r="OHY1" s="536"/>
      <c r="OHZ1" s="536"/>
      <c r="OIA1" s="536"/>
      <c r="OIB1" s="536"/>
      <c r="OIC1" s="536"/>
      <c r="OID1" s="536"/>
      <c r="OIE1" s="536"/>
      <c r="OIF1" s="536"/>
      <c r="OIG1" s="536"/>
      <c r="OIH1" s="536"/>
      <c r="OII1" s="536"/>
      <c r="OIJ1" s="536"/>
      <c r="OIK1" s="536"/>
      <c r="OIL1" s="536"/>
      <c r="OIM1" s="536"/>
      <c r="OIN1" s="536"/>
      <c r="OIO1" s="536"/>
      <c r="OIP1" s="536"/>
      <c r="OIQ1" s="536"/>
      <c r="OIR1" s="536"/>
      <c r="OIS1" s="536"/>
      <c r="OIT1" s="536"/>
      <c r="OIU1" s="536"/>
      <c r="OIV1" s="536"/>
      <c r="OIW1" s="536"/>
      <c r="OIX1" s="536"/>
      <c r="OIY1" s="536"/>
      <c r="OIZ1" s="536"/>
      <c r="OJA1" s="536" t="s">
        <v>354</v>
      </c>
      <c r="OJB1" s="536"/>
      <c r="OJC1" s="536"/>
      <c r="OJD1" s="536"/>
      <c r="OJE1" s="536"/>
      <c r="OJF1" s="536"/>
      <c r="OJG1" s="536"/>
      <c r="OJH1" s="536"/>
      <c r="OJI1" s="536"/>
      <c r="OJJ1" s="536"/>
      <c r="OJK1" s="536"/>
      <c r="OJL1" s="536"/>
      <c r="OJM1" s="536"/>
      <c r="OJN1" s="536"/>
      <c r="OJO1" s="536"/>
      <c r="OJP1" s="536"/>
      <c r="OJQ1" s="536"/>
      <c r="OJR1" s="536"/>
      <c r="OJS1" s="536"/>
      <c r="OJT1" s="536"/>
      <c r="OJU1" s="536"/>
      <c r="OJV1" s="536"/>
      <c r="OJW1" s="536"/>
      <c r="OJX1" s="536"/>
      <c r="OJY1" s="536"/>
      <c r="OJZ1" s="536"/>
      <c r="OKA1" s="536"/>
      <c r="OKB1" s="536"/>
      <c r="OKC1" s="536"/>
      <c r="OKD1" s="536"/>
      <c r="OKE1" s="536"/>
      <c r="OKF1" s="536"/>
      <c r="OKG1" s="536" t="s">
        <v>354</v>
      </c>
      <c r="OKH1" s="536"/>
      <c r="OKI1" s="536"/>
      <c r="OKJ1" s="536"/>
      <c r="OKK1" s="536"/>
      <c r="OKL1" s="536"/>
      <c r="OKM1" s="536"/>
      <c r="OKN1" s="536"/>
      <c r="OKO1" s="536"/>
      <c r="OKP1" s="536"/>
      <c r="OKQ1" s="536"/>
      <c r="OKR1" s="536"/>
      <c r="OKS1" s="536"/>
      <c r="OKT1" s="536"/>
      <c r="OKU1" s="536"/>
      <c r="OKV1" s="536"/>
      <c r="OKW1" s="536"/>
      <c r="OKX1" s="536"/>
      <c r="OKY1" s="536"/>
      <c r="OKZ1" s="536"/>
      <c r="OLA1" s="536"/>
      <c r="OLB1" s="536"/>
      <c r="OLC1" s="536"/>
      <c r="OLD1" s="536"/>
      <c r="OLE1" s="536"/>
      <c r="OLF1" s="536"/>
      <c r="OLG1" s="536"/>
      <c r="OLH1" s="536"/>
      <c r="OLI1" s="536"/>
      <c r="OLJ1" s="536"/>
      <c r="OLK1" s="536"/>
      <c r="OLL1" s="536"/>
      <c r="OLM1" s="536" t="s">
        <v>354</v>
      </c>
      <c r="OLN1" s="536"/>
      <c r="OLO1" s="536"/>
      <c r="OLP1" s="536"/>
      <c r="OLQ1" s="536"/>
      <c r="OLR1" s="536"/>
      <c r="OLS1" s="536"/>
      <c r="OLT1" s="536"/>
      <c r="OLU1" s="536"/>
      <c r="OLV1" s="536"/>
      <c r="OLW1" s="536"/>
      <c r="OLX1" s="536"/>
      <c r="OLY1" s="536"/>
      <c r="OLZ1" s="536"/>
      <c r="OMA1" s="536"/>
      <c r="OMB1" s="536"/>
      <c r="OMC1" s="536"/>
      <c r="OMD1" s="536"/>
      <c r="OME1" s="536"/>
      <c r="OMF1" s="536"/>
      <c r="OMG1" s="536"/>
      <c r="OMH1" s="536"/>
      <c r="OMI1" s="536"/>
      <c r="OMJ1" s="536"/>
      <c r="OMK1" s="536"/>
      <c r="OML1" s="536"/>
      <c r="OMM1" s="536"/>
      <c r="OMN1" s="536"/>
      <c r="OMO1" s="536"/>
      <c r="OMP1" s="536"/>
      <c r="OMQ1" s="536"/>
      <c r="OMR1" s="536"/>
      <c r="OMS1" s="536" t="s">
        <v>354</v>
      </c>
      <c r="OMT1" s="536"/>
      <c r="OMU1" s="536"/>
      <c r="OMV1" s="536"/>
      <c r="OMW1" s="536"/>
      <c r="OMX1" s="536"/>
      <c r="OMY1" s="536"/>
      <c r="OMZ1" s="536"/>
      <c r="ONA1" s="536"/>
      <c r="ONB1" s="536"/>
      <c r="ONC1" s="536"/>
      <c r="OND1" s="536"/>
      <c r="ONE1" s="536"/>
      <c r="ONF1" s="536"/>
      <c r="ONG1" s="536"/>
      <c r="ONH1" s="536"/>
      <c r="ONI1" s="536"/>
      <c r="ONJ1" s="536"/>
      <c r="ONK1" s="536"/>
      <c r="ONL1" s="536"/>
      <c r="ONM1" s="536"/>
      <c r="ONN1" s="536"/>
      <c r="ONO1" s="536"/>
      <c r="ONP1" s="536"/>
      <c r="ONQ1" s="536"/>
      <c r="ONR1" s="536"/>
      <c r="ONS1" s="536"/>
      <c r="ONT1" s="536"/>
      <c r="ONU1" s="536"/>
      <c r="ONV1" s="536"/>
      <c r="ONW1" s="536"/>
      <c r="ONX1" s="536"/>
      <c r="ONY1" s="536" t="s">
        <v>354</v>
      </c>
      <c r="ONZ1" s="536"/>
      <c r="OOA1" s="536"/>
      <c r="OOB1" s="536"/>
      <c r="OOC1" s="536"/>
      <c r="OOD1" s="536"/>
      <c r="OOE1" s="536"/>
      <c r="OOF1" s="536"/>
      <c r="OOG1" s="536"/>
      <c r="OOH1" s="536"/>
      <c r="OOI1" s="536"/>
      <c r="OOJ1" s="536"/>
      <c r="OOK1" s="536"/>
      <c r="OOL1" s="536"/>
      <c r="OOM1" s="536"/>
      <c r="OON1" s="536"/>
      <c r="OOO1" s="536"/>
      <c r="OOP1" s="536"/>
      <c r="OOQ1" s="536"/>
      <c r="OOR1" s="536"/>
      <c r="OOS1" s="536"/>
      <c r="OOT1" s="536"/>
      <c r="OOU1" s="536"/>
      <c r="OOV1" s="536"/>
      <c r="OOW1" s="536"/>
      <c r="OOX1" s="536"/>
      <c r="OOY1" s="536"/>
      <c r="OOZ1" s="536"/>
      <c r="OPA1" s="536"/>
      <c r="OPB1" s="536"/>
      <c r="OPC1" s="536"/>
      <c r="OPD1" s="536"/>
      <c r="OPE1" s="536" t="s">
        <v>354</v>
      </c>
      <c r="OPF1" s="536"/>
      <c r="OPG1" s="536"/>
      <c r="OPH1" s="536"/>
      <c r="OPI1" s="536"/>
      <c r="OPJ1" s="536"/>
      <c r="OPK1" s="536"/>
      <c r="OPL1" s="536"/>
      <c r="OPM1" s="536"/>
      <c r="OPN1" s="536"/>
      <c r="OPO1" s="536"/>
      <c r="OPP1" s="536"/>
      <c r="OPQ1" s="536"/>
      <c r="OPR1" s="536"/>
      <c r="OPS1" s="536"/>
      <c r="OPT1" s="536"/>
      <c r="OPU1" s="536"/>
      <c r="OPV1" s="536"/>
      <c r="OPW1" s="536"/>
      <c r="OPX1" s="536"/>
      <c r="OPY1" s="536"/>
      <c r="OPZ1" s="536"/>
      <c r="OQA1" s="536"/>
      <c r="OQB1" s="536"/>
      <c r="OQC1" s="536"/>
      <c r="OQD1" s="536"/>
      <c r="OQE1" s="536"/>
      <c r="OQF1" s="536"/>
      <c r="OQG1" s="536"/>
      <c r="OQH1" s="536"/>
      <c r="OQI1" s="536"/>
      <c r="OQJ1" s="536"/>
      <c r="OQK1" s="536" t="s">
        <v>354</v>
      </c>
      <c r="OQL1" s="536"/>
      <c r="OQM1" s="536"/>
      <c r="OQN1" s="536"/>
      <c r="OQO1" s="536"/>
      <c r="OQP1" s="536"/>
      <c r="OQQ1" s="536"/>
      <c r="OQR1" s="536"/>
      <c r="OQS1" s="536"/>
      <c r="OQT1" s="536"/>
      <c r="OQU1" s="536"/>
      <c r="OQV1" s="536"/>
      <c r="OQW1" s="536"/>
      <c r="OQX1" s="536"/>
      <c r="OQY1" s="536"/>
      <c r="OQZ1" s="536"/>
      <c r="ORA1" s="536"/>
      <c r="ORB1" s="536"/>
      <c r="ORC1" s="536"/>
      <c r="ORD1" s="536"/>
      <c r="ORE1" s="536"/>
      <c r="ORF1" s="536"/>
      <c r="ORG1" s="536"/>
      <c r="ORH1" s="536"/>
      <c r="ORI1" s="536"/>
      <c r="ORJ1" s="536"/>
      <c r="ORK1" s="536"/>
      <c r="ORL1" s="536"/>
      <c r="ORM1" s="536"/>
      <c r="ORN1" s="536"/>
      <c r="ORO1" s="536"/>
      <c r="ORP1" s="536"/>
      <c r="ORQ1" s="536" t="s">
        <v>354</v>
      </c>
      <c r="ORR1" s="536"/>
      <c r="ORS1" s="536"/>
      <c r="ORT1" s="536"/>
      <c r="ORU1" s="536"/>
      <c r="ORV1" s="536"/>
      <c r="ORW1" s="536"/>
      <c r="ORX1" s="536"/>
      <c r="ORY1" s="536"/>
      <c r="ORZ1" s="536"/>
      <c r="OSA1" s="536"/>
      <c r="OSB1" s="536"/>
      <c r="OSC1" s="536"/>
      <c r="OSD1" s="536"/>
      <c r="OSE1" s="536"/>
      <c r="OSF1" s="536"/>
      <c r="OSG1" s="536"/>
      <c r="OSH1" s="536"/>
      <c r="OSI1" s="536"/>
      <c r="OSJ1" s="536"/>
      <c r="OSK1" s="536"/>
      <c r="OSL1" s="536"/>
      <c r="OSM1" s="536"/>
      <c r="OSN1" s="536"/>
      <c r="OSO1" s="536"/>
      <c r="OSP1" s="536"/>
      <c r="OSQ1" s="536"/>
      <c r="OSR1" s="536"/>
      <c r="OSS1" s="536"/>
      <c r="OST1" s="536"/>
      <c r="OSU1" s="536"/>
      <c r="OSV1" s="536"/>
      <c r="OSW1" s="536" t="s">
        <v>354</v>
      </c>
      <c r="OSX1" s="536"/>
      <c r="OSY1" s="536"/>
      <c r="OSZ1" s="536"/>
      <c r="OTA1" s="536"/>
      <c r="OTB1" s="536"/>
      <c r="OTC1" s="536"/>
      <c r="OTD1" s="536"/>
      <c r="OTE1" s="536"/>
      <c r="OTF1" s="536"/>
      <c r="OTG1" s="536"/>
      <c r="OTH1" s="536"/>
      <c r="OTI1" s="536"/>
      <c r="OTJ1" s="536"/>
      <c r="OTK1" s="536"/>
      <c r="OTL1" s="536"/>
      <c r="OTM1" s="536"/>
      <c r="OTN1" s="536"/>
      <c r="OTO1" s="536"/>
      <c r="OTP1" s="536"/>
      <c r="OTQ1" s="536"/>
      <c r="OTR1" s="536"/>
      <c r="OTS1" s="536"/>
      <c r="OTT1" s="536"/>
      <c r="OTU1" s="536"/>
      <c r="OTV1" s="536"/>
      <c r="OTW1" s="536"/>
      <c r="OTX1" s="536"/>
      <c r="OTY1" s="536"/>
      <c r="OTZ1" s="536"/>
      <c r="OUA1" s="536"/>
      <c r="OUB1" s="536"/>
      <c r="OUC1" s="536" t="s">
        <v>354</v>
      </c>
      <c r="OUD1" s="536"/>
      <c r="OUE1" s="536"/>
      <c r="OUF1" s="536"/>
      <c r="OUG1" s="536"/>
      <c r="OUH1" s="536"/>
      <c r="OUI1" s="536"/>
      <c r="OUJ1" s="536"/>
      <c r="OUK1" s="536"/>
      <c r="OUL1" s="536"/>
      <c r="OUM1" s="536"/>
      <c r="OUN1" s="536"/>
      <c r="OUO1" s="536"/>
      <c r="OUP1" s="536"/>
      <c r="OUQ1" s="536"/>
      <c r="OUR1" s="536"/>
      <c r="OUS1" s="536"/>
      <c r="OUT1" s="536"/>
      <c r="OUU1" s="536"/>
      <c r="OUV1" s="536"/>
      <c r="OUW1" s="536"/>
      <c r="OUX1" s="536"/>
      <c r="OUY1" s="536"/>
      <c r="OUZ1" s="536"/>
      <c r="OVA1" s="536"/>
      <c r="OVB1" s="536"/>
      <c r="OVC1" s="536"/>
      <c r="OVD1" s="536"/>
      <c r="OVE1" s="536"/>
      <c r="OVF1" s="536"/>
      <c r="OVG1" s="536"/>
      <c r="OVH1" s="536"/>
      <c r="OVI1" s="536" t="s">
        <v>354</v>
      </c>
      <c r="OVJ1" s="536"/>
      <c r="OVK1" s="536"/>
      <c r="OVL1" s="536"/>
      <c r="OVM1" s="536"/>
      <c r="OVN1" s="536"/>
      <c r="OVO1" s="536"/>
      <c r="OVP1" s="536"/>
      <c r="OVQ1" s="536"/>
      <c r="OVR1" s="536"/>
      <c r="OVS1" s="536"/>
      <c r="OVT1" s="536"/>
      <c r="OVU1" s="536"/>
      <c r="OVV1" s="536"/>
      <c r="OVW1" s="536"/>
      <c r="OVX1" s="536"/>
      <c r="OVY1" s="536"/>
      <c r="OVZ1" s="536"/>
      <c r="OWA1" s="536"/>
      <c r="OWB1" s="536"/>
      <c r="OWC1" s="536"/>
      <c r="OWD1" s="536"/>
      <c r="OWE1" s="536"/>
      <c r="OWF1" s="536"/>
      <c r="OWG1" s="536"/>
      <c r="OWH1" s="536"/>
      <c r="OWI1" s="536"/>
      <c r="OWJ1" s="536"/>
      <c r="OWK1" s="536"/>
      <c r="OWL1" s="536"/>
      <c r="OWM1" s="536"/>
      <c r="OWN1" s="536"/>
      <c r="OWO1" s="536" t="s">
        <v>354</v>
      </c>
      <c r="OWP1" s="536"/>
      <c r="OWQ1" s="536"/>
      <c r="OWR1" s="536"/>
      <c r="OWS1" s="536"/>
      <c r="OWT1" s="536"/>
      <c r="OWU1" s="536"/>
      <c r="OWV1" s="536"/>
      <c r="OWW1" s="536"/>
      <c r="OWX1" s="536"/>
      <c r="OWY1" s="536"/>
      <c r="OWZ1" s="536"/>
      <c r="OXA1" s="536"/>
      <c r="OXB1" s="536"/>
      <c r="OXC1" s="536"/>
      <c r="OXD1" s="536"/>
      <c r="OXE1" s="536"/>
      <c r="OXF1" s="536"/>
      <c r="OXG1" s="536"/>
      <c r="OXH1" s="536"/>
      <c r="OXI1" s="536"/>
      <c r="OXJ1" s="536"/>
      <c r="OXK1" s="536"/>
      <c r="OXL1" s="536"/>
      <c r="OXM1" s="536"/>
      <c r="OXN1" s="536"/>
      <c r="OXO1" s="536"/>
      <c r="OXP1" s="536"/>
      <c r="OXQ1" s="536"/>
      <c r="OXR1" s="536"/>
      <c r="OXS1" s="536"/>
      <c r="OXT1" s="536"/>
      <c r="OXU1" s="536" t="s">
        <v>354</v>
      </c>
      <c r="OXV1" s="536"/>
      <c r="OXW1" s="536"/>
      <c r="OXX1" s="536"/>
      <c r="OXY1" s="536"/>
      <c r="OXZ1" s="536"/>
      <c r="OYA1" s="536"/>
      <c r="OYB1" s="536"/>
      <c r="OYC1" s="536"/>
      <c r="OYD1" s="536"/>
      <c r="OYE1" s="536"/>
      <c r="OYF1" s="536"/>
      <c r="OYG1" s="536"/>
      <c r="OYH1" s="536"/>
      <c r="OYI1" s="536"/>
      <c r="OYJ1" s="536"/>
      <c r="OYK1" s="536"/>
      <c r="OYL1" s="536"/>
      <c r="OYM1" s="536"/>
      <c r="OYN1" s="536"/>
      <c r="OYO1" s="536"/>
      <c r="OYP1" s="536"/>
      <c r="OYQ1" s="536"/>
      <c r="OYR1" s="536"/>
      <c r="OYS1" s="536"/>
      <c r="OYT1" s="536"/>
      <c r="OYU1" s="536"/>
      <c r="OYV1" s="536"/>
      <c r="OYW1" s="536"/>
      <c r="OYX1" s="536"/>
      <c r="OYY1" s="536"/>
      <c r="OYZ1" s="536"/>
      <c r="OZA1" s="536" t="s">
        <v>354</v>
      </c>
      <c r="OZB1" s="536"/>
      <c r="OZC1" s="536"/>
      <c r="OZD1" s="536"/>
      <c r="OZE1" s="536"/>
      <c r="OZF1" s="536"/>
      <c r="OZG1" s="536"/>
      <c r="OZH1" s="536"/>
      <c r="OZI1" s="536"/>
      <c r="OZJ1" s="536"/>
      <c r="OZK1" s="536"/>
      <c r="OZL1" s="536"/>
      <c r="OZM1" s="536"/>
      <c r="OZN1" s="536"/>
      <c r="OZO1" s="536"/>
      <c r="OZP1" s="536"/>
      <c r="OZQ1" s="536"/>
      <c r="OZR1" s="536"/>
      <c r="OZS1" s="536"/>
      <c r="OZT1" s="536"/>
      <c r="OZU1" s="536"/>
      <c r="OZV1" s="536"/>
      <c r="OZW1" s="536"/>
      <c r="OZX1" s="536"/>
      <c r="OZY1" s="536"/>
      <c r="OZZ1" s="536"/>
      <c r="PAA1" s="536"/>
      <c r="PAB1" s="536"/>
      <c r="PAC1" s="536"/>
      <c r="PAD1" s="536"/>
      <c r="PAE1" s="536"/>
      <c r="PAF1" s="536"/>
      <c r="PAG1" s="536" t="s">
        <v>354</v>
      </c>
      <c r="PAH1" s="536"/>
      <c r="PAI1" s="536"/>
      <c r="PAJ1" s="536"/>
      <c r="PAK1" s="536"/>
      <c r="PAL1" s="536"/>
      <c r="PAM1" s="536"/>
      <c r="PAN1" s="536"/>
      <c r="PAO1" s="536"/>
      <c r="PAP1" s="536"/>
      <c r="PAQ1" s="536"/>
      <c r="PAR1" s="536"/>
      <c r="PAS1" s="536"/>
      <c r="PAT1" s="536"/>
      <c r="PAU1" s="536"/>
      <c r="PAV1" s="536"/>
      <c r="PAW1" s="536"/>
      <c r="PAX1" s="536"/>
      <c r="PAY1" s="536"/>
      <c r="PAZ1" s="536"/>
      <c r="PBA1" s="536"/>
      <c r="PBB1" s="536"/>
      <c r="PBC1" s="536"/>
      <c r="PBD1" s="536"/>
      <c r="PBE1" s="536"/>
      <c r="PBF1" s="536"/>
      <c r="PBG1" s="536"/>
      <c r="PBH1" s="536"/>
      <c r="PBI1" s="536"/>
      <c r="PBJ1" s="536"/>
      <c r="PBK1" s="536"/>
      <c r="PBL1" s="536"/>
      <c r="PBM1" s="536" t="s">
        <v>354</v>
      </c>
      <c r="PBN1" s="536"/>
      <c r="PBO1" s="536"/>
      <c r="PBP1" s="536"/>
      <c r="PBQ1" s="536"/>
      <c r="PBR1" s="536"/>
      <c r="PBS1" s="536"/>
      <c r="PBT1" s="536"/>
      <c r="PBU1" s="536"/>
      <c r="PBV1" s="536"/>
      <c r="PBW1" s="536"/>
      <c r="PBX1" s="536"/>
      <c r="PBY1" s="536"/>
      <c r="PBZ1" s="536"/>
      <c r="PCA1" s="536"/>
      <c r="PCB1" s="536"/>
      <c r="PCC1" s="536"/>
      <c r="PCD1" s="536"/>
      <c r="PCE1" s="536"/>
      <c r="PCF1" s="536"/>
      <c r="PCG1" s="536"/>
      <c r="PCH1" s="536"/>
      <c r="PCI1" s="536"/>
      <c r="PCJ1" s="536"/>
      <c r="PCK1" s="536"/>
      <c r="PCL1" s="536"/>
      <c r="PCM1" s="536"/>
      <c r="PCN1" s="536"/>
      <c r="PCO1" s="536"/>
      <c r="PCP1" s="536"/>
      <c r="PCQ1" s="536"/>
      <c r="PCR1" s="536"/>
      <c r="PCS1" s="536" t="s">
        <v>354</v>
      </c>
      <c r="PCT1" s="536"/>
      <c r="PCU1" s="536"/>
      <c r="PCV1" s="536"/>
      <c r="PCW1" s="536"/>
      <c r="PCX1" s="536"/>
      <c r="PCY1" s="536"/>
      <c r="PCZ1" s="536"/>
      <c r="PDA1" s="536"/>
      <c r="PDB1" s="536"/>
      <c r="PDC1" s="536"/>
      <c r="PDD1" s="536"/>
      <c r="PDE1" s="536"/>
      <c r="PDF1" s="536"/>
      <c r="PDG1" s="536"/>
      <c r="PDH1" s="536"/>
      <c r="PDI1" s="536"/>
      <c r="PDJ1" s="536"/>
      <c r="PDK1" s="536"/>
      <c r="PDL1" s="536"/>
      <c r="PDM1" s="536"/>
      <c r="PDN1" s="536"/>
      <c r="PDO1" s="536"/>
      <c r="PDP1" s="536"/>
      <c r="PDQ1" s="536"/>
      <c r="PDR1" s="536"/>
      <c r="PDS1" s="536"/>
      <c r="PDT1" s="536"/>
      <c r="PDU1" s="536"/>
      <c r="PDV1" s="536"/>
      <c r="PDW1" s="536"/>
      <c r="PDX1" s="536"/>
      <c r="PDY1" s="536" t="s">
        <v>354</v>
      </c>
      <c r="PDZ1" s="536"/>
      <c r="PEA1" s="536"/>
      <c r="PEB1" s="536"/>
      <c r="PEC1" s="536"/>
      <c r="PED1" s="536"/>
      <c r="PEE1" s="536"/>
      <c r="PEF1" s="536"/>
      <c r="PEG1" s="536"/>
      <c r="PEH1" s="536"/>
      <c r="PEI1" s="536"/>
      <c r="PEJ1" s="536"/>
      <c r="PEK1" s="536"/>
      <c r="PEL1" s="536"/>
      <c r="PEM1" s="536"/>
      <c r="PEN1" s="536"/>
      <c r="PEO1" s="536"/>
      <c r="PEP1" s="536"/>
      <c r="PEQ1" s="536"/>
      <c r="PER1" s="536"/>
      <c r="PES1" s="536"/>
      <c r="PET1" s="536"/>
      <c r="PEU1" s="536"/>
      <c r="PEV1" s="536"/>
      <c r="PEW1" s="536"/>
      <c r="PEX1" s="536"/>
      <c r="PEY1" s="536"/>
      <c r="PEZ1" s="536"/>
      <c r="PFA1" s="536"/>
      <c r="PFB1" s="536"/>
      <c r="PFC1" s="536"/>
      <c r="PFD1" s="536"/>
      <c r="PFE1" s="536" t="s">
        <v>354</v>
      </c>
      <c r="PFF1" s="536"/>
      <c r="PFG1" s="536"/>
      <c r="PFH1" s="536"/>
      <c r="PFI1" s="536"/>
      <c r="PFJ1" s="536"/>
      <c r="PFK1" s="536"/>
      <c r="PFL1" s="536"/>
      <c r="PFM1" s="536"/>
      <c r="PFN1" s="536"/>
      <c r="PFO1" s="536"/>
      <c r="PFP1" s="536"/>
      <c r="PFQ1" s="536"/>
      <c r="PFR1" s="536"/>
      <c r="PFS1" s="536"/>
      <c r="PFT1" s="536"/>
      <c r="PFU1" s="536"/>
      <c r="PFV1" s="536"/>
      <c r="PFW1" s="536"/>
      <c r="PFX1" s="536"/>
      <c r="PFY1" s="536"/>
      <c r="PFZ1" s="536"/>
      <c r="PGA1" s="536"/>
      <c r="PGB1" s="536"/>
      <c r="PGC1" s="536"/>
      <c r="PGD1" s="536"/>
      <c r="PGE1" s="536"/>
      <c r="PGF1" s="536"/>
      <c r="PGG1" s="536"/>
      <c r="PGH1" s="536"/>
      <c r="PGI1" s="536"/>
      <c r="PGJ1" s="536"/>
      <c r="PGK1" s="536" t="s">
        <v>354</v>
      </c>
      <c r="PGL1" s="536"/>
      <c r="PGM1" s="536"/>
      <c r="PGN1" s="536"/>
      <c r="PGO1" s="536"/>
      <c r="PGP1" s="536"/>
      <c r="PGQ1" s="536"/>
      <c r="PGR1" s="536"/>
      <c r="PGS1" s="536"/>
      <c r="PGT1" s="536"/>
      <c r="PGU1" s="536"/>
      <c r="PGV1" s="536"/>
      <c r="PGW1" s="536"/>
      <c r="PGX1" s="536"/>
      <c r="PGY1" s="536"/>
      <c r="PGZ1" s="536"/>
      <c r="PHA1" s="536"/>
      <c r="PHB1" s="536"/>
      <c r="PHC1" s="536"/>
      <c r="PHD1" s="536"/>
      <c r="PHE1" s="536"/>
      <c r="PHF1" s="536"/>
      <c r="PHG1" s="536"/>
      <c r="PHH1" s="536"/>
      <c r="PHI1" s="536"/>
      <c r="PHJ1" s="536"/>
      <c r="PHK1" s="536"/>
      <c r="PHL1" s="536"/>
      <c r="PHM1" s="536"/>
      <c r="PHN1" s="536"/>
      <c r="PHO1" s="536"/>
      <c r="PHP1" s="536"/>
      <c r="PHQ1" s="536" t="s">
        <v>354</v>
      </c>
      <c r="PHR1" s="536"/>
      <c r="PHS1" s="536"/>
      <c r="PHT1" s="536"/>
      <c r="PHU1" s="536"/>
      <c r="PHV1" s="536"/>
      <c r="PHW1" s="536"/>
      <c r="PHX1" s="536"/>
      <c r="PHY1" s="536"/>
      <c r="PHZ1" s="536"/>
      <c r="PIA1" s="536"/>
      <c r="PIB1" s="536"/>
      <c r="PIC1" s="536"/>
      <c r="PID1" s="536"/>
      <c r="PIE1" s="536"/>
      <c r="PIF1" s="536"/>
      <c r="PIG1" s="536"/>
      <c r="PIH1" s="536"/>
      <c r="PII1" s="536"/>
      <c r="PIJ1" s="536"/>
      <c r="PIK1" s="536"/>
      <c r="PIL1" s="536"/>
      <c r="PIM1" s="536"/>
      <c r="PIN1" s="536"/>
      <c r="PIO1" s="536"/>
      <c r="PIP1" s="536"/>
      <c r="PIQ1" s="536"/>
      <c r="PIR1" s="536"/>
      <c r="PIS1" s="536"/>
      <c r="PIT1" s="536"/>
      <c r="PIU1" s="536"/>
      <c r="PIV1" s="536"/>
      <c r="PIW1" s="536" t="s">
        <v>354</v>
      </c>
      <c r="PIX1" s="536"/>
      <c r="PIY1" s="536"/>
      <c r="PIZ1" s="536"/>
      <c r="PJA1" s="536"/>
      <c r="PJB1" s="536"/>
      <c r="PJC1" s="536"/>
      <c r="PJD1" s="536"/>
      <c r="PJE1" s="536"/>
      <c r="PJF1" s="536"/>
      <c r="PJG1" s="536"/>
      <c r="PJH1" s="536"/>
      <c r="PJI1" s="536"/>
      <c r="PJJ1" s="536"/>
      <c r="PJK1" s="536"/>
      <c r="PJL1" s="536"/>
      <c r="PJM1" s="536"/>
      <c r="PJN1" s="536"/>
      <c r="PJO1" s="536"/>
      <c r="PJP1" s="536"/>
      <c r="PJQ1" s="536"/>
      <c r="PJR1" s="536"/>
      <c r="PJS1" s="536"/>
      <c r="PJT1" s="536"/>
      <c r="PJU1" s="536"/>
      <c r="PJV1" s="536"/>
      <c r="PJW1" s="536"/>
      <c r="PJX1" s="536"/>
      <c r="PJY1" s="536"/>
      <c r="PJZ1" s="536"/>
      <c r="PKA1" s="536"/>
      <c r="PKB1" s="536"/>
      <c r="PKC1" s="536" t="s">
        <v>354</v>
      </c>
      <c r="PKD1" s="536"/>
      <c r="PKE1" s="536"/>
      <c r="PKF1" s="536"/>
      <c r="PKG1" s="536"/>
      <c r="PKH1" s="536"/>
      <c r="PKI1" s="536"/>
      <c r="PKJ1" s="536"/>
      <c r="PKK1" s="536"/>
      <c r="PKL1" s="536"/>
      <c r="PKM1" s="536"/>
      <c r="PKN1" s="536"/>
      <c r="PKO1" s="536"/>
      <c r="PKP1" s="536"/>
      <c r="PKQ1" s="536"/>
      <c r="PKR1" s="536"/>
      <c r="PKS1" s="536"/>
      <c r="PKT1" s="536"/>
      <c r="PKU1" s="536"/>
      <c r="PKV1" s="536"/>
      <c r="PKW1" s="536"/>
      <c r="PKX1" s="536"/>
      <c r="PKY1" s="536"/>
      <c r="PKZ1" s="536"/>
      <c r="PLA1" s="536"/>
      <c r="PLB1" s="536"/>
      <c r="PLC1" s="536"/>
      <c r="PLD1" s="536"/>
      <c r="PLE1" s="536"/>
      <c r="PLF1" s="536"/>
      <c r="PLG1" s="536"/>
      <c r="PLH1" s="536"/>
      <c r="PLI1" s="536" t="s">
        <v>354</v>
      </c>
      <c r="PLJ1" s="536"/>
      <c r="PLK1" s="536"/>
      <c r="PLL1" s="536"/>
      <c r="PLM1" s="536"/>
      <c r="PLN1" s="536"/>
      <c r="PLO1" s="536"/>
      <c r="PLP1" s="536"/>
      <c r="PLQ1" s="536"/>
      <c r="PLR1" s="536"/>
      <c r="PLS1" s="536"/>
      <c r="PLT1" s="536"/>
      <c r="PLU1" s="536"/>
      <c r="PLV1" s="536"/>
      <c r="PLW1" s="536"/>
      <c r="PLX1" s="536"/>
      <c r="PLY1" s="536"/>
      <c r="PLZ1" s="536"/>
      <c r="PMA1" s="536"/>
      <c r="PMB1" s="536"/>
      <c r="PMC1" s="536"/>
      <c r="PMD1" s="536"/>
      <c r="PME1" s="536"/>
      <c r="PMF1" s="536"/>
      <c r="PMG1" s="536"/>
      <c r="PMH1" s="536"/>
      <c r="PMI1" s="536"/>
      <c r="PMJ1" s="536"/>
      <c r="PMK1" s="536"/>
      <c r="PML1" s="536"/>
      <c r="PMM1" s="536"/>
      <c r="PMN1" s="536"/>
      <c r="PMO1" s="536" t="s">
        <v>354</v>
      </c>
      <c r="PMP1" s="536"/>
      <c r="PMQ1" s="536"/>
      <c r="PMR1" s="536"/>
      <c r="PMS1" s="536"/>
      <c r="PMT1" s="536"/>
      <c r="PMU1" s="536"/>
      <c r="PMV1" s="536"/>
      <c r="PMW1" s="536"/>
      <c r="PMX1" s="536"/>
      <c r="PMY1" s="536"/>
      <c r="PMZ1" s="536"/>
      <c r="PNA1" s="536"/>
      <c r="PNB1" s="536"/>
      <c r="PNC1" s="536"/>
      <c r="PND1" s="536"/>
      <c r="PNE1" s="536"/>
      <c r="PNF1" s="536"/>
      <c r="PNG1" s="536"/>
      <c r="PNH1" s="536"/>
      <c r="PNI1" s="536"/>
      <c r="PNJ1" s="536"/>
      <c r="PNK1" s="536"/>
      <c r="PNL1" s="536"/>
      <c r="PNM1" s="536"/>
      <c r="PNN1" s="536"/>
      <c r="PNO1" s="536"/>
      <c r="PNP1" s="536"/>
      <c r="PNQ1" s="536"/>
      <c r="PNR1" s="536"/>
      <c r="PNS1" s="536"/>
      <c r="PNT1" s="536"/>
      <c r="PNU1" s="536" t="s">
        <v>354</v>
      </c>
      <c r="PNV1" s="536"/>
      <c r="PNW1" s="536"/>
      <c r="PNX1" s="536"/>
      <c r="PNY1" s="536"/>
      <c r="PNZ1" s="536"/>
      <c r="POA1" s="536"/>
      <c r="POB1" s="536"/>
      <c r="POC1" s="536"/>
      <c r="POD1" s="536"/>
      <c r="POE1" s="536"/>
      <c r="POF1" s="536"/>
      <c r="POG1" s="536"/>
      <c r="POH1" s="536"/>
      <c r="POI1" s="536"/>
      <c r="POJ1" s="536"/>
      <c r="POK1" s="536"/>
      <c r="POL1" s="536"/>
      <c r="POM1" s="536"/>
      <c r="PON1" s="536"/>
      <c r="POO1" s="536"/>
      <c r="POP1" s="536"/>
      <c r="POQ1" s="536"/>
      <c r="POR1" s="536"/>
      <c r="POS1" s="536"/>
      <c r="POT1" s="536"/>
      <c r="POU1" s="536"/>
      <c r="POV1" s="536"/>
      <c r="POW1" s="536"/>
      <c r="POX1" s="536"/>
      <c r="POY1" s="536"/>
      <c r="POZ1" s="536"/>
      <c r="PPA1" s="536" t="s">
        <v>354</v>
      </c>
      <c r="PPB1" s="536"/>
      <c r="PPC1" s="536"/>
      <c r="PPD1" s="536"/>
      <c r="PPE1" s="536"/>
      <c r="PPF1" s="536"/>
      <c r="PPG1" s="536"/>
      <c r="PPH1" s="536"/>
      <c r="PPI1" s="536"/>
      <c r="PPJ1" s="536"/>
      <c r="PPK1" s="536"/>
      <c r="PPL1" s="536"/>
      <c r="PPM1" s="536"/>
      <c r="PPN1" s="536"/>
      <c r="PPO1" s="536"/>
      <c r="PPP1" s="536"/>
      <c r="PPQ1" s="536"/>
      <c r="PPR1" s="536"/>
      <c r="PPS1" s="536"/>
      <c r="PPT1" s="536"/>
      <c r="PPU1" s="536"/>
      <c r="PPV1" s="536"/>
      <c r="PPW1" s="536"/>
      <c r="PPX1" s="536"/>
      <c r="PPY1" s="536"/>
      <c r="PPZ1" s="536"/>
      <c r="PQA1" s="536"/>
      <c r="PQB1" s="536"/>
      <c r="PQC1" s="536"/>
      <c r="PQD1" s="536"/>
      <c r="PQE1" s="536"/>
      <c r="PQF1" s="536"/>
      <c r="PQG1" s="536" t="s">
        <v>354</v>
      </c>
      <c r="PQH1" s="536"/>
      <c r="PQI1" s="536"/>
      <c r="PQJ1" s="536"/>
      <c r="PQK1" s="536"/>
      <c r="PQL1" s="536"/>
      <c r="PQM1" s="536"/>
      <c r="PQN1" s="536"/>
      <c r="PQO1" s="536"/>
      <c r="PQP1" s="536"/>
      <c r="PQQ1" s="536"/>
      <c r="PQR1" s="536"/>
      <c r="PQS1" s="536"/>
      <c r="PQT1" s="536"/>
      <c r="PQU1" s="536"/>
      <c r="PQV1" s="536"/>
      <c r="PQW1" s="536"/>
      <c r="PQX1" s="536"/>
      <c r="PQY1" s="536"/>
      <c r="PQZ1" s="536"/>
      <c r="PRA1" s="536"/>
      <c r="PRB1" s="536"/>
      <c r="PRC1" s="536"/>
      <c r="PRD1" s="536"/>
      <c r="PRE1" s="536"/>
      <c r="PRF1" s="536"/>
      <c r="PRG1" s="536"/>
      <c r="PRH1" s="536"/>
      <c r="PRI1" s="536"/>
      <c r="PRJ1" s="536"/>
      <c r="PRK1" s="536"/>
      <c r="PRL1" s="536"/>
      <c r="PRM1" s="536" t="s">
        <v>354</v>
      </c>
      <c r="PRN1" s="536"/>
      <c r="PRO1" s="536"/>
      <c r="PRP1" s="536"/>
      <c r="PRQ1" s="536"/>
      <c r="PRR1" s="536"/>
      <c r="PRS1" s="536"/>
      <c r="PRT1" s="536"/>
      <c r="PRU1" s="536"/>
      <c r="PRV1" s="536"/>
      <c r="PRW1" s="536"/>
      <c r="PRX1" s="536"/>
      <c r="PRY1" s="536"/>
      <c r="PRZ1" s="536"/>
      <c r="PSA1" s="536"/>
      <c r="PSB1" s="536"/>
      <c r="PSC1" s="536"/>
      <c r="PSD1" s="536"/>
      <c r="PSE1" s="536"/>
      <c r="PSF1" s="536"/>
      <c r="PSG1" s="536"/>
      <c r="PSH1" s="536"/>
      <c r="PSI1" s="536"/>
      <c r="PSJ1" s="536"/>
      <c r="PSK1" s="536"/>
      <c r="PSL1" s="536"/>
      <c r="PSM1" s="536"/>
      <c r="PSN1" s="536"/>
      <c r="PSO1" s="536"/>
      <c r="PSP1" s="536"/>
      <c r="PSQ1" s="536"/>
      <c r="PSR1" s="536"/>
      <c r="PSS1" s="536" t="s">
        <v>354</v>
      </c>
      <c r="PST1" s="536"/>
      <c r="PSU1" s="536"/>
      <c r="PSV1" s="536"/>
      <c r="PSW1" s="536"/>
      <c r="PSX1" s="536"/>
      <c r="PSY1" s="536"/>
      <c r="PSZ1" s="536"/>
      <c r="PTA1" s="536"/>
      <c r="PTB1" s="536"/>
      <c r="PTC1" s="536"/>
      <c r="PTD1" s="536"/>
      <c r="PTE1" s="536"/>
      <c r="PTF1" s="536"/>
      <c r="PTG1" s="536"/>
      <c r="PTH1" s="536"/>
      <c r="PTI1" s="536"/>
      <c r="PTJ1" s="536"/>
      <c r="PTK1" s="536"/>
      <c r="PTL1" s="536"/>
      <c r="PTM1" s="536"/>
      <c r="PTN1" s="536"/>
      <c r="PTO1" s="536"/>
      <c r="PTP1" s="536"/>
      <c r="PTQ1" s="536"/>
      <c r="PTR1" s="536"/>
      <c r="PTS1" s="536"/>
      <c r="PTT1" s="536"/>
      <c r="PTU1" s="536"/>
      <c r="PTV1" s="536"/>
      <c r="PTW1" s="536"/>
      <c r="PTX1" s="536"/>
      <c r="PTY1" s="536" t="s">
        <v>354</v>
      </c>
      <c r="PTZ1" s="536"/>
      <c r="PUA1" s="536"/>
      <c r="PUB1" s="536"/>
      <c r="PUC1" s="536"/>
      <c r="PUD1" s="536"/>
      <c r="PUE1" s="536"/>
      <c r="PUF1" s="536"/>
      <c r="PUG1" s="536"/>
      <c r="PUH1" s="536"/>
      <c r="PUI1" s="536"/>
      <c r="PUJ1" s="536"/>
      <c r="PUK1" s="536"/>
      <c r="PUL1" s="536"/>
      <c r="PUM1" s="536"/>
      <c r="PUN1" s="536"/>
      <c r="PUO1" s="536"/>
      <c r="PUP1" s="536"/>
      <c r="PUQ1" s="536"/>
      <c r="PUR1" s="536"/>
      <c r="PUS1" s="536"/>
      <c r="PUT1" s="536"/>
      <c r="PUU1" s="536"/>
      <c r="PUV1" s="536"/>
      <c r="PUW1" s="536"/>
      <c r="PUX1" s="536"/>
      <c r="PUY1" s="536"/>
      <c r="PUZ1" s="536"/>
      <c r="PVA1" s="536"/>
      <c r="PVB1" s="536"/>
      <c r="PVC1" s="536"/>
      <c r="PVD1" s="536"/>
      <c r="PVE1" s="536" t="s">
        <v>354</v>
      </c>
      <c r="PVF1" s="536"/>
      <c r="PVG1" s="536"/>
      <c r="PVH1" s="536"/>
      <c r="PVI1" s="536"/>
      <c r="PVJ1" s="536"/>
      <c r="PVK1" s="536"/>
      <c r="PVL1" s="536"/>
      <c r="PVM1" s="536"/>
      <c r="PVN1" s="536"/>
      <c r="PVO1" s="536"/>
      <c r="PVP1" s="536"/>
      <c r="PVQ1" s="536"/>
      <c r="PVR1" s="536"/>
      <c r="PVS1" s="536"/>
      <c r="PVT1" s="536"/>
      <c r="PVU1" s="536"/>
      <c r="PVV1" s="536"/>
      <c r="PVW1" s="536"/>
      <c r="PVX1" s="536"/>
      <c r="PVY1" s="536"/>
      <c r="PVZ1" s="536"/>
      <c r="PWA1" s="536"/>
      <c r="PWB1" s="536"/>
      <c r="PWC1" s="536"/>
      <c r="PWD1" s="536"/>
      <c r="PWE1" s="536"/>
      <c r="PWF1" s="536"/>
      <c r="PWG1" s="536"/>
      <c r="PWH1" s="536"/>
      <c r="PWI1" s="536"/>
      <c r="PWJ1" s="536"/>
      <c r="PWK1" s="536" t="s">
        <v>354</v>
      </c>
      <c r="PWL1" s="536"/>
      <c r="PWM1" s="536"/>
      <c r="PWN1" s="536"/>
      <c r="PWO1" s="536"/>
      <c r="PWP1" s="536"/>
      <c r="PWQ1" s="536"/>
      <c r="PWR1" s="536"/>
      <c r="PWS1" s="536"/>
      <c r="PWT1" s="536"/>
      <c r="PWU1" s="536"/>
      <c r="PWV1" s="536"/>
      <c r="PWW1" s="536"/>
      <c r="PWX1" s="536"/>
      <c r="PWY1" s="536"/>
      <c r="PWZ1" s="536"/>
      <c r="PXA1" s="536"/>
      <c r="PXB1" s="536"/>
      <c r="PXC1" s="536"/>
      <c r="PXD1" s="536"/>
      <c r="PXE1" s="536"/>
      <c r="PXF1" s="536"/>
      <c r="PXG1" s="536"/>
      <c r="PXH1" s="536"/>
      <c r="PXI1" s="536"/>
      <c r="PXJ1" s="536"/>
      <c r="PXK1" s="536"/>
      <c r="PXL1" s="536"/>
      <c r="PXM1" s="536"/>
      <c r="PXN1" s="536"/>
      <c r="PXO1" s="536"/>
      <c r="PXP1" s="536"/>
      <c r="PXQ1" s="536" t="s">
        <v>354</v>
      </c>
      <c r="PXR1" s="536"/>
      <c r="PXS1" s="536"/>
      <c r="PXT1" s="536"/>
      <c r="PXU1" s="536"/>
      <c r="PXV1" s="536"/>
      <c r="PXW1" s="536"/>
      <c r="PXX1" s="536"/>
      <c r="PXY1" s="536"/>
      <c r="PXZ1" s="536"/>
      <c r="PYA1" s="536"/>
      <c r="PYB1" s="536"/>
      <c r="PYC1" s="536"/>
      <c r="PYD1" s="536"/>
      <c r="PYE1" s="536"/>
      <c r="PYF1" s="536"/>
      <c r="PYG1" s="536"/>
      <c r="PYH1" s="536"/>
      <c r="PYI1" s="536"/>
      <c r="PYJ1" s="536"/>
      <c r="PYK1" s="536"/>
      <c r="PYL1" s="536"/>
      <c r="PYM1" s="536"/>
      <c r="PYN1" s="536"/>
      <c r="PYO1" s="536"/>
      <c r="PYP1" s="536"/>
      <c r="PYQ1" s="536"/>
      <c r="PYR1" s="536"/>
      <c r="PYS1" s="536"/>
      <c r="PYT1" s="536"/>
      <c r="PYU1" s="536"/>
      <c r="PYV1" s="536"/>
      <c r="PYW1" s="536" t="s">
        <v>354</v>
      </c>
      <c r="PYX1" s="536"/>
      <c r="PYY1" s="536"/>
      <c r="PYZ1" s="536"/>
      <c r="PZA1" s="536"/>
      <c r="PZB1" s="536"/>
      <c r="PZC1" s="536"/>
      <c r="PZD1" s="536"/>
      <c r="PZE1" s="536"/>
      <c r="PZF1" s="536"/>
      <c r="PZG1" s="536"/>
      <c r="PZH1" s="536"/>
      <c r="PZI1" s="536"/>
      <c r="PZJ1" s="536"/>
      <c r="PZK1" s="536"/>
      <c r="PZL1" s="536"/>
      <c r="PZM1" s="536"/>
      <c r="PZN1" s="536"/>
      <c r="PZO1" s="536"/>
      <c r="PZP1" s="536"/>
      <c r="PZQ1" s="536"/>
      <c r="PZR1" s="536"/>
      <c r="PZS1" s="536"/>
      <c r="PZT1" s="536"/>
      <c r="PZU1" s="536"/>
      <c r="PZV1" s="536"/>
      <c r="PZW1" s="536"/>
      <c r="PZX1" s="536"/>
      <c r="PZY1" s="536"/>
      <c r="PZZ1" s="536"/>
      <c r="QAA1" s="536"/>
      <c r="QAB1" s="536"/>
      <c r="QAC1" s="536" t="s">
        <v>354</v>
      </c>
      <c r="QAD1" s="536"/>
      <c r="QAE1" s="536"/>
      <c r="QAF1" s="536"/>
      <c r="QAG1" s="536"/>
      <c r="QAH1" s="536"/>
      <c r="QAI1" s="536"/>
      <c r="QAJ1" s="536"/>
      <c r="QAK1" s="536"/>
      <c r="QAL1" s="536"/>
      <c r="QAM1" s="536"/>
      <c r="QAN1" s="536"/>
      <c r="QAO1" s="536"/>
      <c r="QAP1" s="536"/>
      <c r="QAQ1" s="536"/>
      <c r="QAR1" s="536"/>
      <c r="QAS1" s="536"/>
      <c r="QAT1" s="536"/>
      <c r="QAU1" s="536"/>
      <c r="QAV1" s="536"/>
      <c r="QAW1" s="536"/>
      <c r="QAX1" s="536"/>
      <c r="QAY1" s="536"/>
      <c r="QAZ1" s="536"/>
      <c r="QBA1" s="536"/>
      <c r="QBB1" s="536"/>
      <c r="QBC1" s="536"/>
      <c r="QBD1" s="536"/>
      <c r="QBE1" s="536"/>
      <c r="QBF1" s="536"/>
      <c r="QBG1" s="536"/>
      <c r="QBH1" s="536"/>
      <c r="QBI1" s="536" t="s">
        <v>354</v>
      </c>
      <c r="QBJ1" s="536"/>
      <c r="QBK1" s="536"/>
      <c r="QBL1" s="536"/>
      <c r="QBM1" s="536"/>
      <c r="QBN1" s="536"/>
      <c r="QBO1" s="536"/>
      <c r="QBP1" s="536"/>
      <c r="QBQ1" s="536"/>
      <c r="QBR1" s="536"/>
      <c r="QBS1" s="536"/>
      <c r="QBT1" s="536"/>
      <c r="QBU1" s="536"/>
      <c r="QBV1" s="536"/>
      <c r="QBW1" s="536"/>
      <c r="QBX1" s="536"/>
      <c r="QBY1" s="536"/>
      <c r="QBZ1" s="536"/>
      <c r="QCA1" s="536"/>
      <c r="QCB1" s="536"/>
      <c r="QCC1" s="536"/>
      <c r="QCD1" s="536"/>
      <c r="QCE1" s="536"/>
      <c r="QCF1" s="536"/>
      <c r="QCG1" s="536"/>
      <c r="QCH1" s="536"/>
      <c r="QCI1" s="536"/>
      <c r="QCJ1" s="536"/>
      <c r="QCK1" s="536"/>
      <c r="QCL1" s="536"/>
      <c r="QCM1" s="536"/>
      <c r="QCN1" s="536"/>
      <c r="QCO1" s="536" t="s">
        <v>354</v>
      </c>
      <c r="QCP1" s="536"/>
      <c r="QCQ1" s="536"/>
      <c r="QCR1" s="536"/>
      <c r="QCS1" s="536"/>
      <c r="QCT1" s="536"/>
      <c r="QCU1" s="536"/>
      <c r="QCV1" s="536"/>
      <c r="QCW1" s="536"/>
      <c r="QCX1" s="536"/>
      <c r="QCY1" s="536"/>
      <c r="QCZ1" s="536"/>
      <c r="QDA1" s="536"/>
      <c r="QDB1" s="536"/>
      <c r="QDC1" s="536"/>
      <c r="QDD1" s="536"/>
      <c r="QDE1" s="536"/>
      <c r="QDF1" s="536"/>
      <c r="QDG1" s="536"/>
      <c r="QDH1" s="536"/>
      <c r="QDI1" s="536"/>
      <c r="QDJ1" s="536"/>
      <c r="QDK1" s="536"/>
      <c r="QDL1" s="536"/>
      <c r="QDM1" s="536"/>
      <c r="QDN1" s="536"/>
      <c r="QDO1" s="536"/>
      <c r="QDP1" s="536"/>
      <c r="QDQ1" s="536"/>
      <c r="QDR1" s="536"/>
      <c r="QDS1" s="536"/>
      <c r="QDT1" s="536"/>
      <c r="QDU1" s="536" t="s">
        <v>354</v>
      </c>
      <c r="QDV1" s="536"/>
      <c r="QDW1" s="536"/>
      <c r="QDX1" s="536"/>
      <c r="QDY1" s="536"/>
      <c r="QDZ1" s="536"/>
      <c r="QEA1" s="536"/>
      <c r="QEB1" s="536"/>
      <c r="QEC1" s="536"/>
      <c r="QED1" s="536"/>
      <c r="QEE1" s="536"/>
      <c r="QEF1" s="536"/>
      <c r="QEG1" s="536"/>
      <c r="QEH1" s="536"/>
      <c r="QEI1" s="536"/>
      <c r="QEJ1" s="536"/>
      <c r="QEK1" s="536"/>
      <c r="QEL1" s="536"/>
      <c r="QEM1" s="536"/>
      <c r="QEN1" s="536"/>
      <c r="QEO1" s="536"/>
      <c r="QEP1" s="536"/>
      <c r="QEQ1" s="536"/>
      <c r="QER1" s="536"/>
      <c r="QES1" s="536"/>
      <c r="QET1" s="536"/>
      <c r="QEU1" s="536"/>
      <c r="QEV1" s="536"/>
      <c r="QEW1" s="536"/>
      <c r="QEX1" s="536"/>
      <c r="QEY1" s="536"/>
      <c r="QEZ1" s="536"/>
      <c r="QFA1" s="536" t="s">
        <v>354</v>
      </c>
      <c r="QFB1" s="536"/>
      <c r="QFC1" s="536"/>
      <c r="QFD1" s="536"/>
      <c r="QFE1" s="536"/>
      <c r="QFF1" s="536"/>
      <c r="QFG1" s="536"/>
      <c r="QFH1" s="536"/>
      <c r="QFI1" s="536"/>
      <c r="QFJ1" s="536"/>
      <c r="QFK1" s="536"/>
      <c r="QFL1" s="536"/>
      <c r="QFM1" s="536"/>
      <c r="QFN1" s="536"/>
      <c r="QFO1" s="536"/>
      <c r="QFP1" s="536"/>
      <c r="QFQ1" s="536"/>
      <c r="QFR1" s="536"/>
      <c r="QFS1" s="536"/>
      <c r="QFT1" s="536"/>
      <c r="QFU1" s="536"/>
      <c r="QFV1" s="536"/>
      <c r="QFW1" s="536"/>
      <c r="QFX1" s="536"/>
      <c r="QFY1" s="536"/>
      <c r="QFZ1" s="536"/>
      <c r="QGA1" s="536"/>
      <c r="QGB1" s="536"/>
      <c r="QGC1" s="536"/>
      <c r="QGD1" s="536"/>
      <c r="QGE1" s="536"/>
      <c r="QGF1" s="536"/>
      <c r="QGG1" s="536" t="s">
        <v>354</v>
      </c>
      <c r="QGH1" s="536"/>
      <c r="QGI1" s="536"/>
      <c r="QGJ1" s="536"/>
      <c r="QGK1" s="536"/>
      <c r="QGL1" s="536"/>
      <c r="QGM1" s="536"/>
      <c r="QGN1" s="536"/>
      <c r="QGO1" s="536"/>
      <c r="QGP1" s="536"/>
      <c r="QGQ1" s="536"/>
      <c r="QGR1" s="536"/>
      <c r="QGS1" s="536"/>
      <c r="QGT1" s="536"/>
      <c r="QGU1" s="536"/>
      <c r="QGV1" s="536"/>
      <c r="QGW1" s="536"/>
      <c r="QGX1" s="536"/>
      <c r="QGY1" s="536"/>
      <c r="QGZ1" s="536"/>
      <c r="QHA1" s="536"/>
      <c r="QHB1" s="536"/>
      <c r="QHC1" s="536"/>
      <c r="QHD1" s="536"/>
      <c r="QHE1" s="536"/>
      <c r="QHF1" s="536"/>
      <c r="QHG1" s="536"/>
      <c r="QHH1" s="536"/>
      <c r="QHI1" s="536"/>
      <c r="QHJ1" s="536"/>
      <c r="QHK1" s="536"/>
      <c r="QHL1" s="536"/>
      <c r="QHM1" s="536" t="s">
        <v>354</v>
      </c>
      <c r="QHN1" s="536"/>
      <c r="QHO1" s="536"/>
      <c r="QHP1" s="536"/>
      <c r="QHQ1" s="536"/>
      <c r="QHR1" s="536"/>
      <c r="QHS1" s="536"/>
      <c r="QHT1" s="536"/>
      <c r="QHU1" s="536"/>
      <c r="QHV1" s="536"/>
      <c r="QHW1" s="536"/>
      <c r="QHX1" s="536"/>
      <c r="QHY1" s="536"/>
      <c r="QHZ1" s="536"/>
      <c r="QIA1" s="536"/>
      <c r="QIB1" s="536"/>
      <c r="QIC1" s="536"/>
      <c r="QID1" s="536"/>
      <c r="QIE1" s="536"/>
      <c r="QIF1" s="536"/>
      <c r="QIG1" s="536"/>
      <c r="QIH1" s="536"/>
      <c r="QII1" s="536"/>
      <c r="QIJ1" s="536"/>
      <c r="QIK1" s="536"/>
      <c r="QIL1" s="536"/>
      <c r="QIM1" s="536"/>
      <c r="QIN1" s="536"/>
      <c r="QIO1" s="536"/>
      <c r="QIP1" s="536"/>
      <c r="QIQ1" s="536"/>
      <c r="QIR1" s="536"/>
      <c r="QIS1" s="536" t="s">
        <v>354</v>
      </c>
      <c r="QIT1" s="536"/>
      <c r="QIU1" s="536"/>
      <c r="QIV1" s="536"/>
      <c r="QIW1" s="536"/>
      <c r="QIX1" s="536"/>
      <c r="QIY1" s="536"/>
      <c r="QIZ1" s="536"/>
      <c r="QJA1" s="536"/>
      <c r="QJB1" s="536"/>
      <c r="QJC1" s="536"/>
      <c r="QJD1" s="536"/>
      <c r="QJE1" s="536"/>
      <c r="QJF1" s="536"/>
      <c r="QJG1" s="536"/>
      <c r="QJH1" s="536"/>
      <c r="QJI1" s="536"/>
      <c r="QJJ1" s="536"/>
      <c r="QJK1" s="536"/>
      <c r="QJL1" s="536"/>
      <c r="QJM1" s="536"/>
      <c r="QJN1" s="536"/>
      <c r="QJO1" s="536"/>
      <c r="QJP1" s="536"/>
      <c r="QJQ1" s="536"/>
      <c r="QJR1" s="536"/>
      <c r="QJS1" s="536"/>
      <c r="QJT1" s="536"/>
      <c r="QJU1" s="536"/>
      <c r="QJV1" s="536"/>
      <c r="QJW1" s="536"/>
      <c r="QJX1" s="536"/>
      <c r="QJY1" s="536" t="s">
        <v>354</v>
      </c>
      <c r="QJZ1" s="536"/>
      <c r="QKA1" s="536"/>
      <c r="QKB1" s="536"/>
      <c r="QKC1" s="536"/>
      <c r="QKD1" s="536"/>
      <c r="QKE1" s="536"/>
      <c r="QKF1" s="536"/>
      <c r="QKG1" s="536"/>
      <c r="QKH1" s="536"/>
      <c r="QKI1" s="536"/>
      <c r="QKJ1" s="536"/>
      <c r="QKK1" s="536"/>
      <c r="QKL1" s="536"/>
      <c r="QKM1" s="536"/>
      <c r="QKN1" s="536"/>
      <c r="QKO1" s="536"/>
      <c r="QKP1" s="536"/>
      <c r="QKQ1" s="536"/>
      <c r="QKR1" s="536"/>
      <c r="QKS1" s="536"/>
      <c r="QKT1" s="536"/>
      <c r="QKU1" s="536"/>
      <c r="QKV1" s="536"/>
      <c r="QKW1" s="536"/>
      <c r="QKX1" s="536"/>
      <c r="QKY1" s="536"/>
      <c r="QKZ1" s="536"/>
      <c r="QLA1" s="536"/>
      <c r="QLB1" s="536"/>
      <c r="QLC1" s="536"/>
      <c r="QLD1" s="536"/>
      <c r="QLE1" s="536" t="s">
        <v>354</v>
      </c>
      <c r="QLF1" s="536"/>
      <c r="QLG1" s="536"/>
      <c r="QLH1" s="536"/>
      <c r="QLI1" s="536"/>
      <c r="QLJ1" s="536"/>
      <c r="QLK1" s="536"/>
      <c r="QLL1" s="536"/>
      <c r="QLM1" s="536"/>
      <c r="QLN1" s="536"/>
      <c r="QLO1" s="536"/>
      <c r="QLP1" s="536"/>
      <c r="QLQ1" s="536"/>
      <c r="QLR1" s="536"/>
      <c r="QLS1" s="536"/>
      <c r="QLT1" s="536"/>
      <c r="QLU1" s="536"/>
      <c r="QLV1" s="536"/>
      <c r="QLW1" s="536"/>
      <c r="QLX1" s="536"/>
      <c r="QLY1" s="536"/>
      <c r="QLZ1" s="536"/>
      <c r="QMA1" s="536"/>
      <c r="QMB1" s="536"/>
      <c r="QMC1" s="536"/>
      <c r="QMD1" s="536"/>
      <c r="QME1" s="536"/>
      <c r="QMF1" s="536"/>
      <c r="QMG1" s="536"/>
      <c r="QMH1" s="536"/>
      <c r="QMI1" s="536"/>
      <c r="QMJ1" s="536"/>
      <c r="QMK1" s="536" t="s">
        <v>354</v>
      </c>
      <c r="QML1" s="536"/>
      <c r="QMM1" s="536"/>
      <c r="QMN1" s="536"/>
      <c r="QMO1" s="536"/>
      <c r="QMP1" s="536"/>
      <c r="QMQ1" s="536"/>
      <c r="QMR1" s="536"/>
      <c r="QMS1" s="536"/>
      <c r="QMT1" s="536"/>
      <c r="QMU1" s="536"/>
      <c r="QMV1" s="536"/>
      <c r="QMW1" s="536"/>
      <c r="QMX1" s="536"/>
      <c r="QMY1" s="536"/>
      <c r="QMZ1" s="536"/>
      <c r="QNA1" s="536"/>
      <c r="QNB1" s="536"/>
      <c r="QNC1" s="536"/>
      <c r="QND1" s="536"/>
      <c r="QNE1" s="536"/>
      <c r="QNF1" s="536"/>
      <c r="QNG1" s="536"/>
      <c r="QNH1" s="536"/>
      <c r="QNI1" s="536"/>
      <c r="QNJ1" s="536"/>
      <c r="QNK1" s="536"/>
      <c r="QNL1" s="536"/>
      <c r="QNM1" s="536"/>
      <c r="QNN1" s="536"/>
      <c r="QNO1" s="536"/>
      <c r="QNP1" s="536"/>
      <c r="QNQ1" s="536" t="s">
        <v>354</v>
      </c>
      <c r="QNR1" s="536"/>
      <c r="QNS1" s="536"/>
      <c r="QNT1" s="536"/>
      <c r="QNU1" s="536"/>
      <c r="QNV1" s="536"/>
      <c r="QNW1" s="536"/>
      <c r="QNX1" s="536"/>
      <c r="QNY1" s="536"/>
      <c r="QNZ1" s="536"/>
      <c r="QOA1" s="536"/>
      <c r="QOB1" s="536"/>
      <c r="QOC1" s="536"/>
      <c r="QOD1" s="536"/>
      <c r="QOE1" s="536"/>
      <c r="QOF1" s="536"/>
      <c r="QOG1" s="536"/>
      <c r="QOH1" s="536"/>
      <c r="QOI1" s="536"/>
      <c r="QOJ1" s="536"/>
      <c r="QOK1" s="536"/>
      <c r="QOL1" s="536"/>
      <c r="QOM1" s="536"/>
      <c r="QON1" s="536"/>
      <c r="QOO1" s="536"/>
      <c r="QOP1" s="536"/>
      <c r="QOQ1" s="536"/>
      <c r="QOR1" s="536"/>
      <c r="QOS1" s="536"/>
      <c r="QOT1" s="536"/>
      <c r="QOU1" s="536"/>
      <c r="QOV1" s="536"/>
      <c r="QOW1" s="536" t="s">
        <v>354</v>
      </c>
      <c r="QOX1" s="536"/>
      <c r="QOY1" s="536"/>
      <c r="QOZ1" s="536"/>
      <c r="QPA1" s="536"/>
      <c r="QPB1" s="536"/>
      <c r="QPC1" s="536"/>
      <c r="QPD1" s="536"/>
      <c r="QPE1" s="536"/>
      <c r="QPF1" s="536"/>
      <c r="QPG1" s="536"/>
      <c r="QPH1" s="536"/>
      <c r="QPI1" s="536"/>
      <c r="QPJ1" s="536"/>
      <c r="QPK1" s="536"/>
      <c r="QPL1" s="536"/>
      <c r="QPM1" s="536"/>
      <c r="QPN1" s="536"/>
      <c r="QPO1" s="536"/>
      <c r="QPP1" s="536"/>
      <c r="QPQ1" s="536"/>
      <c r="QPR1" s="536"/>
      <c r="QPS1" s="536"/>
      <c r="QPT1" s="536"/>
      <c r="QPU1" s="536"/>
      <c r="QPV1" s="536"/>
      <c r="QPW1" s="536"/>
      <c r="QPX1" s="536"/>
      <c r="QPY1" s="536"/>
      <c r="QPZ1" s="536"/>
      <c r="QQA1" s="536"/>
      <c r="QQB1" s="536"/>
      <c r="QQC1" s="536" t="s">
        <v>354</v>
      </c>
      <c r="QQD1" s="536"/>
      <c r="QQE1" s="536"/>
      <c r="QQF1" s="536"/>
      <c r="QQG1" s="536"/>
      <c r="QQH1" s="536"/>
      <c r="QQI1" s="536"/>
      <c r="QQJ1" s="536"/>
      <c r="QQK1" s="536"/>
      <c r="QQL1" s="536"/>
      <c r="QQM1" s="536"/>
      <c r="QQN1" s="536"/>
      <c r="QQO1" s="536"/>
      <c r="QQP1" s="536"/>
      <c r="QQQ1" s="536"/>
      <c r="QQR1" s="536"/>
      <c r="QQS1" s="536"/>
      <c r="QQT1" s="536"/>
      <c r="QQU1" s="536"/>
      <c r="QQV1" s="536"/>
      <c r="QQW1" s="536"/>
      <c r="QQX1" s="536"/>
      <c r="QQY1" s="536"/>
      <c r="QQZ1" s="536"/>
      <c r="QRA1" s="536"/>
      <c r="QRB1" s="536"/>
      <c r="QRC1" s="536"/>
      <c r="QRD1" s="536"/>
      <c r="QRE1" s="536"/>
      <c r="QRF1" s="536"/>
      <c r="QRG1" s="536"/>
      <c r="QRH1" s="536"/>
      <c r="QRI1" s="536" t="s">
        <v>354</v>
      </c>
      <c r="QRJ1" s="536"/>
      <c r="QRK1" s="536"/>
      <c r="QRL1" s="536"/>
      <c r="QRM1" s="536"/>
      <c r="QRN1" s="536"/>
      <c r="QRO1" s="536"/>
      <c r="QRP1" s="536"/>
      <c r="QRQ1" s="536"/>
      <c r="QRR1" s="536"/>
      <c r="QRS1" s="536"/>
      <c r="QRT1" s="536"/>
      <c r="QRU1" s="536"/>
      <c r="QRV1" s="536"/>
      <c r="QRW1" s="536"/>
      <c r="QRX1" s="536"/>
      <c r="QRY1" s="536"/>
      <c r="QRZ1" s="536"/>
      <c r="QSA1" s="536"/>
      <c r="QSB1" s="536"/>
      <c r="QSC1" s="536"/>
      <c r="QSD1" s="536"/>
      <c r="QSE1" s="536"/>
      <c r="QSF1" s="536"/>
      <c r="QSG1" s="536"/>
      <c r="QSH1" s="536"/>
      <c r="QSI1" s="536"/>
      <c r="QSJ1" s="536"/>
      <c r="QSK1" s="536"/>
      <c r="QSL1" s="536"/>
      <c r="QSM1" s="536"/>
      <c r="QSN1" s="536"/>
      <c r="QSO1" s="536" t="s">
        <v>354</v>
      </c>
      <c r="QSP1" s="536"/>
      <c r="QSQ1" s="536"/>
      <c r="QSR1" s="536"/>
      <c r="QSS1" s="536"/>
      <c r="QST1" s="536"/>
      <c r="QSU1" s="536"/>
      <c r="QSV1" s="536"/>
      <c r="QSW1" s="536"/>
      <c r="QSX1" s="536"/>
      <c r="QSY1" s="536"/>
      <c r="QSZ1" s="536"/>
      <c r="QTA1" s="536"/>
      <c r="QTB1" s="536"/>
      <c r="QTC1" s="536"/>
      <c r="QTD1" s="536"/>
      <c r="QTE1" s="536"/>
      <c r="QTF1" s="536"/>
      <c r="QTG1" s="536"/>
      <c r="QTH1" s="536"/>
      <c r="QTI1" s="536"/>
      <c r="QTJ1" s="536"/>
      <c r="QTK1" s="536"/>
      <c r="QTL1" s="536"/>
      <c r="QTM1" s="536"/>
      <c r="QTN1" s="536"/>
      <c r="QTO1" s="536"/>
      <c r="QTP1" s="536"/>
      <c r="QTQ1" s="536"/>
      <c r="QTR1" s="536"/>
      <c r="QTS1" s="536"/>
      <c r="QTT1" s="536"/>
      <c r="QTU1" s="536" t="s">
        <v>354</v>
      </c>
      <c r="QTV1" s="536"/>
      <c r="QTW1" s="536"/>
      <c r="QTX1" s="536"/>
      <c r="QTY1" s="536"/>
      <c r="QTZ1" s="536"/>
      <c r="QUA1" s="536"/>
      <c r="QUB1" s="536"/>
      <c r="QUC1" s="536"/>
      <c r="QUD1" s="536"/>
      <c r="QUE1" s="536"/>
      <c r="QUF1" s="536"/>
      <c r="QUG1" s="536"/>
      <c r="QUH1" s="536"/>
      <c r="QUI1" s="536"/>
      <c r="QUJ1" s="536"/>
      <c r="QUK1" s="536"/>
      <c r="QUL1" s="536"/>
      <c r="QUM1" s="536"/>
      <c r="QUN1" s="536"/>
      <c r="QUO1" s="536"/>
      <c r="QUP1" s="536"/>
      <c r="QUQ1" s="536"/>
      <c r="QUR1" s="536"/>
      <c r="QUS1" s="536"/>
      <c r="QUT1" s="536"/>
      <c r="QUU1" s="536"/>
      <c r="QUV1" s="536"/>
      <c r="QUW1" s="536"/>
      <c r="QUX1" s="536"/>
      <c r="QUY1" s="536"/>
      <c r="QUZ1" s="536"/>
      <c r="QVA1" s="536" t="s">
        <v>354</v>
      </c>
      <c r="QVB1" s="536"/>
      <c r="QVC1" s="536"/>
      <c r="QVD1" s="536"/>
      <c r="QVE1" s="536"/>
      <c r="QVF1" s="536"/>
      <c r="QVG1" s="536"/>
      <c r="QVH1" s="536"/>
      <c r="QVI1" s="536"/>
      <c r="QVJ1" s="536"/>
      <c r="QVK1" s="536"/>
      <c r="QVL1" s="536"/>
      <c r="QVM1" s="536"/>
      <c r="QVN1" s="536"/>
      <c r="QVO1" s="536"/>
      <c r="QVP1" s="536"/>
      <c r="QVQ1" s="536"/>
      <c r="QVR1" s="536"/>
      <c r="QVS1" s="536"/>
      <c r="QVT1" s="536"/>
      <c r="QVU1" s="536"/>
      <c r="QVV1" s="536"/>
      <c r="QVW1" s="536"/>
      <c r="QVX1" s="536"/>
      <c r="QVY1" s="536"/>
      <c r="QVZ1" s="536"/>
      <c r="QWA1" s="536"/>
      <c r="QWB1" s="536"/>
      <c r="QWC1" s="536"/>
      <c r="QWD1" s="536"/>
      <c r="QWE1" s="536"/>
      <c r="QWF1" s="536"/>
      <c r="QWG1" s="536" t="s">
        <v>354</v>
      </c>
      <c r="QWH1" s="536"/>
      <c r="QWI1" s="536"/>
      <c r="QWJ1" s="536"/>
      <c r="QWK1" s="536"/>
      <c r="QWL1" s="536"/>
      <c r="QWM1" s="536"/>
      <c r="QWN1" s="536"/>
      <c r="QWO1" s="536"/>
      <c r="QWP1" s="536"/>
      <c r="QWQ1" s="536"/>
      <c r="QWR1" s="536"/>
      <c r="QWS1" s="536"/>
      <c r="QWT1" s="536"/>
      <c r="QWU1" s="536"/>
      <c r="QWV1" s="536"/>
      <c r="QWW1" s="536"/>
      <c r="QWX1" s="536"/>
      <c r="QWY1" s="536"/>
      <c r="QWZ1" s="536"/>
      <c r="QXA1" s="536"/>
      <c r="QXB1" s="536"/>
      <c r="QXC1" s="536"/>
      <c r="QXD1" s="536"/>
      <c r="QXE1" s="536"/>
      <c r="QXF1" s="536"/>
      <c r="QXG1" s="536"/>
      <c r="QXH1" s="536"/>
      <c r="QXI1" s="536"/>
      <c r="QXJ1" s="536"/>
      <c r="QXK1" s="536"/>
      <c r="QXL1" s="536"/>
      <c r="QXM1" s="536" t="s">
        <v>354</v>
      </c>
      <c r="QXN1" s="536"/>
      <c r="QXO1" s="536"/>
      <c r="QXP1" s="536"/>
      <c r="QXQ1" s="536"/>
      <c r="QXR1" s="536"/>
      <c r="QXS1" s="536"/>
      <c r="QXT1" s="536"/>
      <c r="QXU1" s="536"/>
      <c r="QXV1" s="536"/>
      <c r="QXW1" s="536"/>
      <c r="QXX1" s="536"/>
      <c r="QXY1" s="536"/>
      <c r="QXZ1" s="536"/>
      <c r="QYA1" s="536"/>
      <c r="QYB1" s="536"/>
      <c r="QYC1" s="536"/>
      <c r="QYD1" s="536"/>
      <c r="QYE1" s="536"/>
      <c r="QYF1" s="536"/>
      <c r="QYG1" s="536"/>
      <c r="QYH1" s="536"/>
      <c r="QYI1" s="536"/>
      <c r="QYJ1" s="536"/>
      <c r="QYK1" s="536"/>
      <c r="QYL1" s="536"/>
      <c r="QYM1" s="536"/>
      <c r="QYN1" s="536"/>
      <c r="QYO1" s="536"/>
      <c r="QYP1" s="536"/>
      <c r="QYQ1" s="536"/>
      <c r="QYR1" s="536"/>
      <c r="QYS1" s="536" t="s">
        <v>354</v>
      </c>
      <c r="QYT1" s="536"/>
      <c r="QYU1" s="536"/>
      <c r="QYV1" s="536"/>
      <c r="QYW1" s="536"/>
      <c r="QYX1" s="536"/>
      <c r="QYY1" s="536"/>
      <c r="QYZ1" s="536"/>
      <c r="QZA1" s="536"/>
      <c r="QZB1" s="536"/>
      <c r="QZC1" s="536"/>
      <c r="QZD1" s="536"/>
      <c r="QZE1" s="536"/>
      <c r="QZF1" s="536"/>
      <c r="QZG1" s="536"/>
      <c r="QZH1" s="536"/>
      <c r="QZI1" s="536"/>
      <c r="QZJ1" s="536"/>
      <c r="QZK1" s="536"/>
      <c r="QZL1" s="536"/>
      <c r="QZM1" s="536"/>
      <c r="QZN1" s="536"/>
      <c r="QZO1" s="536"/>
      <c r="QZP1" s="536"/>
      <c r="QZQ1" s="536"/>
      <c r="QZR1" s="536"/>
      <c r="QZS1" s="536"/>
      <c r="QZT1" s="536"/>
      <c r="QZU1" s="536"/>
      <c r="QZV1" s="536"/>
      <c r="QZW1" s="536"/>
      <c r="QZX1" s="536"/>
      <c r="QZY1" s="536" t="s">
        <v>354</v>
      </c>
      <c r="QZZ1" s="536"/>
      <c r="RAA1" s="536"/>
      <c r="RAB1" s="536"/>
      <c r="RAC1" s="536"/>
      <c r="RAD1" s="536"/>
      <c r="RAE1" s="536"/>
      <c r="RAF1" s="536"/>
      <c r="RAG1" s="536"/>
      <c r="RAH1" s="536"/>
      <c r="RAI1" s="536"/>
      <c r="RAJ1" s="536"/>
      <c r="RAK1" s="536"/>
      <c r="RAL1" s="536"/>
      <c r="RAM1" s="536"/>
      <c r="RAN1" s="536"/>
      <c r="RAO1" s="536"/>
      <c r="RAP1" s="536"/>
      <c r="RAQ1" s="536"/>
      <c r="RAR1" s="536"/>
      <c r="RAS1" s="536"/>
      <c r="RAT1" s="536"/>
      <c r="RAU1" s="536"/>
      <c r="RAV1" s="536"/>
      <c r="RAW1" s="536"/>
      <c r="RAX1" s="536"/>
      <c r="RAY1" s="536"/>
      <c r="RAZ1" s="536"/>
      <c r="RBA1" s="536"/>
      <c r="RBB1" s="536"/>
      <c r="RBC1" s="536"/>
      <c r="RBD1" s="536"/>
      <c r="RBE1" s="536" t="s">
        <v>354</v>
      </c>
      <c r="RBF1" s="536"/>
      <c r="RBG1" s="536"/>
      <c r="RBH1" s="536"/>
      <c r="RBI1" s="536"/>
      <c r="RBJ1" s="536"/>
      <c r="RBK1" s="536"/>
      <c r="RBL1" s="536"/>
      <c r="RBM1" s="536"/>
      <c r="RBN1" s="536"/>
      <c r="RBO1" s="536"/>
      <c r="RBP1" s="536"/>
      <c r="RBQ1" s="536"/>
      <c r="RBR1" s="536"/>
      <c r="RBS1" s="536"/>
      <c r="RBT1" s="536"/>
      <c r="RBU1" s="536"/>
      <c r="RBV1" s="536"/>
      <c r="RBW1" s="536"/>
      <c r="RBX1" s="536"/>
      <c r="RBY1" s="536"/>
      <c r="RBZ1" s="536"/>
      <c r="RCA1" s="536"/>
      <c r="RCB1" s="536"/>
      <c r="RCC1" s="536"/>
      <c r="RCD1" s="536"/>
      <c r="RCE1" s="536"/>
      <c r="RCF1" s="536"/>
      <c r="RCG1" s="536"/>
      <c r="RCH1" s="536"/>
      <c r="RCI1" s="536"/>
      <c r="RCJ1" s="536"/>
      <c r="RCK1" s="536" t="s">
        <v>354</v>
      </c>
      <c r="RCL1" s="536"/>
      <c r="RCM1" s="536"/>
      <c r="RCN1" s="536"/>
      <c r="RCO1" s="536"/>
      <c r="RCP1" s="536"/>
      <c r="RCQ1" s="536"/>
      <c r="RCR1" s="536"/>
      <c r="RCS1" s="536"/>
      <c r="RCT1" s="536"/>
      <c r="RCU1" s="536"/>
      <c r="RCV1" s="536"/>
      <c r="RCW1" s="536"/>
      <c r="RCX1" s="536"/>
      <c r="RCY1" s="536"/>
      <c r="RCZ1" s="536"/>
      <c r="RDA1" s="536"/>
      <c r="RDB1" s="536"/>
      <c r="RDC1" s="536"/>
      <c r="RDD1" s="536"/>
      <c r="RDE1" s="536"/>
      <c r="RDF1" s="536"/>
      <c r="RDG1" s="536"/>
      <c r="RDH1" s="536"/>
      <c r="RDI1" s="536"/>
      <c r="RDJ1" s="536"/>
      <c r="RDK1" s="536"/>
      <c r="RDL1" s="536"/>
      <c r="RDM1" s="536"/>
      <c r="RDN1" s="536"/>
      <c r="RDO1" s="536"/>
      <c r="RDP1" s="536"/>
      <c r="RDQ1" s="536" t="s">
        <v>354</v>
      </c>
      <c r="RDR1" s="536"/>
      <c r="RDS1" s="536"/>
      <c r="RDT1" s="536"/>
      <c r="RDU1" s="536"/>
      <c r="RDV1" s="536"/>
      <c r="RDW1" s="536"/>
      <c r="RDX1" s="536"/>
      <c r="RDY1" s="536"/>
      <c r="RDZ1" s="536"/>
      <c r="REA1" s="536"/>
      <c r="REB1" s="536"/>
      <c r="REC1" s="536"/>
      <c r="RED1" s="536"/>
      <c r="REE1" s="536"/>
      <c r="REF1" s="536"/>
      <c r="REG1" s="536"/>
      <c r="REH1" s="536"/>
      <c r="REI1" s="536"/>
      <c r="REJ1" s="536"/>
      <c r="REK1" s="536"/>
      <c r="REL1" s="536"/>
      <c r="REM1" s="536"/>
      <c r="REN1" s="536"/>
      <c r="REO1" s="536"/>
      <c r="REP1" s="536"/>
      <c r="REQ1" s="536"/>
      <c r="RER1" s="536"/>
      <c r="RES1" s="536"/>
      <c r="RET1" s="536"/>
      <c r="REU1" s="536"/>
      <c r="REV1" s="536"/>
      <c r="REW1" s="536" t="s">
        <v>354</v>
      </c>
      <c r="REX1" s="536"/>
      <c r="REY1" s="536"/>
      <c r="REZ1" s="536"/>
      <c r="RFA1" s="536"/>
      <c r="RFB1" s="536"/>
      <c r="RFC1" s="536"/>
      <c r="RFD1" s="536"/>
      <c r="RFE1" s="536"/>
      <c r="RFF1" s="536"/>
      <c r="RFG1" s="536"/>
      <c r="RFH1" s="536"/>
      <c r="RFI1" s="536"/>
      <c r="RFJ1" s="536"/>
      <c r="RFK1" s="536"/>
      <c r="RFL1" s="536"/>
      <c r="RFM1" s="536"/>
      <c r="RFN1" s="536"/>
      <c r="RFO1" s="536"/>
      <c r="RFP1" s="536"/>
      <c r="RFQ1" s="536"/>
      <c r="RFR1" s="536"/>
      <c r="RFS1" s="536"/>
      <c r="RFT1" s="536"/>
      <c r="RFU1" s="536"/>
      <c r="RFV1" s="536"/>
      <c r="RFW1" s="536"/>
      <c r="RFX1" s="536"/>
      <c r="RFY1" s="536"/>
      <c r="RFZ1" s="536"/>
      <c r="RGA1" s="536"/>
      <c r="RGB1" s="536"/>
      <c r="RGC1" s="536" t="s">
        <v>354</v>
      </c>
      <c r="RGD1" s="536"/>
      <c r="RGE1" s="536"/>
      <c r="RGF1" s="536"/>
      <c r="RGG1" s="536"/>
      <c r="RGH1" s="536"/>
      <c r="RGI1" s="536"/>
      <c r="RGJ1" s="536"/>
      <c r="RGK1" s="536"/>
      <c r="RGL1" s="536"/>
      <c r="RGM1" s="536"/>
      <c r="RGN1" s="536"/>
      <c r="RGO1" s="536"/>
      <c r="RGP1" s="536"/>
      <c r="RGQ1" s="536"/>
      <c r="RGR1" s="536"/>
      <c r="RGS1" s="536"/>
      <c r="RGT1" s="536"/>
      <c r="RGU1" s="536"/>
      <c r="RGV1" s="536"/>
      <c r="RGW1" s="536"/>
      <c r="RGX1" s="536"/>
      <c r="RGY1" s="536"/>
      <c r="RGZ1" s="536"/>
      <c r="RHA1" s="536"/>
      <c r="RHB1" s="536"/>
      <c r="RHC1" s="536"/>
      <c r="RHD1" s="536"/>
      <c r="RHE1" s="536"/>
      <c r="RHF1" s="536"/>
      <c r="RHG1" s="536"/>
      <c r="RHH1" s="536"/>
      <c r="RHI1" s="536" t="s">
        <v>354</v>
      </c>
      <c r="RHJ1" s="536"/>
      <c r="RHK1" s="536"/>
      <c r="RHL1" s="536"/>
      <c r="RHM1" s="536"/>
      <c r="RHN1" s="536"/>
      <c r="RHO1" s="536"/>
      <c r="RHP1" s="536"/>
      <c r="RHQ1" s="536"/>
      <c r="RHR1" s="536"/>
      <c r="RHS1" s="536"/>
      <c r="RHT1" s="536"/>
      <c r="RHU1" s="536"/>
      <c r="RHV1" s="536"/>
      <c r="RHW1" s="536"/>
      <c r="RHX1" s="536"/>
      <c r="RHY1" s="536"/>
      <c r="RHZ1" s="536"/>
      <c r="RIA1" s="536"/>
      <c r="RIB1" s="536"/>
      <c r="RIC1" s="536"/>
      <c r="RID1" s="536"/>
      <c r="RIE1" s="536"/>
      <c r="RIF1" s="536"/>
      <c r="RIG1" s="536"/>
      <c r="RIH1" s="536"/>
      <c r="RII1" s="536"/>
      <c r="RIJ1" s="536"/>
      <c r="RIK1" s="536"/>
      <c r="RIL1" s="536"/>
      <c r="RIM1" s="536"/>
      <c r="RIN1" s="536"/>
      <c r="RIO1" s="536" t="s">
        <v>354</v>
      </c>
      <c r="RIP1" s="536"/>
      <c r="RIQ1" s="536"/>
      <c r="RIR1" s="536"/>
      <c r="RIS1" s="536"/>
      <c r="RIT1" s="536"/>
      <c r="RIU1" s="536"/>
      <c r="RIV1" s="536"/>
      <c r="RIW1" s="536"/>
      <c r="RIX1" s="536"/>
      <c r="RIY1" s="536"/>
      <c r="RIZ1" s="536"/>
      <c r="RJA1" s="536"/>
      <c r="RJB1" s="536"/>
      <c r="RJC1" s="536"/>
      <c r="RJD1" s="536"/>
      <c r="RJE1" s="536"/>
      <c r="RJF1" s="536"/>
      <c r="RJG1" s="536"/>
      <c r="RJH1" s="536"/>
      <c r="RJI1" s="536"/>
      <c r="RJJ1" s="536"/>
      <c r="RJK1" s="536"/>
      <c r="RJL1" s="536"/>
      <c r="RJM1" s="536"/>
      <c r="RJN1" s="536"/>
      <c r="RJO1" s="536"/>
      <c r="RJP1" s="536"/>
      <c r="RJQ1" s="536"/>
      <c r="RJR1" s="536"/>
      <c r="RJS1" s="536"/>
      <c r="RJT1" s="536"/>
      <c r="RJU1" s="536" t="s">
        <v>354</v>
      </c>
      <c r="RJV1" s="536"/>
      <c r="RJW1" s="536"/>
      <c r="RJX1" s="536"/>
      <c r="RJY1" s="536"/>
      <c r="RJZ1" s="536"/>
      <c r="RKA1" s="536"/>
      <c r="RKB1" s="536"/>
      <c r="RKC1" s="536"/>
      <c r="RKD1" s="536"/>
      <c r="RKE1" s="536"/>
      <c r="RKF1" s="536"/>
      <c r="RKG1" s="536"/>
      <c r="RKH1" s="536"/>
      <c r="RKI1" s="536"/>
      <c r="RKJ1" s="536"/>
      <c r="RKK1" s="536"/>
      <c r="RKL1" s="536"/>
      <c r="RKM1" s="536"/>
      <c r="RKN1" s="536"/>
      <c r="RKO1" s="536"/>
      <c r="RKP1" s="536"/>
      <c r="RKQ1" s="536"/>
      <c r="RKR1" s="536"/>
      <c r="RKS1" s="536"/>
      <c r="RKT1" s="536"/>
      <c r="RKU1" s="536"/>
      <c r="RKV1" s="536"/>
      <c r="RKW1" s="536"/>
      <c r="RKX1" s="536"/>
      <c r="RKY1" s="536"/>
      <c r="RKZ1" s="536"/>
      <c r="RLA1" s="536" t="s">
        <v>354</v>
      </c>
      <c r="RLB1" s="536"/>
      <c r="RLC1" s="536"/>
      <c r="RLD1" s="536"/>
      <c r="RLE1" s="536"/>
      <c r="RLF1" s="536"/>
      <c r="RLG1" s="536"/>
      <c r="RLH1" s="536"/>
      <c r="RLI1" s="536"/>
      <c r="RLJ1" s="536"/>
      <c r="RLK1" s="536"/>
      <c r="RLL1" s="536"/>
      <c r="RLM1" s="536"/>
      <c r="RLN1" s="536"/>
      <c r="RLO1" s="536"/>
      <c r="RLP1" s="536"/>
      <c r="RLQ1" s="536"/>
      <c r="RLR1" s="536"/>
      <c r="RLS1" s="536"/>
      <c r="RLT1" s="536"/>
      <c r="RLU1" s="536"/>
      <c r="RLV1" s="536"/>
      <c r="RLW1" s="536"/>
      <c r="RLX1" s="536"/>
      <c r="RLY1" s="536"/>
      <c r="RLZ1" s="536"/>
      <c r="RMA1" s="536"/>
      <c r="RMB1" s="536"/>
      <c r="RMC1" s="536"/>
      <c r="RMD1" s="536"/>
      <c r="RME1" s="536"/>
      <c r="RMF1" s="536"/>
      <c r="RMG1" s="536" t="s">
        <v>354</v>
      </c>
      <c r="RMH1" s="536"/>
      <c r="RMI1" s="536"/>
      <c r="RMJ1" s="536"/>
      <c r="RMK1" s="536"/>
      <c r="RML1" s="536"/>
      <c r="RMM1" s="536"/>
      <c r="RMN1" s="536"/>
      <c r="RMO1" s="536"/>
      <c r="RMP1" s="536"/>
      <c r="RMQ1" s="536"/>
      <c r="RMR1" s="536"/>
      <c r="RMS1" s="536"/>
      <c r="RMT1" s="536"/>
      <c r="RMU1" s="536"/>
      <c r="RMV1" s="536"/>
      <c r="RMW1" s="536"/>
      <c r="RMX1" s="536"/>
      <c r="RMY1" s="536"/>
      <c r="RMZ1" s="536"/>
      <c r="RNA1" s="536"/>
      <c r="RNB1" s="536"/>
      <c r="RNC1" s="536"/>
      <c r="RND1" s="536"/>
      <c r="RNE1" s="536"/>
      <c r="RNF1" s="536"/>
      <c r="RNG1" s="536"/>
      <c r="RNH1" s="536"/>
      <c r="RNI1" s="536"/>
      <c r="RNJ1" s="536"/>
      <c r="RNK1" s="536"/>
      <c r="RNL1" s="536"/>
      <c r="RNM1" s="536" t="s">
        <v>354</v>
      </c>
      <c r="RNN1" s="536"/>
      <c r="RNO1" s="536"/>
      <c r="RNP1" s="536"/>
      <c r="RNQ1" s="536"/>
      <c r="RNR1" s="536"/>
      <c r="RNS1" s="536"/>
      <c r="RNT1" s="536"/>
      <c r="RNU1" s="536"/>
      <c r="RNV1" s="536"/>
      <c r="RNW1" s="536"/>
      <c r="RNX1" s="536"/>
      <c r="RNY1" s="536"/>
      <c r="RNZ1" s="536"/>
      <c r="ROA1" s="536"/>
      <c r="ROB1" s="536"/>
      <c r="ROC1" s="536"/>
      <c r="ROD1" s="536"/>
      <c r="ROE1" s="536"/>
      <c r="ROF1" s="536"/>
      <c r="ROG1" s="536"/>
      <c r="ROH1" s="536"/>
      <c r="ROI1" s="536"/>
      <c r="ROJ1" s="536"/>
      <c r="ROK1" s="536"/>
      <c r="ROL1" s="536"/>
      <c r="ROM1" s="536"/>
      <c r="RON1" s="536"/>
      <c r="ROO1" s="536"/>
      <c r="ROP1" s="536"/>
      <c r="ROQ1" s="536"/>
      <c r="ROR1" s="536"/>
      <c r="ROS1" s="536" t="s">
        <v>354</v>
      </c>
      <c r="ROT1" s="536"/>
      <c r="ROU1" s="536"/>
      <c r="ROV1" s="536"/>
      <c r="ROW1" s="536"/>
      <c r="ROX1" s="536"/>
      <c r="ROY1" s="536"/>
      <c r="ROZ1" s="536"/>
      <c r="RPA1" s="536"/>
      <c r="RPB1" s="536"/>
      <c r="RPC1" s="536"/>
      <c r="RPD1" s="536"/>
      <c r="RPE1" s="536"/>
      <c r="RPF1" s="536"/>
      <c r="RPG1" s="536"/>
      <c r="RPH1" s="536"/>
      <c r="RPI1" s="536"/>
      <c r="RPJ1" s="536"/>
      <c r="RPK1" s="536"/>
      <c r="RPL1" s="536"/>
      <c r="RPM1" s="536"/>
      <c r="RPN1" s="536"/>
      <c r="RPO1" s="536"/>
      <c r="RPP1" s="536"/>
      <c r="RPQ1" s="536"/>
      <c r="RPR1" s="536"/>
      <c r="RPS1" s="536"/>
      <c r="RPT1" s="536"/>
      <c r="RPU1" s="536"/>
      <c r="RPV1" s="536"/>
      <c r="RPW1" s="536"/>
      <c r="RPX1" s="536"/>
      <c r="RPY1" s="536" t="s">
        <v>354</v>
      </c>
      <c r="RPZ1" s="536"/>
      <c r="RQA1" s="536"/>
      <c r="RQB1" s="536"/>
      <c r="RQC1" s="536"/>
      <c r="RQD1" s="536"/>
      <c r="RQE1" s="536"/>
      <c r="RQF1" s="536"/>
      <c r="RQG1" s="536"/>
      <c r="RQH1" s="536"/>
      <c r="RQI1" s="536"/>
      <c r="RQJ1" s="536"/>
      <c r="RQK1" s="536"/>
      <c r="RQL1" s="536"/>
      <c r="RQM1" s="536"/>
      <c r="RQN1" s="536"/>
      <c r="RQO1" s="536"/>
      <c r="RQP1" s="536"/>
      <c r="RQQ1" s="536"/>
      <c r="RQR1" s="536"/>
      <c r="RQS1" s="536"/>
      <c r="RQT1" s="536"/>
      <c r="RQU1" s="536"/>
      <c r="RQV1" s="536"/>
      <c r="RQW1" s="536"/>
      <c r="RQX1" s="536"/>
      <c r="RQY1" s="536"/>
      <c r="RQZ1" s="536"/>
      <c r="RRA1" s="536"/>
      <c r="RRB1" s="536"/>
      <c r="RRC1" s="536"/>
      <c r="RRD1" s="536"/>
      <c r="RRE1" s="536" t="s">
        <v>354</v>
      </c>
      <c r="RRF1" s="536"/>
      <c r="RRG1" s="536"/>
      <c r="RRH1" s="536"/>
      <c r="RRI1" s="536"/>
      <c r="RRJ1" s="536"/>
      <c r="RRK1" s="536"/>
      <c r="RRL1" s="536"/>
      <c r="RRM1" s="536"/>
      <c r="RRN1" s="536"/>
      <c r="RRO1" s="536"/>
      <c r="RRP1" s="536"/>
      <c r="RRQ1" s="536"/>
      <c r="RRR1" s="536"/>
      <c r="RRS1" s="536"/>
      <c r="RRT1" s="536"/>
      <c r="RRU1" s="536"/>
      <c r="RRV1" s="536"/>
      <c r="RRW1" s="536"/>
      <c r="RRX1" s="536"/>
      <c r="RRY1" s="536"/>
      <c r="RRZ1" s="536"/>
      <c r="RSA1" s="536"/>
      <c r="RSB1" s="536"/>
      <c r="RSC1" s="536"/>
      <c r="RSD1" s="536"/>
      <c r="RSE1" s="536"/>
      <c r="RSF1" s="536"/>
      <c r="RSG1" s="536"/>
      <c r="RSH1" s="536"/>
      <c r="RSI1" s="536"/>
      <c r="RSJ1" s="536"/>
      <c r="RSK1" s="536" t="s">
        <v>354</v>
      </c>
      <c r="RSL1" s="536"/>
      <c r="RSM1" s="536"/>
      <c r="RSN1" s="536"/>
      <c r="RSO1" s="536"/>
      <c r="RSP1" s="536"/>
      <c r="RSQ1" s="536"/>
      <c r="RSR1" s="536"/>
      <c r="RSS1" s="536"/>
      <c r="RST1" s="536"/>
      <c r="RSU1" s="536"/>
      <c r="RSV1" s="536"/>
      <c r="RSW1" s="536"/>
      <c r="RSX1" s="536"/>
      <c r="RSY1" s="536"/>
      <c r="RSZ1" s="536"/>
      <c r="RTA1" s="536"/>
      <c r="RTB1" s="536"/>
      <c r="RTC1" s="536"/>
      <c r="RTD1" s="536"/>
      <c r="RTE1" s="536"/>
      <c r="RTF1" s="536"/>
      <c r="RTG1" s="536"/>
      <c r="RTH1" s="536"/>
      <c r="RTI1" s="536"/>
      <c r="RTJ1" s="536"/>
      <c r="RTK1" s="536"/>
      <c r="RTL1" s="536"/>
      <c r="RTM1" s="536"/>
      <c r="RTN1" s="536"/>
      <c r="RTO1" s="536"/>
      <c r="RTP1" s="536"/>
      <c r="RTQ1" s="536" t="s">
        <v>354</v>
      </c>
      <c r="RTR1" s="536"/>
      <c r="RTS1" s="536"/>
      <c r="RTT1" s="536"/>
      <c r="RTU1" s="536"/>
      <c r="RTV1" s="536"/>
      <c r="RTW1" s="536"/>
      <c r="RTX1" s="536"/>
      <c r="RTY1" s="536"/>
      <c r="RTZ1" s="536"/>
      <c r="RUA1" s="536"/>
      <c r="RUB1" s="536"/>
      <c r="RUC1" s="536"/>
      <c r="RUD1" s="536"/>
      <c r="RUE1" s="536"/>
      <c r="RUF1" s="536"/>
      <c r="RUG1" s="536"/>
      <c r="RUH1" s="536"/>
      <c r="RUI1" s="536"/>
      <c r="RUJ1" s="536"/>
      <c r="RUK1" s="536"/>
      <c r="RUL1" s="536"/>
      <c r="RUM1" s="536"/>
      <c r="RUN1" s="536"/>
      <c r="RUO1" s="536"/>
      <c r="RUP1" s="536"/>
      <c r="RUQ1" s="536"/>
      <c r="RUR1" s="536"/>
      <c r="RUS1" s="536"/>
      <c r="RUT1" s="536"/>
      <c r="RUU1" s="536"/>
      <c r="RUV1" s="536"/>
      <c r="RUW1" s="536" t="s">
        <v>354</v>
      </c>
      <c r="RUX1" s="536"/>
      <c r="RUY1" s="536"/>
      <c r="RUZ1" s="536"/>
      <c r="RVA1" s="536"/>
      <c r="RVB1" s="536"/>
      <c r="RVC1" s="536"/>
      <c r="RVD1" s="536"/>
      <c r="RVE1" s="536"/>
      <c r="RVF1" s="536"/>
      <c r="RVG1" s="536"/>
      <c r="RVH1" s="536"/>
      <c r="RVI1" s="536"/>
      <c r="RVJ1" s="536"/>
      <c r="RVK1" s="536"/>
      <c r="RVL1" s="536"/>
      <c r="RVM1" s="536"/>
      <c r="RVN1" s="536"/>
      <c r="RVO1" s="536"/>
      <c r="RVP1" s="536"/>
      <c r="RVQ1" s="536"/>
      <c r="RVR1" s="536"/>
      <c r="RVS1" s="536"/>
      <c r="RVT1" s="536"/>
      <c r="RVU1" s="536"/>
      <c r="RVV1" s="536"/>
      <c r="RVW1" s="536"/>
      <c r="RVX1" s="536"/>
      <c r="RVY1" s="536"/>
      <c r="RVZ1" s="536"/>
      <c r="RWA1" s="536"/>
      <c r="RWB1" s="536"/>
      <c r="RWC1" s="536" t="s">
        <v>354</v>
      </c>
      <c r="RWD1" s="536"/>
      <c r="RWE1" s="536"/>
      <c r="RWF1" s="536"/>
      <c r="RWG1" s="536"/>
      <c r="RWH1" s="536"/>
      <c r="RWI1" s="536"/>
      <c r="RWJ1" s="536"/>
      <c r="RWK1" s="536"/>
      <c r="RWL1" s="536"/>
      <c r="RWM1" s="536"/>
      <c r="RWN1" s="536"/>
      <c r="RWO1" s="536"/>
      <c r="RWP1" s="536"/>
      <c r="RWQ1" s="536"/>
      <c r="RWR1" s="536"/>
      <c r="RWS1" s="536"/>
      <c r="RWT1" s="536"/>
      <c r="RWU1" s="536"/>
      <c r="RWV1" s="536"/>
      <c r="RWW1" s="536"/>
      <c r="RWX1" s="536"/>
      <c r="RWY1" s="536"/>
      <c r="RWZ1" s="536"/>
      <c r="RXA1" s="536"/>
      <c r="RXB1" s="536"/>
      <c r="RXC1" s="536"/>
      <c r="RXD1" s="536"/>
      <c r="RXE1" s="536"/>
      <c r="RXF1" s="536"/>
      <c r="RXG1" s="536"/>
      <c r="RXH1" s="536"/>
      <c r="RXI1" s="536" t="s">
        <v>354</v>
      </c>
      <c r="RXJ1" s="536"/>
      <c r="RXK1" s="536"/>
      <c r="RXL1" s="536"/>
      <c r="RXM1" s="536"/>
      <c r="RXN1" s="536"/>
      <c r="RXO1" s="536"/>
      <c r="RXP1" s="536"/>
      <c r="RXQ1" s="536"/>
      <c r="RXR1" s="536"/>
      <c r="RXS1" s="536"/>
      <c r="RXT1" s="536"/>
      <c r="RXU1" s="536"/>
      <c r="RXV1" s="536"/>
      <c r="RXW1" s="536"/>
      <c r="RXX1" s="536"/>
      <c r="RXY1" s="536"/>
      <c r="RXZ1" s="536"/>
      <c r="RYA1" s="536"/>
      <c r="RYB1" s="536"/>
      <c r="RYC1" s="536"/>
      <c r="RYD1" s="536"/>
      <c r="RYE1" s="536"/>
      <c r="RYF1" s="536"/>
      <c r="RYG1" s="536"/>
      <c r="RYH1" s="536"/>
      <c r="RYI1" s="536"/>
      <c r="RYJ1" s="536"/>
      <c r="RYK1" s="536"/>
      <c r="RYL1" s="536"/>
      <c r="RYM1" s="536"/>
      <c r="RYN1" s="536"/>
      <c r="RYO1" s="536" t="s">
        <v>354</v>
      </c>
      <c r="RYP1" s="536"/>
      <c r="RYQ1" s="536"/>
      <c r="RYR1" s="536"/>
      <c r="RYS1" s="536"/>
      <c r="RYT1" s="536"/>
      <c r="RYU1" s="536"/>
      <c r="RYV1" s="536"/>
      <c r="RYW1" s="536"/>
      <c r="RYX1" s="536"/>
      <c r="RYY1" s="536"/>
      <c r="RYZ1" s="536"/>
      <c r="RZA1" s="536"/>
      <c r="RZB1" s="536"/>
      <c r="RZC1" s="536"/>
      <c r="RZD1" s="536"/>
      <c r="RZE1" s="536"/>
      <c r="RZF1" s="536"/>
      <c r="RZG1" s="536"/>
      <c r="RZH1" s="536"/>
      <c r="RZI1" s="536"/>
      <c r="RZJ1" s="536"/>
      <c r="RZK1" s="536"/>
      <c r="RZL1" s="536"/>
      <c r="RZM1" s="536"/>
      <c r="RZN1" s="536"/>
      <c r="RZO1" s="536"/>
      <c r="RZP1" s="536"/>
      <c r="RZQ1" s="536"/>
      <c r="RZR1" s="536"/>
      <c r="RZS1" s="536"/>
      <c r="RZT1" s="536"/>
      <c r="RZU1" s="536" t="s">
        <v>354</v>
      </c>
      <c r="RZV1" s="536"/>
      <c r="RZW1" s="536"/>
      <c r="RZX1" s="536"/>
      <c r="RZY1" s="536"/>
      <c r="RZZ1" s="536"/>
      <c r="SAA1" s="536"/>
      <c r="SAB1" s="536"/>
      <c r="SAC1" s="536"/>
      <c r="SAD1" s="536"/>
      <c r="SAE1" s="536"/>
      <c r="SAF1" s="536"/>
      <c r="SAG1" s="536"/>
      <c r="SAH1" s="536"/>
      <c r="SAI1" s="536"/>
      <c r="SAJ1" s="536"/>
      <c r="SAK1" s="536"/>
      <c r="SAL1" s="536"/>
      <c r="SAM1" s="536"/>
      <c r="SAN1" s="536"/>
      <c r="SAO1" s="536"/>
      <c r="SAP1" s="536"/>
      <c r="SAQ1" s="536"/>
      <c r="SAR1" s="536"/>
      <c r="SAS1" s="536"/>
      <c r="SAT1" s="536"/>
      <c r="SAU1" s="536"/>
      <c r="SAV1" s="536"/>
      <c r="SAW1" s="536"/>
      <c r="SAX1" s="536"/>
      <c r="SAY1" s="536"/>
      <c r="SAZ1" s="536"/>
      <c r="SBA1" s="536" t="s">
        <v>354</v>
      </c>
      <c r="SBB1" s="536"/>
      <c r="SBC1" s="536"/>
      <c r="SBD1" s="536"/>
      <c r="SBE1" s="536"/>
      <c r="SBF1" s="536"/>
      <c r="SBG1" s="536"/>
      <c r="SBH1" s="536"/>
      <c r="SBI1" s="536"/>
      <c r="SBJ1" s="536"/>
      <c r="SBK1" s="536"/>
      <c r="SBL1" s="536"/>
      <c r="SBM1" s="536"/>
      <c r="SBN1" s="536"/>
      <c r="SBO1" s="536"/>
      <c r="SBP1" s="536"/>
      <c r="SBQ1" s="536"/>
      <c r="SBR1" s="536"/>
      <c r="SBS1" s="536"/>
      <c r="SBT1" s="536"/>
      <c r="SBU1" s="536"/>
      <c r="SBV1" s="536"/>
      <c r="SBW1" s="536"/>
      <c r="SBX1" s="536"/>
      <c r="SBY1" s="536"/>
      <c r="SBZ1" s="536"/>
      <c r="SCA1" s="536"/>
      <c r="SCB1" s="536"/>
      <c r="SCC1" s="536"/>
      <c r="SCD1" s="536"/>
      <c r="SCE1" s="536"/>
      <c r="SCF1" s="536"/>
      <c r="SCG1" s="536" t="s">
        <v>354</v>
      </c>
      <c r="SCH1" s="536"/>
      <c r="SCI1" s="536"/>
      <c r="SCJ1" s="536"/>
      <c r="SCK1" s="536"/>
      <c r="SCL1" s="536"/>
      <c r="SCM1" s="536"/>
      <c r="SCN1" s="536"/>
      <c r="SCO1" s="536"/>
      <c r="SCP1" s="536"/>
      <c r="SCQ1" s="536"/>
      <c r="SCR1" s="536"/>
      <c r="SCS1" s="536"/>
      <c r="SCT1" s="536"/>
      <c r="SCU1" s="536"/>
      <c r="SCV1" s="536"/>
      <c r="SCW1" s="536"/>
      <c r="SCX1" s="536"/>
      <c r="SCY1" s="536"/>
      <c r="SCZ1" s="536"/>
      <c r="SDA1" s="536"/>
      <c r="SDB1" s="536"/>
      <c r="SDC1" s="536"/>
      <c r="SDD1" s="536"/>
      <c r="SDE1" s="536"/>
      <c r="SDF1" s="536"/>
      <c r="SDG1" s="536"/>
      <c r="SDH1" s="536"/>
      <c r="SDI1" s="536"/>
      <c r="SDJ1" s="536"/>
      <c r="SDK1" s="536"/>
      <c r="SDL1" s="536"/>
      <c r="SDM1" s="536" t="s">
        <v>354</v>
      </c>
      <c r="SDN1" s="536"/>
      <c r="SDO1" s="536"/>
      <c r="SDP1" s="536"/>
      <c r="SDQ1" s="536"/>
      <c r="SDR1" s="536"/>
      <c r="SDS1" s="536"/>
      <c r="SDT1" s="536"/>
      <c r="SDU1" s="536"/>
      <c r="SDV1" s="536"/>
      <c r="SDW1" s="536"/>
      <c r="SDX1" s="536"/>
      <c r="SDY1" s="536"/>
      <c r="SDZ1" s="536"/>
      <c r="SEA1" s="536"/>
      <c r="SEB1" s="536"/>
      <c r="SEC1" s="536"/>
      <c r="SED1" s="536"/>
      <c r="SEE1" s="536"/>
      <c r="SEF1" s="536"/>
      <c r="SEG1" s="536"/>
      <c r="SEH1" s="536"/>
      <c r="SEI1" s="536"/>
      <c r="SEJ1" s="536"/>
      <c r="SEK1" s="536"/>
      <c r="SEL1" s="536"/>
      <c r="SEM1" s="536"/>
      <c r="SEN1" s="536"/>
      <c r="SEO1" s="536"/>
      <c r="SEP1" s="536"/>
      <c r="SEQ1" s="536"/>
      <c r="SER1" s="536"/>
      <c r="SES1" s="536" t="s">
        <v>354</v>
      </c>
      <c r="SET1" s="536"/>
      <c r="SEU1" s="536"/>
      <c r="SEV1" s="536"/>
      <c r="SEW1" s="536"/>
      <c r="SEX1" s="536"/>
      <c r="SEY1" s="536"/>
      <c r="SEZ1" s="536"/>
      <c r="SFA1" s="536"/>
      <c r="SFB1" s="536"/>
      <c r="SFC1" s="536"/>
      <c r="SFD1" s="536"/>
      <c r="SFE1" s="536"/>
      <c r="SFF1" s="536"/>
      <c r="SFG1" s="536"/>
      <c r="SFH1" s="536"/>
      <c r="SFI1" s="536"/>
      <c r="SFJ1" s="536"/>
      <c r="SFK1" s="536"/>
      <c r="SFL1" s="536"/>
      <c r="SFM1" s="536"/>
      <c r="SFN1" s="536"/>
      <c r="SFO1" s="536"/>
      <c r="SFP1" s="536"/>
      <c r="SFQ1" s="536"/>
      <c r="SFR1" s="536"/>
      <c r="SFS1" s="536"/>
      <c r="SFT1" s="536"/>
      <c r="SFU1" s="536"/>
      <c r="SFV1" s="536"/>
      <c r="SFW1" s="536"/>
      <c r="SFX1" s="536"/>
      <c r="SFY1" s="536" t="s">
        <v>354</v>
      </c>
      <c r="SFZ1" s="536"/>
      <c r="SGA1" s="536"/>
      <c r="SGB1" s="536"/>
      <c r="SGC1" s="536"/>
      <c r="SGD1" s="536"/>
      <c r="SGE1" s="536"/>
      <c r="SGF1" s="536"/>
      <c r="SGG1" s="536"/>
      <c r="SGH1" s="536"/>
      <c r="SGI1" s="536"/>
      <c r="SGJ1" s="536"/>
      <c r="SGK1" s="536"/>
      <c r="SGL1" s="536"/>
      <c r="SGM1" s="536"/>
      <c r="SGN1" s="536"/>
      <c r="SGO1" s="536"/>
      <c r="SGP1" s="536"/>
      <c r="SGQ1" s="536"/>
      <c r="SGR1" s="536"/>
      <c r="SGS1" s="536"/>
      <c r="SGT1" s="536"/>
      <c r="SGU1" s="536"/>
      <c r="SGV1" s="536"/>
      <c r="SGW1" s="536"/>
      <c r="SGX1" s="536"/>
      <c r="SGY1" s="536"/>
      <c r="SGZ1" s="536"/>
      <c r="SHA1" s="536"/>
      <c r="SHB1" s="536"/>
      <c r="SHC1" s="536"/>
      <c r="SHD1" s="536"/>
      <c r="SHE1" s="536" t="s">
        <v>354</v>
      </c>
      <c r="SHF1" s="536"/>
      <c r="SHG1" s="536"/>
      <c r="SHH1" s="536"/>
      <c r="SHI1" s="536"/>
      <c r="SHJ1" s="536"/>
      <c r="SHK1" s="536"/>
      <c r="SHL1" s="536"/>
      <c r="SHM1" s="536"/>
      <c r="SHN1" s="536"/>
      <c r="SHO1" s="536"/>
      <c r="SHP1" s="536"/>
      <c r="SHQ1" s="536"/>
      <c r="SHR1" s="536"/>
      <c r="SHS1" s="536"/>
      <c r="SHT1" s="536"/>
      <c r="SHU1" s="536"/>
      <c r="SHV1" s="536"/>
      <c r="SHW1" s="536"/>
      <c r="SHX1" s="536"/>
      <c r="SHY1" s="536"/>
      <c r="SHZ1" s="536"/>
      <c r="SIA1" s="536"/>
      <c r="SIB1" s="536"/>
      <c r="SIC1" s="536"/>
      <c r="SID1" s="536"/>
      <c r="SIE1" s="536"/>
      <c r="SIF1" s="536"/>
      <c r="SIG1" s="536"/>
      <c r="SIH1" s="536"/>
      <c r="SII1" s="536"/>
      <c r="SIJ1" s="536"/>
      <c r="SIK1" s="536" t="s">
        <v>354</v>
      </c>
      <c r="SIL1" s="536"/>
      <c r="SIM1" s="536"/>
      <c r="SIN1" s="536"/>
      <c r="SIO1" s="536"/>
      <c r="SIP1" s="536"/>
      <c r="SIQ1" s="536"/>
      <c r="SIR1" s="536"/>
      <c r="SIS1" s="536"/>
      <c r="SIT1" s="536"/>
      <c r="SIU1" s="536"/>
      <c r="SIV1" s="536"/>
      <c r="SIW1" s="536"/>
      <c r="SIX1" s="536"/>
      <c r="SIY1" s="536"/>
      <c r="SIZ1" s="536"/>
      <c r="SJA1" s="536"/>
      <c r="SJB1" s="536"/>
      <c r="SJC1" s="536"/>
      <c r="SJD1" s="536"/>
      <c r="SJE1" s="536"/>
      <c r="SJF1" s="536"/>
      <c r="SJG1" s="536"/>
      <c r="SJH1" s="536"/>
      <c r="SJI1" s="536"/>
      <c r="SJJ1" s="536"/>
      <c r="SJK1" s="536"/>
      <c r="SJL1" s="536"/>
      <c r="SJM1" s="536"/>
      <c r="SJN1" s="536"/>
      <c r="SJO1" s="536"/>
      <c r="SJP1" s="536"/>
      <c r="SJQ1" s="536" t="s">
        <v>354</v>
      </c>
      <c r="SJR1" s="536"/>
      <c r="SJS1" s="536"/>
      <c r="SJT1" s="536"/>
      <c r="SJU1" s="536"/>
      <c r="SJV1" s="536"/>
      <c r="SJW1" s="536"/>
      <c r="SJX1" s="536"/>
      <c r="SJY1" s="536"/>
      <c r="SJZ1" s="536"/>
      <c r="SKA1" s="536"/>
      <c r="SKB1" s="536"/>
      <c r="SKC1" s="536"/>
      <c r="SKD1" s="536"/>
      <c r="SKE1" s="536"/>
      <c r="SKF1" s="536"/>
      <c r="SKG1" s="536"/>
      <c r="SKH1" s="536"/>
      <c r="SKI1" s="536"/>
      <c r="SKJ1" s="536"/>
      <c r="SKK1" s="536"/>
      <c r="SKL1" s="536"/>
      <c r="SKM1" s="536"/>
      <c r="SKN1" s="536"/>
      <c r="SKO1" s="536"/>
      <c r="SKP1" s="536"/>
      <c r="SKQ1" s="536"/>
      <c r="SKR1" s="536"/>
      <c r="SKS1" s="536"/>
      <c r="SKT1" s="536"/>
      <c r="SKU1" s="536"/>
      <c r="SKV1" s="536"/>
      <c r="SKW1" s="536" t="s">
        <v>354</v>
      </c>
      <c r="SKX1" s="536"/>
      <c r="SKY1" s="536"/>
      <c r="SKZ1" s="536"/>
      <c r="SLA1" s="536"/>
      <c r="SLB1" s="536"/>
      <c r="SLC1" s="536"/>
      <c r="SLD1" s="536"/>
      <c r="SLE1" s="536"/>
      <c r="SLF1" s="536"/>
      <c r="SLG1" s="536"/>
      <c r="SLH1" s="536"/>
      <c r="SLI1" s="536"/>
      <c r="SLJ1" s="536"/>
      <c r="SLK1" s="536"/>
      <c r="SLL1" s="536"/>
      <c r="SLM1" s="536"/>
      <c r="SLN1" s="536"/>
      <c r="SLO1" s="536"/>
      <c r="SLP1" s="536"/>
      <c r="SLQ1" s="536"/>
      <c r="SLR1" s="536"/>
      <c r="SLS1" s="536"/>
      <c r="SLT1" s="536"/>
      <c r="SLU1" s="536"/>
      <c r="SLV1" s="536"/>
      <c r="SLW1" s="536"/>
      <c r="SLX1" s="536"/>
      <c r="SLY1" s="536"/>
      <c r="SLZ1" s="536"/>
      <c r="SMA1" s="536"/>
      <c r="SMB1" s="536"/>
      <c r="SMC1" s="536" t="s">
        <v>354</v>
      </c>
      <c r="SMD1" s="536"/>
      <c r="SME1" s="536"/>
      <c r="SMF1" s="536"/>
      <c r="SMG1" s="536"/>
      <c r="SMH1" s="536"/>
      <c r="SMI1" s="536"/>
      <c r="SMJ1" s="536"/>
      <c r="SMK1" s="536"/>
      <c r="SML1" s="536"/>
      <c r="SMM1" s="536"/>
      <c r="SMN1" s="536"/>
      <c r="SMO1" s="536"/>
      <c r="SMP1" s="536"/>
      <c r="SMQ1" s="536"/>
      <c r="SMR1" s="536"/>
      <c r="SMS1" s="536"/>
      <c r="SMT1" s="536"/>
      <c r="SMU1" s="536"/>
      <c r="SMV1" s="536"/>
      <c r="SMW1" s="536"/>
      <c r="SMX1" s="536"/>
      <c r="SMY1" s="536"/>
      <c r="SMZ1" s="536"/>
      <c r="SNA1" s="536"/>
      <c r="SNB1" s="536"/>
      <c r="SNC1" s="536"/>
      <c r="SND1" s="536"/>
      <c r="SNE1" s="536"/>
      <c r="SNF1" s="536"/>
      <c r="SNG1" s="536"/>
      <c r="SNH1" s="536"/>
      <c r="SNI1" s="536" t="s">
        <v>354</v>
      </c>
      <c r="SNJ1" s="536"/>
      <c r="SNK1" s="536"/>
      <c r="SNL1" s="536"/>
      <c r="SNM1" s="536"/>
      <c r="SNN1" s="536"/>
      <c r="SNO1" s="536"/>
      <c r="SNP1" s="536"/>
      <c r="SNQ1" s="536"/>
      <c r="SNR1" s="536"/>
      <c r="SNS1" s="536"/>
      <c r="SNT1" s="536"/>
      <c r="SNU1" s="536"/>
      <c r="SNV1" s="536"/>
      <c r="SNW1" s="536"/>
      <c r="SNX1" s="536"/>
      <c r="SNY1" s="536"/>
      <c r="SNZ1" s="536"/>
      <c r="SOA1" s="536"/>
      <c r="SOB1" s="536"/>
      <c r="SOC1" s="536"/>
      <c r="SOD1" s="536"/>
      <c r="SOE1" s="536"/>
      <c r="SOF1" s="536"/>
      <c r="SOG1" s="536"/>
      <c r="SOH1" s="536"/>
      <c r="SOI1" s="536"/>
      <c r="SOJ1" s="536"/>
      <c r="SOK1" s="536"/>
      <c r="SOL1" s="536"/>
      <c r="SOM1" s="536"/>
      <c r="SON1" s="536"/>
      <c r="SOO1" s="536" t="s">
        <v>354</v>
      </c>
      <c r="SOP1" s="536"/>
      <c r="SOQ1" s="536"/>
      <c r="SOR1" s="536"/>
      <c r="SOS1" s="536"/>
      <c r="SOT1" s="536"/>
      <c r="SOU1" s="536"/>
      <c r="SOV1" s="536"/>
      <c r="SOW1" s="536"/>
      <c r="SOX1" s="536"/>
      <c r="SOY1" s="536"/>
      <c r="SOZ1" s="536"/>
      <c r="SPA1" s="536"/>
      <c r="SPB1" s="536"/>
      <c r="SPC1" s="536"/>
      <c r="SPD1" s="536"/>
      <c r="SPE1" s="536"/>
      <c r="SPF1" s="536"/>
      <c r="SPG1" s="536"/>
      <c r="SPH1" s="536"/>
      <c r="SPI1" s="536"/>
      <c r="SPJ1" s="536"/>
      <c r="SPK1" s="536"/>
      <c r="SPL1" s="536"/>
      <c r="SPM1" s="536"/>
      <c r="SPN1" s="536"/>
      <c r="SPO1" s="536"/>
      <c r="SPP1" s="536"/>
      <c r="SPQ1" s="536"/>
      <c r="SPR1" s="536"/>
      <c r="SPS1" s="536"/>
      <c r="SPT1" s="536"/>
      <c r="SPU1" s="536" t="s">
        <v>354</v>
      </c>
      <c r="SPV1" s="536"/>
      <c r="SPW1" s="536"/>
      <c r="SPX1" s="536"/>
      <c r="SPY1" s="536"/>
      <c r="SPZ1" s="536"/>
      <c r="SQA1" s="536"/>
      <c r="SQB1" s="536"/>
      <c r="SQC1" s="536"/>
      <c r="SQD1" s="536"/>
      <c r="SQE1" s="536"/>
      <c r="SQF1" s="536"/>
      <c r="SQG1" s="536"/>
      <c r="SQH1" s="536"/>
      <c r="SQI1" s="536"/>
      <c r="SQJ1" s="536"/>
      <c r="SQK1" s="536"/>
      <c r="SQL1" s="536"/>
      <c r="SQM1" s="536"/>
      <c r="SQN1" s="536"/>
      <c r="SQO1" s="536"/>
      <c r="SQP1" s="536"/>
      <c r="SQQ1" s="536"/>
      <c r="SQR1" s="536"/>
      <c r="SQS1" s="536"/>
      <c r="SQT1" s="536"/>
      <c r="SQU1" s="536"/>
      <c r="SQV1" s="536"/>
      <c r="SQW1" s="536"/>
      <c r="SQX1" s="536"/>
      <c r="SQY1" s="536"/>
      <c r="SQZ1" s="536"/>
      <c r="SRA1" s="536" t="s">
        <v>354</v>
      </c>
      <c r="SRB1" s="536"/>
      <c r="SRC1" s="536"/>
      <c r="SRD1" s="536"/>
      <c r="SRE1" s="536"/>
      <c r="SRF1" s="536"/>
      <c r="SRG1" s="536"/>
      <c r="SRH1" s="536"/>
      <c r="SRI1" s="536"/>
      <c r="SRJ1" s="536"/>
      <c r="SRK1" s="536"/>
      <c r="SRL1" s="536"/>
      <c r="SRM1" s="536"/>
      <c r="SRN1" s="536"/>
      <c r="SRO1" s="536"/>
      <c r="SRP1" s="536"/>
      <c r="SRQ1" s="536"/>
      <c r="SRR1" s="536"/>
      <c r="SRS1" s="536"/>
      <c r="SRT1" s="536"/>
      <c r="SRU1" s="536"/>
      <c r="SRV1" s="536"/>
      <c r="SRW1" s="536"/>
      <c r="SRX1" s="536"/>
      <c r="SRY1" s="536"/>
      <c r="SRZ1" s="536"/>
      <c r="SSA1" s="536"/>
      <c r="SSB1" s="536"/>
      <c r="SSC1" s="536"/>
      <c r="SSD1" s="536"/>
      <c r="SSE1" s="536"/>
      <c r="SSF1" s="536"/>
      <c r="SSG1" s="536" t="s">
        <v>354</v>
      </c>
      <c r="SSH1" s="536"/>
      <c r="SSI1" s="536"/>
      <c r="SSJ1" s="536"/>
      <c r="SSK1" s="536"/>
      <c r="SSL1" s="536"/>
      <c r="SSM1" s="536"/>
      <c r="SSN1" s="536"/>
      <c r="SSO1" s="536"/>
      <c r="SSP1" s="536"/>
      <c r="SSQ1" s="536"/>
      <c r="SSR1" s="536"/>
      <c r="SSS1" s="536"/>
      <c r="SST1" s="536"/>
      <c r="SSU1" s="536"/>
      <c r="SSV1" s="536"/>
      <c r="SSW1" s="536"/>
      <c r="SSX1" s="536"/>
      <c r="SSY1" s="536"/>
      <c r="SSZ1" s="536"/>
      <c r="STA1" s="536"/>
      <c r="STB1" s="536"/>
      <c r="STC1" s="536"/>
      <c r="STD1" s="536"/>
      <c r="STE1" s="536"/>
      <c r="STF1" s="536"/>
      <c r="STG1" s="536"/>
      <c r="STH1" s="536"/>
      <c r="STI1" s="536"/>
      <c r="STJ1" s="536"/>
      <c r="STK1" s="536"/>
      <c r="STL1" s="536"/>
      <c r="STM1" s="536" t="s">
        <v>354</v>
      </c>
      <c r="STN1" s="536"/>
      <c r="STO1" s="536"/>
      <c r="STP1" s="536"/>
      <c r="STQ1" s="536"/>
      <c r="STR1" s="536"/>
      <c r="STS1" s="536"/>
      <c r="STT1" s="536"/>
      <c r="STU1" s="536"/>
      <c r="STV1" s="536"/>
      <c r="STW1" s="536"/>
      <c r="STX1" s="536"/>
      <c r="STY1" s="536"/>
      <c r="STZ1" s="536"/>
      <c r="SUA1" s="536"/>
      <c r="SUB1" s="536"/>
      <c r="SUC1" s="536"/>
      <c r="SUD1" s="536"/>
      <c r="SUE1" s="536"/>
      <c r="SUF1" s="536"/>
      <c r="SUG1" s="536"/>
      <c r="SUH1" s="536"/>
      <c r="SUI1" s="536"/>
      <c r="SUJ1" s="536"/>
      <c r="SUK1" s="536"/>
      <c r="SUL1" s="536"/>
      <c r="SUM1" s="536"/>
      <c r="SUN1" s="536"/>
      <c r="SUO1" s="536"/>
      <c r="SUP1" s="536"/>
      <c r="SUQ1" s="536"/>
      <c r="SUR1" s="536"/>
      <c r="SUS1" s="536" t="s">
        <v>354</v>
      </c>
      <c r="SUT1" s="536"/>
      <c r="SUU1" s="536"/>
      <c r="SUV1" s="536"/>
      <c r="SUW1" s="536"/>
      <c r="SUX1" s="536"/>
      <c r="SUY1" s="536"/>
      <c r="SUZ1" s="536"/>
      <c r="SVA1" s="536"/>
      <c r="SVB1" s="536"/>
      <c r="SVC1" s="536"/>
      <c r="SVD1" s="536"/>
      <c r="SVE1" s="536"/>
      <c r="SVF1" s="536"/>
      <c r="SVG1" s="536"/>
      <c r="SVH1" s="536"/>
      <c r="SVI1" s="536"/>
      <c r="SVJ1" s="536"/>
      <c r="SVK1" s="536"/>
      <c r="SVL1" s="536"/>
      <c r="SVM1" s="536"/>
      <c r="SVN1" s="536"/>
      <c r="SVO1" s="536"/>
      <c r="SVP1" s="536"/>
      <c r="SVQ1" s="536"/>
      <c r="SVR1" s="536"/>
      <c r="SVS1" s="536"/>
      <c r="SVT1" s="536"/>
      <c r="SVU1" s="536"/>
      <c r="SVV1" s="536"/>
      <c r="SVW1" s="536"/>
      <c r="SVX1" s="536"/>
      <c r="SVY1" s="536" t="s">
        <v>354</v>
      </c>
      <c r="SVZ1" s="536"/>
      <c r="SWA1" s="536"/>
      <c r="SWB1" s="536"/>
      <c r="SWC1" s="536"/>
      <c r="SWD1" s="536"/>
      <c r="SWE1" s="536"/>
      <c r="SWF1" s="536"/>
      <c r="SWG1" s="536"/>
      <c r="SWH1" s="536"/>
      <c r="SWI1" s="536"/>
      <c r="SWJ1" s="536"/>
      <c r="SWK1" s="536"/>
      <c r="SWL1" s="536"/>
      <c r="SWM1" s="536"/>
      <c r="SWN1" s="536"/>
      <c r="SWO1" s="536"/>
      <c r="SWP1" s="536"/>
      <c r="SWQ1" s="536"/>
      <c r="SWR1" s="536"/>
      <c r="SWS1" s="536"/>
      <c r="SWT1" s="536"/>
      <c r="SWU1" s="536"/>
      <c r="SWV1" s="536"/>
      <c r="SWW1" s="536"/>
      <c r="SWX1" s="536"/>
      <c r="SWY1" s="536"/>
      <c r="SWZ1" s="536"/>
      <c r="SXA1" s="536"/>
      <c r="SXB1" s="536"/>
      <c r="SXC1" s="536"/>
      <c r="SXD1" s="536"/>
      <c r="SXE1" s="536" t="s">
        <v>354</v>
      </c>
      <c r="SXF1" s="536"/>
      <c r="SXG1" s="536"/>
      <c r="SXH1" s="536"/>
      <c r="SXI1" s="536"/>
      <c r="SXJ1" s="536"/>
      <c r="SXK1" s="536"/>
      <c r="SXL1" s="536"/>
      <c r="SXM1" s="536"/>
      <c r="SXN1" s="536"/>
      <c r="SXO1" s="536"/>
      <c r="SXP1" s="536"/>
      <c r="SXQ1" s="536"/>
      <c r="SXR1" s="536"/>
      <c r="SXS1" s="536"/>
      <c r="SXT1" s="536"/>
      <c r="SXU1" s="536"/>
      <c r="SXV1" s="536"/>
      <c r="SXW1" s="536"/>
      <c r="SXX1" s="536"/>
      <c r="SXY1" s="536"/>
      <c r="SXZ1" s="536"/>
      <c r="SYA1" s="536"/>
      <c r="SYB1" s="536"/>
      <c r="SYC1" s="536"/>
      <c r="SYD1" s="536"/>
      <c r="SYE1" s="536"/>
      <c r="SYF1" s="536"/>
      <c r="SYG1" s="536"/>
      <c r="SYH1" s="536"/>
      <c r="SYI1" s="536"/>
      <c r="SYJ1" s="536"/>
      <c r="SYK1" s="536" t="s">
        <v>354</v>
      </c>
      <c r="SYL1" s="536"/>
      <c r="SYM1" s="536"/>
      <c r="SYN1" s="536"/>
      <c r="SYO1" s="536"/>
      <c r="SYP1" s="536"/>
      <c r="SYQ1" s="536"/>
      <c r="SYR1" s="536"/>
      <c r="SYS1" s="536"/>
      <c r="SYT1" s="536"/>
      <c r="SYU1" s="536"/>
      <c r="SYV1" s="536"/>
      <c r="SYW1" s="536"/>
      <c r="SYX1" s="536"/>
      <c r="SYY1" s="536"/>
      <c r="SYZ1" s="536"/>
      <c r="SZA1" s="536"/>
      <c r="SZB1" s="536"/>
      <c r="SZC1" s="536"/>
      <c r="SZD1" s="536"/>
      <c r="SZE1" s="536"/>
      <c r="SZF1" s="536"/>
      <c r="SZG1" s="536"/>
      <c r="SZH1" s="536"/>
      <c r="SZI1" s="536"/>
      <c r="SZJ1" s="536"/>
      <c r="SZK1" s="536"/>
      <c r="SZL1" s="536"/>
      <c r="SZM1" s="536"/>
      <c r="SZN1" s="536"/>
      <c r="SZO1" s="536"/>
      <c r="SZP1" s="536"/>
      <c r="SZQ1" s="536" t="s">
        <v>354</v>
      </c>
      <c r="SZR1" s="536"/>
      <c r="SZS1" s="536"/>
      <c r="SZT1" s="536"/>
      <c r="SZU1" s="536"/>
      <c r="SZV1" s="536"/>
      <c r="SZW1" s="536"/>
      <c r="SZX1" s="536"/>
      <c r="SZY1" s="536"/>
      <c r="SZZ1" s="536"/>
      <c r="TAA1" s="536"/>
      <c r="TAB1" s="536"/>
      <c r="TAC1" s="536"/>
      <c r="TAD1" s="536"/>
      <c r="TAE1" s="536"/>
      <c r="TAF1" s="536"/>
      <c r="TAG1" s="536"/>
      <c r="TAH1" s="536"/>
      <c r="TAI1" s="536"/>
      <c r="TAJ1" s="536"/>
      <c r="TAK1" s="536"/>
      <c r="TAL1" s="536"/>
      <c r="TAM1" s="536"/>
      <c r="TAN1" s="536"/>
      <c r="TAO1" s="536"/>
      <c r="TAP1" s="536"/>
      <c r="TAQ1" s="536"/>
      <c r="TAR1" s="536"/>
      <c r="TAS1" s="536"/>
      <c r="TAT1" s="536"/>
      <c r="TAU1" s="536"/>
      <c r="TAV1" s="536"/>
      <c r="TAW1" s="536" t="s">
        <v>354</v>
      </c>
      <c r="TAX1" s="536"/>
      <c r="TAY1" s="536"/>
      <c r="TAZ1" s="536"/>
      <c r="TBA1" s="536"/>
      <c r="TBB1" s="536"/>
      <c r="TBC1" s="536"/>
      <c r="TBD1" s="536"/>
      <c r="TBE1" s="536"/>
      <c r="TBF1" s="536"/>
      <c r="TBG1" s="536"/>
      <c r="TBH1" s="536"/>
      <c r="TBI1" s="536"/>
      <c r="TBJ1" s="536"/>
      <c r="TBK1" s="536"/>
      <c r="TBL1" s="536"/>
      <c r="TBM1" s="536"/>
      <c r="TBN1" s="536"/>
      <c r="TBO1" s="536"/>
      <c r="TBP1" s="536"/>
      <c r="TBQ1" s="536"/>
      <c r="TBR1" s="536"/>
      <c r="TBS1" s="536"/>
      <c r="TBT1" s="536"/>
      <c r="TBU1" s="536"/>
      <c r="TBV1" s="536"/>
      <c r="TBW1" s="536"/>
      <c r="TBX1" s="536"/>
      <c r="TBY1" s="536"/>
      <c r="TBZ1" s="536"/>
      <c r="TCA1" s="536"/>
      <c r="TCB1" s="536"/>
      <c r="TCC1" s="536" t="s">
        <v>354</v>
      </c>
      <c r="TCD1" s="536"/>
      <c r="TCE1" s="536"/>
      <c r="TCF1" s="536"/>
      <c r="TCG1" s="536"/>
      <c r="TCH1" s="536"/>
      <c r="TCI1" s="536"/>
      <c r="TCJ1" s="536"/>
      <c r="TCK1" s="536"/>
      <c r="TCL1" s="536"/>
      <c r="TCM1" s="536"/>
      <c r="TCN1" s="536"/>
      <c r="TCO1" s="536"/>
      <c r="TCP1" s="536"/>
      <c r="TCQ1" s="536"/>
      <c r="TCR1" s="536"/>
      <c r="TCS1" s="536"/>
      <c r="TCT1" s="536"/>
      <c r="TCU1" s="536"/>
      <c r="TCV1" s="536"/>
      <c r="TCW1" s="536"/>
      <c r="TCX1" s="536"/>
      <c r="TCY1" s="536"/>
      <c r="TCZ1" s="536"/>
      <c r="TDA1" s="536"/>
      <c r="TDB1" s="536"/>
      <c r="TDC1" s="536"/>
      <c r="TDD1" s="536"/>
      <c r="TDE1" s="536"/>
      <c r="TDF1" s="536"/>
      <c r="TDG1" s="536"/>
      <c r="TDH1" s="536"/>
      <c r="TDI1" s="536" t="s">
        <v>354</v>
      </c>
      <c r="TDJ1" s="536"/>
      <c r="TDK1" s="536"/>
      <c r="TDL1" s="536"/>
      <c r="TDM1" s="536"/>
      <c r="TDN1" s="536"/>
      <c r="TDO1" s="536"/>
      <c r="TDP1" s="536"/>
      <c r="TDQ1" s="536"/>
      <c r="TDR1" s="536"/>
      <c r="TDS1" s="536"/>
      <c r="TDT1" s="536"/>
      <c r="TDU1" s="536"/>
      <c r="TDV1" s="536"/>
      <c r="TDW1" s="536"/>
      <c r="TDX1" s="536"/>
      <c r="TDY1" s="536"/>
      <c r="TDZ1" s="536"/>
      <c r="TEA1" s="536"/>
      <c r="TEB1" s="536"/>
      <c r="TEC1" s="536"/>
      <c r="TED1" s="536"/>
      <c r="TEE1" s="536"/>
      <c r="TEF1" s="536"/>
      <c r="TEG1" s="536"/>
      <c r="TEH1" s="536"/>
      <c r="TEI1" s="536"/>
      <c r="TEJ1" s="536"/>
      <c r="TEK1" s="536"/>
      <c r="TEL1" s="536"/>
      <c r="TEM1" s="536"/>
      <c r="TEN1" s="536"/>
      <c r="TEO1" s="536" t="s">
        <v>354</v>
      </c>
      <c r="TEP1" s="536"/>
      <c r="TEQ1" s="536"/>
      <c r="TER1" s="536"/>
      <c r="TES1" s="536"/>
      <c r="TET1" s="536"/>
      <c r="TEU1" s="536"/>
      <c r="TEV1" s="536"/>
      <c r="TEW1" s="536"/>
      <c r="TEX1" s="536"/>
      <c r="TEY1" s="536"/>
      <c r="TEZ1" s="536"/>
      <c r="TFA1" s="536"/>
      <c r="TFB1" s="536"/>
      <c r="TFC1" s="536"/>
      <c r="TFD1" s="536"/>
      <c r="TFE1" s="536"/>
      <c r="TFF1" s="536"/>
      <c r="TFG1" s="536"/>
      <c r="TFH1" s="536"/>
      <c r="TFI1" s="536"/>
      <c r="TFJ1" s="536"/>
      <c r="TFK1" s="536"/>
      <c r="TFL1" s="536"/>
      <c r="TFM1" s="536"/>
      <c r="TFN1" s="536"/>
      <c r="TFO1" s="536"/>
      <c r="TFP1" s="536"/>
      <c r="TFQ1" s="536"/>
      <c r="TFR1" s="536"/>
      <c r="TFS1" s="536"/>
      <c r="TFT1" s="536"/>
      <c r="TFU1" s="536" t="s">
        <v>354</v>
      </c>
      <c r="TFV1" s="536"/>
      <c r="TFW1" s="536"/>
      <c r="TFX1" s="536"/>
      <c r="TFY1" s="536"/>
      <c r="TFZ1" s="536"/>
      <c r="TGA1" s="536"/>
      <c r="TGB1" s="536"/>
      <c r="TGC1" s="536"/>
      <c r="TGD1" s="536"/>
      <c r="TGE1" s="536"/>
      <c r="TGF1" s="536"/>
      <c r="TGG1" s="536"/>
      <c r="TGH1" s="536"/>
      <c r="TGI1" s="536"/>
      <c r="TGJ1" s="536"/>
      <c r="TGK1" s="536"/>
      <c r="TGL1" s="536"/>
      <c r="TGM1" s="536"/>
      <c r="TGN1" s="536"/>
      <c r="TGO1" s="536"/>
      <c r="TGP1" s="536"/>
      <c r="TGQ1" s="536"/>
      <c r="TGR1" s="536"/>
      <c r="TGS1" s="536"/>
      <c r="TGT1" s="536"/>
      <c r="TGU1" s="536"/>
      <c r="TGV1" s="536"/>
      <c r="TGW1" s="536"/>
      <c r="TGX1" s="536"/>
      <c r="TGY1" s="536"/>
      <c r="TGZ1" s="536"/>
      <c r="THA1" s="536" t="s">
        <v>354</v>
      </c>
      <c r="THB1" s="536"/>
      <c r="THC1" s="536"/>
      <c r="THD1" s="536"/>
      <c r="THE1" s="536"/>
      <c r="THF1" s="536"/>
      <c r="THG1" s="536"/>
      <c r="THH1" s="536"/>
      <c r="THI1" s="536"/>
      <c r="THJ1" s="536"/>
      <c r="THK1" s="536"/>
      <c r="THL1" s="536"/>
      <c r="THM1" s="536"/>
      <c r="THN1" s="536"/>
      <c r="THO1" s="536"/>
      <c r="THP1" s="536"/>
      <c r="THQ1" s="536"/>
      <c r="THR1" s="536"/>
      <c r="THS1" s="536"/>
      <c r="THT1" s="536"/>
      <c r="THU1" s="536"/>
      <c r="THV1" s="536"/>
      <c r="THW1" s="536"/>
      <c r="THX1" s="536"/>
      <c r="THY1" s="536"/>
      <c r="THZ1" s="536"/>
      <c r="TIA1" s="536"/>
      <c r="TIB1" s="536"/>
      <c r="TIC1" s="536"/>
      <c r="TID1" s="536"/>
      <c r="TIE1" s="536"/>
      <c r="TIF1" s="536"/>
      <c r="TIG1" s="536" t="s">
        <v>354</v>
      </c>
      <c r="TIH1" s="536"/>
      <c r="TII1" s="536"/>
      <c r="TIJ1" s="536"/>
      <c r="TIK1" s="536"/>
      <c r="TIL1" s="536"/>
      <c r="TIM1" s="536"/>
      <c r="TIN1" s="536"/>
      <c r="TIO1" s="536"/>
      <c r="TIP1" s="536"/>
      <c r="TIQ1" s="536"/>
      <c r="TIR1" s="536"/>
      <c r="TIS1" s="536"/>
      <c r="TIT1" s="536"/>
      <c r="TIU1" s="536"/>
      <c r="TIV1" s="536"/>
      <c r="TIW1" s="536"/>
      <c r="TIX1" s="536"/>
      <c r="TIY1" s="536"/>
      <c r="TIZ1" s="536"/>
      <c r="TJA1" s="536"/>
      <c r="TJB1" s="536"/>
      <c r="TJC1" s="536"/>
      <c r="TJD1" s="536"/>
      <c r="TJE1" s="536"/>
      <c r="TJF1" s="536"/>
      <c r="TJG1" s="536"/>
      <c r="TJH1" s="536"/>
      <c r="TJI1" s="536"/>
      <c r="TJJ1" s="536"/>
      <c r="TJK1" s="536"/>
      <c r="TJL1" s="536"/>
      <c r="TJM1" s="536" t="s">
        <v>354</v>
      </c>
      <c r="TJN1" s="536"/>
      <c r="TJO1" s="536"/>
      <c r="TJP1" s="536"/>
      <c r="TJQ1" s="536"/>
      <c r="TJR1" s="536"/>
      <c r="TJS1" s="536"/>
      <c r="TJT1" s="536"/>
      <c r="TJU1" s="536"/>
      <c r="TJV1" s="536"/>
      <c r="TJW1" s="536"/>
      <c r="TJX1" s="536"/>
      <c r="TJY1" s="536"/>
      <c r="TJZ1" s="536"/>
      <c r="TKA1" s="536"/>
      <c r="TKB1" s="536"/>
      <c r="TKC1" s="536"/>
      <c r="TKD1" s="536"/>
      <c r="TKE1" s="536"/>
      <c r="TKF1" s="536"/>
      <c r="TKG1" s="536"/>
      <c r="TKH1" s="536"/>
      <c r="TKI1" s="536"/>
      <c r="TKJ1" s="536"/>
      <c r="TKK1" s="536"/>
      <c r="TKL1" s="536"/>
      <c r="TKM1" s="536"/>
      <c r="TKN1" s="536"/>
      <c r="TKO1" s="536"/>
      <c r="TKP1" s="536"/>
      <c r="TKQ1" s="536"/>
      <c r="TKR1" s="536"/>
      <c r="TKS1" s="536" t="s">
        <v>354</v>
      </c>
      <c r="TKT1" s="536"/>
      <c r="TKU1" s="536"/>
      <c r="TKV1" s="536"/>
      <c r="TKW1" s="536"/>
      <c r="TKX1" s="536"/>
      <c r="TKY1" s="536"/>
      <c r="TKZ1" s="536"/>
      <c r="TLA1" s="536"/>
      <c r="TLB1" s="536"/>
      <c r="TLC1" s="536"/>
      <c r="TLD1" s="536"/>
      <c r="TLE1" s="536"/>
      <c r="TLF1" s="536"/>
      <c r="TLG1" s="536"/>
      <c r="TLH1" s="536"/>
      <c r="TLI1" s="536"/>
      <c r="TLJ1" s="536"/>
      <c r="TLK1" s="536"/>
      <c r="TLL1" s="536"/>
      <c r="TLM1" s="536"/>
      <c r="TLN1" s="536"/>
      <c r="TLO1" s="536"/>
      <c r="TLP1" s="536"/>
      <c r="TLQ1" s="536"/>
      <c r="TLR1" s="536"/>
      <c r="TLS1" s="536"/>
      <c r="TLT1" s="536"/>
      <c r="TLU1" s="536"/>
      <c r="TLV1" s="536"/>
      <c r="TLW1" s="536"/>
      <c r="TLX1" s="536"/>
      <c r="TLY1" s="536" t="s">
        <v>354</v>
      </c>
      <c r="TLZ1" s="536"/>
      <c r="TMA1" s="536"/>
      <c r="TMB1" s="536"/>
      <c r="TMC1" s="536"/>
      <c r="TMD1" s="536"/>
      <c r="TME1" s="536"/>
      <c r="TMF1" s="536"/>
      <c r="TMG1" s="536"/>
      <c r="TMH1" s="536"/>
      <c r="TMI1" s="536"/>
      <c r="TMJ1" s="536"/>
      <c r="TMK1" s="536"/>
      <c r="TML1" s="536"/>
      <c r="TMM1" s="536"/>
      <c r="TMN1" s="536"/>
      <c r="TMO1" s="536"/>
      <c r="TMP1" s="536"/>
      <c r="TMQ1" s="536"/>
      <c r="TMR1" s="536"/>
      <c r="TMS1" s="536"/>
      <c r="TMT1" s="536"/>
      <c r="TMU1" s="536"/>
      <c r="TMV1" s="536"/>
      <c r="TMW1" s="536"/>
      <c r="TMX1" s="536"/>
      <c r="TMY1" s="536"/>
      <c r="TMZ1" s="536"/>
      <c r="TNA1" s="536"/>
      <c r="TNB1" s="536"/>
      <c r="TNC1" s="536"/>
      <c r="TND1" s="536"/>
      <c r="TNE1" s="536" t="s">
        <v>354</v>
      </c>
      <c r="TNF1" s="536"/>
      <c r="TNG1" s="536"/>
      <c r="TNH1" s="536"/>
      <c r="TNI1" s="536"/>
      <c r="TNJ1" s="536"/>
      <c r="TNK1" s="536"/>
      <c r="TNL1" s="536"/>
      <c r="TNM1" s="536"/>
      <c r="TNN1" s="536"/>
      <c r="TNO1" s="536"/>
      <c r="TNP1" s="536"/>
      <c r="TNQ1" s="536"/>
      <c r="TNR1" s="536"/>
      <c r="TNS1" s="536"/>
      <c r="TNT1" s="536"/>
      <c r="TNU1" s="536"/>
      <c r="TNV1" s="536"/>
      <c r="TNW1" s="536"/>
      <c r="TNX1" s="536"/>
      <c r="TNY1" s="536"/>
      <c r="TNZ1" s="536"/>
      <c r="TOA1" s="536"/>
      <c r="TOB1" s="536"/>
      <c r="TOC1" s="536"/>
      <c r="TOD1" s="536"/>
      <c r="TOE1" s="536"/>
      <c r="TOF1" s="536"/>
      <c r="TOG1" s="536"/>
      <c r="TOH1" s="536"/>
      <c r="TOI1" s="536"/>
      <c r="TOJ1" s="536"/>
      <c r="TOK1" s="536" t="s">
        <v>354</v>
      </c>
      <c r="TOL1" s="536"/>
      <c r="TOM1" s="536"/>
      <c r="TON1" s="536"/>
      <c r="TOO1" s="536"/>
      <c r="TOP1" s="536"/>
      <c r="TOQ1" s="536"/>
      <c r="TOR1" s="536"/>
      <c r="TOS1" s="536"/>
      <c r="TOT1" s="536"/>
      <c r="TOU1" s="536"/>
      <c r="TOV1" s="536"/>
      <c r="TOW1" s="536"/>
      <c r="TOX1" s="536"/>
      <c r="TOY1" s="536"/>
      <c r="TOZ1" s="536"/>
      <c r="TPA1" s="536"/>
      <c r="TPB1" s="536"/>
      <c r="TPC1" s="536"/>
      <c r="TPD1" s="536"/>
      <c r="TPE1" s="536"/>
      <c r="TPF1" s="536"/>
      <c r="TPG1" s="536"/>
      <c r="TPH1" s="536"/>
      <c r="TPI1" s="536"/>
      <c r="TPJ1" s="536"/>
      <c r="TPK1" s="536"/>
      <c r="TPL1" s="536"/>
      <c r="TPM1" s="536"/>
      <c r="TPN1" s="536"/>
      <c r="TPO1" s="536"/>
      <c r="TPP1" s="536"/>
      <c r="TPQ1" s="536" t="s">
        <v>354</v>
      </c>
      <c r="TPR1" s="536"/>
      <c r="TPS1" s="536"/>
      <c r="TPT1" s="536"/>
      <c r="TPU1" s="536"/>
      <c r="TPV1" s="536"/>
      <c r="TPW1" s="536"/>
      <c r="TPX1" s="536"/>
      <c r="TPY1" s="536"/>
      <c r="TPZ1" s="536"/>
      <c r="TQA1" s="536"/>
      <c r="TQB1" s="536"/>
      <c r="TQC1" s="536"/>
      <c r="TQD1" s="536"/>
      <c r="TQE1" s="536"/>
      <c r="TQF1" s="536"/>
      <c r="TQG1" s="536"/>
      <c r="TQH1" s="536"/>
      <c r="TQI1" s="536"/>
      <c r="TQJ1" s="536"/>
      <c r="TQK1" s="536"/>
      <c r="TQL1" s="536"/>
      <c r="TQM1" s="536"/>
      <c r="TQN1" s="536"/>
      <c r="TQO1" s="536"/>
      <c r="TQP1" s="536"/>
      <c r="TQQ1" s="536"/>
      <c r="TQR1" s="536"/>
      <c r="TQS1" s="536"/>
      <c r="TQT1" s="536"/>
      <c r="TQU1" s="536"/>
      <c r="TQV1" s="536"/>
      <c r="TQW1" s="536" t="s">
        <v>354</v>
      </c>
      <c r="TQX1" s="536"/>
      <c r="TQY1" s="536"/>
      <c r="TQZ1" s="536"/>
      <c r="TRA1" s="536"/>
      <c r="TRB1" s="536"/>
      <c r="TRC1" s="536"/>
      <c r="TRD1" s="536"/>
      <c r="TRE1" s="536"/>
      <c r="TRF1" s="536"/>
      <c r="TRG1" s="536"/>
      <c r="TRH1" s="536"/>
      <c r="TRI1" s="536"/>
      <c r="TRJ1" s="536"/>
      <c r="TRK1" s="536"/>
      <c r="TRL1" s="536"/>
      <c r="TRM1" s="536"/>
      <c r="TRN1" s="536"/>
      <c r="TRO1" s="536"/>
      <c r="TRP1" s="536"/>
      <c r="TRQ1" s="536"/>
      <c r="TRR1" s="536"/>
      <c r="TRS1" s="536"/>
      <c r="TRT1" s="536"/>
      <c r="TRU1" s="536"/>
      <c r="TRV1" s="536"/>
      <c r="TRW1" s="536"/>
      <c r="TRX1" s="536"/>
      <c r="TRY1" s="536"/>
      <c r="TRZ1" s="536"/>
      <c r="TSA1" s="536"/>
      <c r="TSB1" s="536"/>
      <c r="TSC1" s="536" t="s">
        <v>354</v>
      </c>
      <c r="TSD1" s="536"/>
      <c r="TSE1" s="536"/>
      <c r="TSF1" s="536"/>
      <c r="TSG1" s="536"/>
      <c r="TSH1" s="536"/>
      <c r="TSI1" s="536"/>
      <c r="TSJ1" s="536"/>
      <c r="TSK1" s="536"/>
      <c r="TSL1" s="536"/>
      <c r="TSM1" s="536"/>
      <c r="TSN1" s="536"/>
      <c r="TSO1" s="536"/>
      <c r="TSP1" s="536"/>
      <c r="TSQ1" s="536"/>
      <c r="TSR1" s="536"/>
      <c r="TSS1" s="536"/>
      <c r="TST1" s="536"/>
      <c r="TSU1" s="536"/>
      <c r="TSV1" s="536"/>
      <c r="TSW1" s="536"/>
      <c r="TSX1" s="536"/>
      <c r="TSY1" s="536"/>
      <c r="TSZ1" s="536"/>
      <c r="TTA1" s="536"/>
      <c r="TTB1" s="536"/>
      <c r="TTC1" s="536"/>
      <c r="TTD1" s="536"/>
      <c r="TTE1" s="536"/>
      <c r="TTF1" s="536"/>
      <c r="TTG1" s="536"/>
      <c r="TTH1" s="536"/>
      <c r="TTI1" s="536" t="s">
        <v>354</v>
      </c>
      <c r="TTJ1" s="536"/>
      <c r="TTK1" s="536"/>
      <c r="TTL1" s="536"/>
      <c r="TTM1" s="536"/>
      <c r="TTN1" s="536"/>
      <c r="TTO1" s="536"/>
      <c r="TTP1" s="536"/>
      <c r="TTQ1" s="536"/>
      <c r="TTR1" s="536"/>
      <c r="TTS1" s="536"/>
      <c r="TTT1" s="536"/>
      <c r="TTU1" s="536"/>
      <c r="TTV1" s="536"/>
      <c r="TTW1" s="536"/>
      <c r="TTX1" s="536"/>
      <c r="TTY1" s="536"/>
      <c r="TTZ1" s="536"/>
      <c r="TUA1" s="536"/>
      <c r="TUB1" s="536"/>
      <c r="TUC1" s="536"/>
      <c r="TUD1" s="536"/>
      <c r="TUE1" s="536"/>
      <c r="TUF1" s="536"/>
      <c r="TUG1" s="536"/>
      <c r="TUH1" s="536"/>
      <c r="TUI1" s="536"/>
      <c r="TUJ1" s="536"/>
      <c r="TUK1" s="536"/>
      <c r="TUL1" s="536"/>
      <c r="TUM1" s="536"/>
      <c r="TUN1" s="536"/>
      <c r="TUO1" s="536" t="s">
        <v>354</v>
      </c>
      <c r="TUP1" s="536"/>
      <c r="TUQ1" s="536"/>
      <c r="TUR1" s="536"/>
      <c r="TUS1" s="536"/>
      <c r="TUT1" s="536"/>
      <c r="TUU1" s="536"/>
      <c r="TUV1" s="536"/>
      <c r="TUW1" s="536"/>
      <c r="TUX1" s="536"/>
      <c r="TUY1" s="536"/>
      <c r="TUZ1" s="536"/>
      <c r="TVA1" s="536"/>
      <c r="TVB1" s="536"/>
      <c r="TVC1" s="536"/>
      <c r="TVD1" s="536"/>
      <c r="TVE1" s="536"/>
      <c r="TVF1" s="536"/>
      <c r="TVG1" s="536"/>
      <c r="TVH1" s="536"/>
      <c r="TVI1" s="536"/>
      <c r="TVJ1" s="536"/>
      <c r="TVK1" s="536"/>
      <c r="TVL1" s="536"/>
      <c r="TVM1" s="536"/>
      <c r="TVN1" s="536"/>
      <c r="TVO1" s="536"/>
      <c r="TVP1" s="536"/>
      <c r="TVQ1" s="536"/>
      <c r="TVR1" s="536"/>
      <c r="TVS1" s="536"/>
      <c r="TVT1" s="536"/>
      <c r="TVU1" s="536" t="s">
        <v>354</v>
      </c>
      <c r="TVV1" s="536"/>
      <c r="TVW1" s="536"/>
      <c r="TVX1" s="536"/>
      <c r="TVY1" s="536"/>
      <c r="TVZ1" s="536"/>
      <c r="TWA1" s="536"/>
      <c r="TWB1" s="536"/>
      <c r="TWC1" s="536"/>
      <c r="TWD1" s="536"/>
      <c r="TWE1" s="536"/>
      <c r="TWF1" s="536"/>
      <c r="TWG1" s="536"/>
      <c r="TWH1" s="536"/>
      <c r="TWI1" s="536"/>
      <c r="TWJ1" s="536"/>
      <c r="TWK1" s="536"/>
      <c r="TWL1" s="536"/>
      <c r="TWM1" s="536"/>
      <c r="TWN1" s="536"/>
      <c r="TWO1" s="536"/>
      <c r="TWP1" s="536"/>
      <c r="TWQ1" s="536"/>
      <c r="TWR1" s="536"/>
      <c r="TWS1" s="536"/>
      <c r="TWT1" s="536"/>
      <c r="TWU1" s="536"/>
      <c r="TWV1" s="536"/>
      <c r="TWW1" s="536"/>
      <c r="TWX1" s="536"/>
      <c r="TWY1" s="536"/>
      <c r="TWZ1" s="536"/>
      <c r="TXA1" s="536" t="s">
        <v>354</v>
      </c>
      <c r="TXB1" s="536"/>
      <c r="TXC1" s="536"/>
      <c r="TXD1" s="536"/>
      <c r="TXE1" s="536"/>
      <c r="TXF1" s="536"/>
      <c r="TXG1" s="536"/>
      <c r="TXH1" s="536"/>
      <c r="TXI1" s="536"/>
      <c r="TXJ1" s="536"/>
      <c r="TXK1" s="536"/>
      <c r="TXL1" s="536"/>
      <c r="TXM1" s="536"/>
      <c r="TXN1" s="536"/>
      <c r="TXO1" s="536"/>
      <c r="TXP1" s="536"/>
      <c r="TXQ1" s="536"/>
      <c r="TXR1" s="536"/>
      <c r="TXS1" s="536"/>
      <c r="TXT1" s="536"/>
      <c r="TXU1" s="536"/>
      <c r="TXV1" s="536"/>
      <c r="TXW1" s="536"/>
      <c r="TXX1" s="536"/>
      <c r="TXY1" s="536"/>
      <c r="TXZ1" s="536"/>
      <c r="TYA1" s="536"/>
      <c r="TYB1" s="536"/>
      <c r="TYC1" s="536"/>
      <c r="TYD1" s="536"/>
      <c r="TYE1" s="536"/>
      <c r="TYF1" s="536"/>
      <c r="TYG1" s="536" t="s">
        <v>354</v>
      </c>
      <c r="TYH1" s="536"/>
      <c r="TYI1" s="536"/>
      <c r="TYJ1" s="536"/>
      <c r="TYK1" s="536"/>
      <c r="TYL1" s="536"/>
      <c r="TYM1" s="536"/>
      <c r="TYN1" s="536"/>
      <c r="TYO1" s="536"/>
      <c r="TYP1" s="536"/>
      <c r="TYQ1" s="536"/>
      <c r="TYR1" s="536"/>
      <c r="TYS1" s="536"/>
      <c r="TYT1" s="536"/>
      <c r="TYU1" s="536"/>
      <c r="TYV1" s="536"/>
      <c r="TYW1" s="536"/>
      <c r="TYX1" s="536"/>
      <c r="TYY1" s="536"/>
      <c r="TYZ1" s="536"/>
      <c r="TZA1" s="536"/>
      <c r="TZB1" s="536"/>
      <c r="TZC1" s="536"/>
      <c r="TZD1" s="536"/>
      <c r="TZE1" s="536"/>
      <c r="TZF1" s="536"/>
      <c r="TZG1" s="536"/>
      <c r="TZH1" s="536"/>
      <c r="TZI1" s="536"/>
      <c r="TZJ1" s="536"/>
      <c r="TZK1" s="536"/>
      <c r="TZL1" s="536"/>
      <c r="TZM1" s="536" t="s">
        <v>354</v>
      </c>
      <c r="TZN1" s="536"/>
      <c r="TZO1" s="536"/>
      <c r="TZP1" s="536"/>
      <c r="TZQ1" s="536"/>
      <c r="TZR1" s="536"/>
      <c r="TZS1" s="536"/>
      <c r="TZT1" s="536"/>
      <c r="TZU1" s="536"/>
      <c r="TZV1" s="536"/>
      <c r="TZW1" s="536"/>
      <c r="TZX1" s="536"/>
      <c r="TZY1" s="536"/>
      <c r="TZZ1" s="536"/>
      <c r="UAA1" s="536"/>
      <c r="UAB1" s="536"/>
      <c r="UAC1" s="536"/>
      <c r="UAD1" s="536"/>
      <c r="UAE1" s="536"/>
      <c r="UAF1" s="536"/>
      <c r="UAG1" s="536"/>
      <c r="UAH1" s="536"/>
      <c r="UAI1" s="536"/>
      <c r="UAJ1" s="536"/>
      <c r="UAK1" s="536"/>
      <c r="UAL1" s="536"/>
      <c r="UAM1" s="536"/>
      <c r="UAN1" s="536"/>
      <c r="UAO1" s="536"/>
      <c r="UAP1" s="536"/>
      <c r="UAQ1" s="536"/>
      <c r="UAR1" s="536"/>
      <c r="UAS1" s="536" t="s">
        <v>354</v>
      </c>
      <c r="UAT1" s="536"/>
      <c r="UAU1" s="536"/>
      <c r="UAV1" s="536"/>
      <c r="UAW1" s="536"/>
      <c r="UAX1" s="536"/>
      <c r="UAY1" s="536"/>
      <c r="UAZ1" s="536"/>
      <c r="UBA1" s="536"/>
      <c r="UBB1" s="536"/>
      <c r="UBC1" s="536"/>
      <c r="UBD1" s="536"/>
      <c r="UBE1" s="536"/>
      <c r="UBF1" s="536"/>
      <c r="UBG1" s="536"/>
      <c r="UBH1" s="536"/>
      <c r="UBI1" s="536"/>
      <c r="UBJ1" s="536"/>
      <c r="UBK1" s="536"/>
      <c r="UBL1" s="536"/>
      <c r="UBM1" s="536"/>
      <c r="UBN1" s="536"/>
      <c r="UBO1" s="536"/>
      <c r="UBP1" s="536"/>
      <c r="UBQ1" s="536"/>
      <c r="UBR1" s="536"/>
      <c r="UBS1" s="536"/>
      <c r="UBT1" s="536"/>
      <c r="UBU1" s="536"/>
      <c r="UBV1" s="536"/>
      <c r="UBW1" s="536"/>
      <c r="UBX1" s="536"/>
      <c r="UBY1" s="536" t="s">
        <v>354</v>
      </c>
      <c r="UBZ1" s="536"/>
      <c r="UCA1" s="536"/>
      <c r="UCB1" s="536"/>
      <c r="UCC1" s="536"/>
      <c r="UCD1" s="536"/>
      <c r="UCE1" s="536"/>
      <c r="UCF1" s="536"/>
      <c r="UCG1" s="536"/>
      <c r="UCH1" s="536"/>
      <c r="UCI1" s="536"/>
      <c r="UCJ1" s="536"/>
      <c r="UCK1" s="536"/>
      <c r="UCL1" s="536"/>
      <c r="UCM1" s="536"/>
      <c r="UCN1" s="536"/>
      <c r="UCO1" s="536"/>
      <c r="UCP1" s="536"/>
      <c r="UCQ1" s="536"/>
      <c r="UCR1" s="536"/>
      <c r="UCS1" s="536"/>
      <c r="UCT1" s="536"/>
      <c r="UCU1" s="536"/>
      <c r="UCV1" s="536"/>
      <c r="UCW1" s="536"/>
      <c r="UCX1" s="536"/>
      <c r="UCY1" s="536"/>
      <c r="UCZ1" s="536"/>
      <c r="UDA1" s="536"/>
      <c r="UDB1" s="536"/>
      <c r="UDC1" s="536"/>
      <c r="UDD1" s="536"/>
      <c r="UDE1" s="536" t="s">
        <v>354</v>
      </c>
      <c r="UDF1" s="536"/>
      <c r="UDG1" s="536"/>
      <c r="UDH1" s="536"/>
      <c r="UDI1" s="536"/>
      <c r="UDJ1" s="536"/>
      <c r="UDK1" s="536"/>
      <c r="UDL1" s="536"/>
      <c r="UDM1" s="536"/>
      <c r="UDN1" s="536"/>
      <c r="UDO1" s="536"/>
      <c r="UDP1" s="536"/>
      <c r="UDQ1" s="536"/>
      <c r="UDR1" s="536"/>
      <c r="UDS1" s="536"/>
      <c r="UDT1" s="536"/>
      <c r="UDU1" s="536"/>
      <c r="UDV1" s="536"/>
      <c r="UDW1" s="536"/>
      <c r="UDX1" s="536"/>
      <c r="UDY1" s="536"/>
      <c r="UDZ1" s="536"/>
      <c r="UEA1" s="536"/>
      <c r="UEB1" s="536"/>
      <c r="UEC1" s="536"/>
      <c r="UED1" s="536"/>
      <c r="UEE1" s="536"/>
      <c r="UEF1" s="536"/>
      <c r="UEG1" s="536"/>
      <c r="UEH1" s="536"/>
      <c r="UEI1" s="536"/>
      <c r="UEJ1" s="536"/>
      <c r="UEK1" s="536" t="s">
        <v>354</v>
      </c>
      <c r="UEL1" s="536"/>
      <c r="UEM1" s="536"/>
      <c r="UEN1" s="536"/>
      <c r="UEO1" s="536"/>
      <c r="UEP1" s="536"/>
      <c r="UEQ1" s="536"/>
      <c r="UER1" s="536"/>
      <c r="UES1" s="536"/>
      <c r="UET1" s="536"/>
      <c r="UEU1" s="536"/>
      <c r="UEV1" s="536"/>
      <c r="UEW1" s="536"/>
      <c r="UEX1" s="536"/>
      <c r="UEY1" s="536"/>
      <c r="UEZ1" s="536"/>
      <c r="UFA1" s="536"/>
      <c r="UFB1" s="536"/>
      <c r="UFC1" s="536"/>
      <c r="UFD1" s="536"/>
      <c r="UFE1" s="536"/>
      <c r="UFF1" s="536"/>
      <c r="UFG1" s="536"/>
      <c r="UFH1" s="536"/>
      <c r="UFI1" s="536"/>
      <c r="UFJ1" s="536"/>
      <c r="UFK1" s="536"/>
      <c r="UFL1" s="536"/>
      <c r="UFM1" s="536"/>
      <c r="UFN1" s="536"/>
      <c r="UFO1" s="536"/>
      <c r="UFP1" s="536"/>
      <c r="UFQ1" s="536" t="s">
        <v>354</v>
      </c>
      <c r="UFR1" s="536"/>
      <c r="UFS1" s="536"/>
      <c r="UFT1" s="536"/>
      <c r="UFU1" s="536"/>
      <c r="UFV1" s="536"/>
      <c r="UFW1" s="536"/>
      <c r="UFX1" s="536"/>
      <c r="UFY1" s="536"/>
      <c r="UFZ1" s="536"/>
      <c r="UGA1" s="536"/>
      <c r="UGB1" s="536"/>
      <c r="UGC1" s="536"/>
      <c r="UGD1" s="536"/>
      <c r="UGE1" s="536"/>
      <c r="UGF1" s="536"/>
      <c r="UGG1" s="536"/>
      <c r="UGH1" s="536"/>
      <c r="UGI1" s="536"/>
      <c r="UGJ1" s="536"/>
      <c r="UGK1" s="536"/>
      <c r="UGL1" s="536"/>
      <c r="UGM1" s="536"/>
      <c r="UGN1" s="536"/>
      <c r="UGO1" s="536"/>
      <c r="UGP1" s="536"/>
      <c r="UGQ1" s="536"/>
      <c r="UGR1" s="536"/>
      <c r="UGS1" s="536"/>
      <c r="UGT1" s="536"/>
      <c r="UGU1" s="536"/>
      <c r="UGV1" s="536"/>
      <c r="UGW1" s="536" t="s">
        <v>354</v>
      </c>
      <c r="UGX1" s="536"/>
      <c r="UGY1" s="536"/>
      <c r="UGZ1" s="536"/>
      <c r="UHA1" s="536"/>
      <c r="UHB1" s="536"/>
      <c r="UHC1" s="536"/>
      <c r="UHD1" s="536"/>
      <c r="UHE1" s="536"/>
      <c r="UHF1" s="536"/>
      <c r="UHG1" s="536"/>
      <c r="UHH1" s="536"/>
      <c r="UHI1" s="536"/>
      <c r="UHJ1" s="536"/>
      <c r="UHK1" s="536"/>
      <c r="UHL1" s="536"/>
      <c r="UHM1" s="536"/>
      <c r="UHN1" s="536"/>
      <c r="UHO1" s="536"/>
      <c r="UHP1" s="536"/>
      <c r="UHQ1" s="536"/>
      <c r="UHR1" s="536"/>
      <c r="UHS1" s="536"/>
      <c r="UHT1" s="536"/>
      <c r="UHU1" s="536"/>
      <c r="UHV1" s="536"/>
      <c r="UHW1" s="536"/>
      <c r="UHX1" s="536"/>
      <c r="UHY1" s="536"/>
      <c r="UHZ1" s="536"/>
      <c r="UIA1" s="536"/>
      <c r="UIB1" s="536"/>
      <c r="UIC1" s="536" t="s">
        <v>354</v>
      </c>
      <c r="UID1" s="536"/>
      <c r="UIE1" s="536"/>
      <c r="UIF1" s="536"/>
      <c r="UIG1" s="536"/>
      <c r="UIH1" s="536"/>
      <c r="UII1" s="536"/>
      <c r="UIJ1" s="536"/>
      <c r="UIK1" s="536"/>
      <c r="UIL1" s="536"/>
      <c r="UIM1" s="536"/>
      <c r="UIN1" s="536"/>
      <c r="UIO1" s="536"/>
      <c r="UIP1" s="536"/>
      <c r="UIQ1" s="536"/>
      <c r="UIR1" s="536"/>
      <c r="UIS1" s="536"/>
      <c r="UIT1" s="536"/>
      <c r="UIU1" s="536"/>
      <c r="UIV1" s="536"/>
      <c r="UIW1" s="536"/>
      <c r="UIX1" s="536"/>
      <c r="UIY1" s="536"/>
      <c r="UIZ1" s="536"/>
      <c r="UJA1" s="536"/>
      <c r="UJB1" s="536"/>
      <c r="UJC1" s="536"/>
      <c r="UJD1" s="536"/>
      <c r="UJE1" s="536"/>
      <c r="UJF1" s="536"/>
      <c r="UJG1" s="536"/>
      <c r="UJH1" s="536"/>
      <c r="UJI1" s="536" t="s">
        <v>354</v>
      </c>
      <c r="UJJ1" s="536"/>
      <c r="UJK1" s="536"/>
      <c r="UJL1" s="536"/>
      <c r="UJM1" s="536"/>
      <c r="UJN1" s="536"/>
      <c r="UJO1" s="536"/>
      <c r="UJP1" s="536"/>
      <c r="UJQ1" s="536"/>
      <c r="UJR1" s="536"/>
      <c r="UJS1" s="536"/>
      <c r="UJT1" s="536"/>
      <c r="UJU1" s="536"/>
      <c r="UJV1" s="536"/>
      <c r="UJW1" s="536"/>
      <c r="UJX1" s="536"/>
      <c r="UJY1" s="536"/>
      <c r="UJZ1" s="536"/>
      <c r="UKA1" s="536"/>
      <c r="UKB1" s="536"/>
      <c r="UKC1" s="536"/>
      <c r="UKD1" s="536"/>
      <c r="UKE1" s="536"/>
      <c r="UKF1" s="536"/>
      <c r="UKG1" s="536"/>
      <c r="UKH1" s="536"/>
      <c r="UKI1" s="536"/>
      <c r="UKJ1" s="536"/>
      <c r="UKK1" s="536"/>
      <c r="UKL1" s="536"/>
      <c r="UKM1" s="536"/>
      <c r="UKN1" s="536"/>
      <c r="UKO1" s="536" t="s">
        <v>354</v>
      </c>
      <c r="UKP1" s="536"/>
      <c r="UKQ1" s="536"/>
      <c r="UKR1" s="536"/>
      <c r="UKS1" s="536"/>
      <c r="UKT1" s="536"/>
      <c r="UKU1" s="536"/>
      <c r="UKV1" s="536"/>
      <c r="UKW1" s="536"/>
      <c r="UKX1" s="536"/>
      <c r="UKY1" s="536"/>
      <c r="UKZ1" s="536"/>
      <c r="ULA1" s="536"/>
      <c r="ULB1" s="536"/>
      <c r="ULC1" s="536"/>
      <c r="ULD1" s="536"/>
      <c r="ULE1" s="536"/>
      <c r="ULF1" s="536"/>
      <c r="ULG1" s="536"/>
      <c r="ULH1" s="536"/>
      <c r="ULI1" s="536"/>
      <c r="ULJ1" s="536"/>
      <c r="ULK1" s="536"/>
      <c r="ULL1" s="536"/>
      <c r="ULM1" s="536"/>
      <c r="ULN1" s="536"/>
      <c r="ULO1" s="536"/>
      <c r="ULP1" s="536"/>
      <c r="ULQ1" s="536"/>
      <c r="ULR1" s="536"/>
      <c r="ULS1" s="536"/>
      <c r="ULT1" s="536"/>
      <c r="ULU1" s="536" t="s">
        <v>354</v>
      </c>
      <c r="ULV1" s="536"/>
      <c r="ULW1" s="536"/>
      <c r="ULX1" s="536"/>
      <c r="ULY1" s="536"/>
      <c r="ULZ1" s="536"/>
      <c r="UMA1" s="536"/>
      <c r="UMB1" s="536"/>
      <c r="UMC1" s="536"/>
      <c r="UMD1" s="536"/>
      <c r="UME1" s="536"/>
      <c r="UMF1" s="536"/>
      <c r="UMG1" s="536"/>
      <c r="UMH1" s="536"/>
      <c r="UMI1" s="536"/>
      <c r="UMJ1" s="536"/>
      <c r="UMK1" s="536"/>
      <c r="UML1" s="536"/>
      <c r="UMM1" s="536"/>
      <c r="UMN1" s="536"/>
      <c r="UMO1" s="536"/>
      <c r="UMP1" s="536"/>
      <c r="UMQ1" s="536"/>
      <c r="UMR1" s="536"/>
      <c r="UMS1" s="536"/>
      <c r="UMT1" s="536"/>
      <c r="UMU1" s="536"/>
      <c r="UMV1" s="536"/>
      <c r="UMW1" s="536"/>
      <c r="UMX1" s="536"/>
      <c r="UMY1" s="536"/>
      <c r="UMZ1" s="536"/>
      <c r="UNA1" s="536" t="s">
        <v>354</v>
      </c>
      <c r="UNB1" s="536"/>
      <c r="UNC1" s="536"/>
      <c r="UND1" s="536"/>
      <c r="UNE1" s="536"/>
      <c r="UNF1" s="536"/>
      <c r="UNG1" s="536"/>
      <c r="UNH1" s="536"/>
      <c r="UNI1" s="536"/>
      <c r="UNJ1" s="536"/>
      <c r="UNK1" s="536"/>
      <c r="UNL1" s="536"/>
      <c r="UNM1" s="536"/>
      <c r="UNN1" s="536"/>
      <c r="UNO1" s="536"/>
      <c r="UNP1" s="536"/>
      <c r="UNQ1" s="536"/>
      <c r="UNR1" s="536"/>
      <c r="UNS1" s="536"/>
      <c r="UNT1" s="536"/>
      <c r="UNU1" s="536"/>
      <c r="UNV1" s="536"/>
      <c r="UNW1" s="536"/>
      <c r="UNX1" s="536"/>
      <c r="UNY1" s="536"/>
      <c r="UNZ1" s="536"/>
      <c r="UOA1" s="536"/>
      <c r="UOB1" s="536"/>
      <c r="UOC1" s="536"/>
      <c r="UOD1" s="536"/>
      <c r="UOE1" s="536"/>
      <c r="UOF1" s="536"/>
      <c r="UOG1" s="536" t="s">
        <v>354</v>
      </c>
      <c r="UOH1" s="536"/>
      <c r="UOI1" s="536"/>
      <c r="UOJ1" s="536"/>
      <c r="UOK1" s="536"/>
      <c r="UOL1" s="536"/>
      <c r="UOM1" s="536"/>
      <c r="UON1" s="536"/>
      <c r="UOO1" s="536"/>
      <c r="UOP1" s="536"/>
      <c r="UOQ1" s="536"/>
      <c r="UOR1" s="536"/>
      <c r="UOS1" s="536"/>
      <c r="UOT1" s="536"/>
      <c r="UOU1" s="536"/>
      <c r="UOV1" s="536"/>
      <c r="UOW1" s="536"/>
      <c r="UOX1" s="536"/>
      <c r="UOY1" s="536"/>
      <c r="UOZ1" s="536"/>
      <c r="UPA1" s="536"/>
      <c r="UPB1" s="536"/>
      <c r="UPC1" s="536"/>
      <c r="UPD1" s="536"/>
      <c r="UPE1" s="536"/>
      <c r="UPF1" s="536"/>
      <c r="UPG1" s="536"/>
      <c r="UPH1" s="536"/>
      <c r="UPI1" s="536"/>
      <c r="UPJ1" s="536"/>
      <c r="UPK1" s="536"/>
      <c r="UPL1" s="536"/>
      <c r="UPM1" s="536" t="s">
        <v>354</v>
      </c>
      <c r="UPN1" s="536"/>
      <c r="UPO1" s="536"/>
      <c r="UPP1" s="536"/>
      <c r="UPQ1" s="536"/>
      <c r="UPR1" s="536"/>
      <c r="UPS1" s="536"/>
      <c r="UPT1" s="536"/>
      <c r="UPU1" s="536"/>
      <c r="UPV1" s="536"/>
      <c r="UPW1" s="536"/>
      <c r="UPX1" s="536"/>
      <c r="UPY1" s="536"/>
      <c r="UPZ1" s="536"/>
      <c r="UQA1" s="536"/>
      <c r="UQB1" s="536"/>
      <c r="UQC1" s="536"/>
      <c r="UQD1" s="536"/>
      <c r="UQE1" s="536"/>
      <c r="UQF1" s="536"/>
      <c r="UQG1" s="536"/>
      <c r="UQH1" s="536"/>
      <c r="UQI1" s="536"/>
      <c r="UQJ1" s="536"/>
      <c r="UQK1" s="536"/>
      <c r="UQL1" s="536"/>
      <c r="UQM1" s="536"/>
      <c r="UQN1" s="536"/>
      <c r="UQO1" s="536"/>
      <c r="UQP1" s="536"/>
      <c r="UQQ1" s="536"/>
      <c r="UQR1" s="536"/>
      <c r="UQS1" s="536" t="s">
        <v>354</v>
      </c>
      <c r="UQT1" s="536"/>
      <c r="UQU1" s="536"/>
      <c r="UQV1" s="536"/>
      <c r="UQW1" s="536"/>
      <c r="UQX1" s="536"/>
      <c r="UQY1" s="536"/>
      <c r="UQZ1" s="536"/>
      <c r="URA1" s="536"/>
      <c r="URB1" s="536"/>
      <c r="URC1" s="536"/>
      <c r="URD1" s="536"/>
      <c r="URE1" s="536"/>
      <c r="URF1" s="536"/>
      <c r="URG1" s="536"/>
      <c r="URH1" s="536"/>
      <c r="URI1" s="536"/>
      <c r="URJ1" s="536"/>
      <c r="URK1" s="536"/>
      <c r="URL1" s="536"/>
      <c r="URM1" s="536"/>
      <c r="URN1" s="536"/>
      <c r="URO1" s="536"/>
      <c r="URP1" s="536"/>
      <c r="URQ1" s="536"/>
      <c r="URR1" s="536"/>
      <c r="URS1" s="536"/>
      <c r="URT1" s="536"/>
      <c r="URU1" s="536"/>
      <c r="URV1" s="536"/>
      <c r="URW1" s="536"/>
      <c r="URX1" s="536"/>
      <c r="URY1" s="536" t="s">
        <v>354</v>
      </c>
      <c r="URZ1" s="536"/>
      <c r="USA1" s="536"/>
      <c r="USB1" s="536"/>
      <c r="USC1" s="536"/>
      <c r="USD1" s="536"/>
      <c r="USE1" s="536"/>
      <c r="USF1" s="536"/>
      <c r="USG1" s="536"/>
      <c r="USH1" s="536"/>
      <c r="USI1" s="536"/>
      <c r="USJ1" s="536"/>
      <c r="USK1" s="536"/>
      <c r="USL1" s="536"/>
      <c r="USM1" s="536"/>
      <c r="USN1" s="536"/>
      <c r="USO1" s="536"/>
      <c r="USP1" s="536"/>
      <c r="USQ1" s="536"/>
      <c r="USR1" s="536"/>
      <c r="USS1" s="536"/>
      <c r="UST1" s="536"/>
      <c r="USU1" s="536"/>
      <c r="USV1" s="536"/>
      <c r="USW1" s="536"/>
      <c r="USX1" s="536"/>
      <c r="USY1" s="536"/>
      <c r="USZ1" s="536"/>
      <c r="UTA1" s="536"/>
      <c r="UTB1" s="536"/>
      <c r="UTC1" s="536"/>
      <c r="UTD1" s="536"/>
      <c r="UTE1" s="536" t="s">
        <v>354</v>
      </c>
      <c r="UTF1" s="536"/>
      <c r="UTG1" s="536"/>
      <c r="UTH1" s="536"/>
      <c r="UTI1" s="536"/>
      <c r="UTJ1" s="536"/>
      <c r="UTK1" s="536"/>
      <c r="UTL1" s="536"/>
      <c r="UTM1" s="536"/>
      <c r="UTN1" s="536"/>
      <c r="UTO1" s="536"/>
      <c r="UTP1" s="536"/>
      <c r="UTQ1" s="536"/>
      <c r="UTR1" s="536"/>
      <c r="UTS1" s="536"/>
      <c r="UTT1" s="536"/>
      <c r="UTU1" s="536"/>
      <c r="UTV1" s="536"/>
      <c r="UTW1" s="536"/>
      <c r="UTX1" s="536"/>
      <c r="UTY1" s="536"/>
      <c r="UTZ1" s="536"/>
      <c r="UUA1" s="536"/>
      <c r="UUB1" s="536"/>
      <c r="UUC1" s="536"/>
      <c r="UUD1" s="536"/>
      <c r="UUE1" s="536"/>
      <c r="UUF1" s="536"/>
      <c r="UUG1" s="536"/>
      <c r="UUH1" s="536"/>
      <c r="UUI1" s="536"/>
      <c r="UUJ1" s="536"/>
      <c r="UUK1" s="536" t="s">
        <v>354</v>
      </c>
      <c r="UUL1" s="536"/>
      <c r="UUM1" s="536"/>
      <c r="UUN1" s="536"/>
      <c r="UUO1" s="536"/>
      <c r="UUP1" s="536"/>
      <c r="UUQ1" s="536"/>
      <c r="UUR1" s="536"/>
      <c r="UUS1" s="536"/>
      <c r="UUT1" s="536"/>
      <c r="UUU1" s="536"/>
      <c r="UUV1" s="536"/>
      <c r="UUW1" s="536"/>
      <c r="UUX1" s="536"/>
      <c r="UUY1" s="536"/>
      <c r="UUZ1" s="536"/>
      <c r="UVA1" s="536"/>
      <c r="UVB1" s="536"/>
      <c r="UVC1" s="536"/>
      <c r="UVD1" s="536"/>
      <c r="UVE1" s="536"/>
      <c r="UVF1" s="536"/>
      <c r="UVG1" s="536"/>
      <c r="UVH1" s="536"/>
      <c r="UVI1" s="536"/>
      <c r="UVJ1" s="536"/>
      <c r="UVK1" s="536"/>
      <c r="UVL1" s="536"/>
      <c r="UVM1" s="536"/>
      <c r="UVN1" s="536"/>
      <c r="UVO1" s="536"/>
      <c r="UVP1" s="536"/>
      <c r="UVQ1" s="536" t="s">
        <v>354</v>
      </c>
      <c r="UVR1" s="536"/>
      <c r="UVS1" s="536"/>
      <c r="UVT1" s="536"/>
      <c r="UVU1" s="536"/>
      <c r="UVV1" s="536"/>
      <c r="UVW1" s="536"/>
      <c r="UVX1" s="536"/>
      <c r="UVY1" s="536"/>
      <c r="UVZ1" s="536"/>
      <c r="UWA1" s="536"/>
      <c r="UWB1" s="536"/>
      <c r="UWC1" s="536"/>
      <c r="UWD1" s="536"/>
      <c r="UWE1" s="536"/>
      <c r="UWF1" s="536"/>
      <c r="UWG1" s="536"/>
      <c r="UWH1" s="536"/>
      <c r="UWI1" s="536"/>
      <c r="UWJ1" s="536"/>
      <c r="UWK1" s="536"/>
      <c r="UWL1" s="536"/>
      <c r="UWM1" s="536"/>
      <c r="UWN1" s="536"/>
      <c r="UWO1" s="536"/>
      <c r="UWP1" s="536"/>
      <c r="UWQ1" s="536"/>
      <c r="UWR1" s="536"/>
      <c r="UWS1" s="536"/>
      <c r="UWT1" s="536"/>
      <c r="UWU1" s="536"/>
      <c r="UWV1" s="536"/>
      <c r="UWW1" s="536" t="s">
        <v>354</v>
      </c>
      <c r="UWX1" s="536"/>
      <c r="UWY1" s="536"/>
      <c r="UWZ1" s="536"/>
      <c r="UXA1" s="536"/>
      <c r="UXB1" s="536"/>
      <c r="UXC1" s="536"/>
      <c r="UXD1" s="536"/>
      <c r="UXE1" s="536"/>
      <c r="UXF1" s="536"/>
      <c r="UXG1" s="536"/>
      <c r="UXH1" s="536"/>
      <c r="UXI1" s="536"/>
      <c r="UXJ1" s="536"/>
      <c r="UXK1" s="536"/>
      <c r="UXL1" s="536"/>
      <c r="UXM1" s="536"/>
      <c r="UXN1" s="536"/>
      <c r="UXO1" s="536"/>
      <c r="UXP1" s="536"/>
      <c r="UXQ1" s="536"/>
      <c r="UXR1" s="536"/>
      <c r="UXS1" s="536"/>
      <c r="UXT1" s="536"/>
      <c r="UXU1" s="536"/>
      <c r="UXV1" s="536"/>
      <c r="UXW1" s="536"/>
      <c r="UXX1" s="536"/>
      <c r="UXY1" s="536"/>
      <c r="UXZ1" s="536"/>
      <c r="UYA1" s="536"/>
      <c r="UYB1" s="536"/>
      <c r="UYC1" s="536" t="s">
        <v>354</v>
      </c>
      <c r="UYD1" s="536"/>
      <c r="UYE1" s="536"/>
      <c r="UYF1" s="536"/>
      <c r="UYG1" s="536"/>
      <c r="UYH1" s="536"/>
      <c r="UYI1" s="536"/>
      <c r="UYJ1" s="536"/>
      <c r="UYK1" s="536"/>
      <c r="UYL1" s="536"/>
      <c r="UYM1" s="536"/>
      <c r="UYN1" s="536"/>
      <c r="UYO1" s="536"/>
      <c r="UYP1" s="536"/>
      <c r="UYQ1" s="536"/>
      <c r="UYR1" s="536"/>
      <c r="UYS1" s="536"/>
      <c r="UYT1" s="536"/>
      <c r="UYU1" s="536"/>
      <c r="UYV1" s="536"/>
      <c r="UYW1" s="536"/>
      <c r="UYX1" s="536"/>
      <c r="UYY1" s="536"/>
      <c r="UYZ1" s="536"/>
      <c r="UZA1" s="536"/>
      <c r="UZB1" s="536"/>
      <c r="UZC1" s="536"/>
      <c r="UZD1" s="536"/>
      <c r="UZE1" s="536"/>
      <c r="UZF1" s="536"/>
      <c r="UZG1" s="536"/>
      <c r="UZH1" s="536"/>
      <c r="UZI1" s="536" t="s">
        <v>354</v>
      </c>
      <c r="UZJ1" s="536"/>
      <c r="UZK1" s="536"/>
      <c r="UZL1" s="536"/>
      <c r="UZM1" s="536"/>
      <c r="UZN1" s="536"/>
      <c r="UZO1" s="536"/>
      <c r="UZP1" s="536"/>
      <c r="UZQ1" s="536"/>
      <c r="UZR1" s="536"/>
      <c r="UZS1" s="536"/>
      <c r="UZT1" s="536"/>
      <c r="UZU1" s="536"/>
      <c r="UZV1" s="536"/>
      <c r="UZW1" s="536"/>
      <c r="UZX1" s="536"/>
      <c r="UZY1" s="536"/>
      <c r="UZZ1" s="536"/>
      <c r="VAA1" s="536"/>
      <c r="VAB1" s="536"/>
      <c r="VAC1" s="536"/>
      <c r="VAD1" s="536"/>
      <c r="VAE1" s="536"/>
      <c r="VAF1" s="536"/>
      <c r="VAG1" s="536"/>
      <c r="VAH1" s="536"/>
      <c r="VAI1" s="536"/>
      <c r="VAJ1" s="536"/>
      <c r="VAK1" s="536"/>
      <c r="VAL1" s="536"/>
      <c r="VAM1" s="536"/>
      <c r="VAN1" s="536"/>
      <c r="VAO1" s="536" t="s">
        <v>354</v>
      </c>
      <c r="VAP1" s="536"/>
      <c r="VAQ1" s="536"/>
      <c r="VAR1" s="536"/>
      <c r="VAS1" s="536"/>
      <c r="VAT1" s="536"/>
      <c r="VAU1" s="536"/>
      <c r="VAV1" s="536"/>
      <c r="VAW1" s="536"/>
      <c r="VAX1" s="536"/>
      <c r="VAY1" s="536"/>
      <c r="VAZ1" s="536"/>
      <c r="VBA1" s="536"/>
      <c r="VBB1" s="536"/>
      <c r="VBC1" s="536"/>
      <c r="VBD1" s="536"/>
      <c r="VBE1" s="536"/>
      <c r="VBF1" s="536"/>
      <c r="VBG1" s="536"/>
      <c r="VBH1" s="536"/>
      <c r="VBI1" s="536"/>
      <c r="VBJ1" s="536"/>
      <c r="VBK1" s="536"/>
      <c r="VBL1" s="536"/>
      <c r="VBM1" s="536"/>
      <c r="VBN1" s="536"/>
      <c r="VBO1" s="536"/>
      <c r="VBP1" s="536"/>
      <c r="VBQ1" s="536"/>
      <c r="VBR1" s="536"/>
      <c r="VBS1" s="536"/>
      <c r="VBT1" s="536"/>
      <c r="VBU1" s="536" t="s">
        <v>354</v>
      </c>
      <c r="VBV1" s="536"/>
      <c r="VBW1" s="536"/>
      <c r="VBX1" s="536"/>
      <c r="VBY1" s="536"/>
      <c r="VBZ1" s="536"/>
      <c r="VCA1" s="536"/>
      <c r="VCB1" s="536"/>
      <c r="VCC1" s="536"/>
      <c r="VCD1" s="536"/>
      <c r="VCE1" s="536"/>
      <c r="VCF1" s="536"/>
      <c r="VCG1" s="536"/>
      <c r="VCH1" s="536"/>
      <c r="VCI1" s="536"/>
      <c r="VCJ1" s="536"/>
      <c r="VCK1" s="536"/>
      <c r="VCL1" s="536"/>
      <c r="VCM1" s="536"/>
      <c r="VCN1" s="536"/>
      <c r="VCO1" s="536"/>
      <c r="VCP1" s="536"/>
      <c r="VCQ1" s="536"/>
      <c r="VCR1" s="536"/>
      <c r="VCS1" s="536"/>
      <c r="VCT1" s="536"/>
      <c r="VCU1" s="536"/>
      <c r="VCV1" s="536"/>
      <c r="VCW1" s="536"/>
      <c r="VCX1" s="536"/>
      <c r="VCY1" s="536"/>
      <c r="VCZ1" s="536"/>
      <c r="VDA1" s="536" t="s">
        <v>354</v>
      </c>
      <c r="VDB1" s="536"/>
      <c r="VDC1" s="536"/>
      <c r="VDD1" s="536"/>
      <c r="VDE1" s="536"/>
      <c r="VDF1" s="536"/>
      <c r="VDG1" s="536"/>
      <c r="VDH1" s="536"/>
      <c r="VDI1" s="536"/>
      <c r="VDJ1" s="536"/>
      <c r="VDK1" s="536"/>
      <c r="VDL1" s="536"/>
      <c r="VDM1" s="536"/>
      <c r="VDN1" s="536"/>
      <c r="VDO1" s="536"/>
      <c r="VDP1" s="536"/>
      <c r="VDQ1" s="536"/>
      <c r="VDR1" s="536"/>
      <c r="VDS1" s="536"/>
      <c r="VDT1" s="536"/>
      <c r="VDU1" s="536"/>
      <c r="VDV1" s="536"/>
      <c r="VDW1" s="536"/>
      <c r="VDX1" s="536"/>
      <c r="VDY1" s="536"/>
      <c r="VDZ1" s="536"/>
      <c r="VEA1" s="536"/>
      <c r="VEB1" s="536"/>
      <c r="VEC1" s="536"/>
      <c r="VED1" s="536"/>
      <c r="VEE1" s="536"/>
      <c r="VEF1" s="536"/>
      <c r="VEG1" s="536" t="s">
        <v>354</v>
      </c>
      <c r="VEH1" s="536"/>
      <c r="VEI1" s="536"/>
      <c r="VEJ1" s="536"/>
      <c r="VEK1" s="536"/>
      <c r="VEL1" s="536"/>
      <c r="VEM1" s="536"/>
      <c r="VEN1" s="536"/>
      <c r="VEO1" s="536"/>
      <c r="VEP1" s="536"/>
      <c r="VEQ1" s="536"/>
      <c r="VER1" s="536"/>
      <c r="VES1" s="536"/>
      <c r="VET1" s="536"/>
      <c r="VEU1" s="536"/>
      <c r="VEV1" s="536"/>
      <c r="VEW1" s="536"/>
      <c r="VEX1" s="536"/>
      <c r="VEY1" s="536"/>
      <c r="VEZ1" s="536"/>
      <c r="VFA1" s="536"/>
      <c r="VFB1" s="536"/>
      <c r="VFC1" s="536"/>
      <c r="VFD1" s="536"/>
      <c r="VFE1" s="536"/>
      <c r="VFF1" s="536"/>
      <c r="VFG1" s="536"/>
      <c r="VFH1" s="536"/>
      <c r="VFI1" s="536"/>
      <c r="VFJ1" s="536"/>
      <c r="VFK1" s="536"/>
      <c r="VFL1" s="536"/>
      <c r="VFM1" s="536" t="s">
        <v>354</v>
      </c>
      <c r="VFN1" s="536"/>
      <c r="VFO1" s="536"/>
      <c r="VFP1" s="536"/>
      <c r="VFQ1" s="536"/>
      <c r="VFR1" s="536"/>
      <c r="VFS1" s="536"/>
      <c r="VFT1" s="536"/>
      <c r="VFU1" s="536"/>
      <c r="VFV1" s="536"/>
      <c r="VFW1" s="536"/>
      <c r="VFX1" s="536"/>
      <c r="VFY1" s="536"/>
      <c r="VFZ1" s="536"/>
      <c r="VGA1" s="536"/>
      <c r="VGB1" s="536"/>
      <c r="VGC1" s="536"/>
      <c r="VGD1" s="536"/>
      <c r="VGE1" s="536"/>
      <c r="VGF1" s="536"/>
      <c r="VGG1" s="536"/>
      <c r="VGH1" s="536"/>
      <c r="VGI1" s="536"/>
      <c r="VGJ1" s="536"/>
      <c r="VGK1" s="536"/>
      <c r="VGL1" s="536"/>
      <c r="VGM1" s="536"/>
      <c r="VGN1" s="536"/>
      <c r="VGO1" s="536"/>
      <c r="VGP1" s="536"/>
      <c r="VGQ1" s="536"/>
      <c r="VGR1" s="536"/>
      <c r="VGS1" s="536" t="s">
        <v>354</v>
      </c>
      <c r="VGT1" s="536"/>
      <c r="VGU1" s="536"/>
      <c r="VGV1" s="536"/>
      <c r="VGW1" s="536"/>
      <c r="VGX1" s="536"/>
      <c r="VGY1" s="536"/>
      <c r="VGZ1" s="536"/>
      <c r="VHA1" s="536"/>
      <c r="VHB1" s="536"/>
      <c r="VHC1" s="536"/>
      <c r="VHD1" s="536"/>
      <c r="VHE1" s="536"/>
      <c r="VHF1" s="536"/>
      <c r="VHG1" s="536"/>
      <c r="VHH1" s="536"/>
      <c r="VHI1" s="536"/>
      <c r="VHJ1" s="536"/>
      <c r="VHK1" s="536"/>
      <c r="VHL1" s="536"/>
      <c r="VHM1" s="536"/>
      <c r="VHN1" s="536"/>
      <c r="VHO1" s="536"/>
      <c r="VHP1" s="536"/>
      <c r="VHQ1" s="536"/>
      <c r="VHR1" s="536"/>
      <c r="VHS1" s="536"/>
      <c r="VHT1" s="536"/>
      <c r="VHU1" s="536"/>
      <c r="VHV1" s="536"/>
      <c r="VHW1" s="536"/>
      <c r="VHX1" s="536"/>
      <c r="VHY1" s="536" t="s">
        <v>354</v>
      </c>
      <c r="VHZ1" s="536"/>
      <c r="VIA1" s="536"/>
      <c r="VIB1" s="536"/>
      <c r="VIC1" s="536"/>
      <c r="VID1" s="536"/>
      <c r="VIE1" s="536"/>
      <c r="VIF1" s="536"/>
      <c r="VIG1" s="536"/>
      <c r="VIH1" s="536"/>
      <c r="VII1" s="536"/>
      <c r="VIJ1" s="536"/>
      <c r="VIK1" s="536"/>
      <c r="VIL1" s="536"/>
      <c r="VIM1" s="536"/>
      <c r="VIN1" s="536"/>
      <c r="VIO1" s="536"/>
      <c r="VIP1" s="536"/>
      <c r="VIQ1" s="536"/>
      <c r="VIR1" s="536"/>
      <c r="VIS1" s="536"/>
      <c r="VIT1" s="536"/>
      <c r="VIU1" s="536"/>
      <c r="VIV1" s="536"/>
      <c r="VIW1" s="536"/>
      <c r="VIX1" s="536"/>
      <c r="VIY1" s="536"/>
      <c r="VIZ1" s="536"/>
      <c r="VJA1" s="536"/>
      <c r="VJB1" s="536"/>
      <c r="VJC1" s="536"/>
      <c r="VJD1" s="536"/>
      <c r="VJE1" s="536" t="s">
        <v>354</v>
      </c>
      <c r="VJF1" s="536"/>
      <c r="VJG1" s="536"/>
      <c r="VJH1" s="536"/>
      <c r="VJI1" s="536"/>
      <c r="VJJ1" s="536"/>
      <c r="VJK1" s="536"/>
      <c r="VJL1" s="536"/>
      <c r="VJM1" s="536"/>
      <c r="VJN1" s="536"/>
      <c r="VJO1" s="536"/>
      <c r="VJP1" s="536"/>
      <c r="VJQ1" s="536"/>
      <c r="VJR1" s="536"/>
      <c r="VJS1" s="536"/>
      <c r="VJT1" s="536"/>
      <c r="VJU1" s="536"/>
      <c r="VJV1" s="536"/>
      <c r="VJW1" s="536"/>
      <c r="VJX1" s="536"/>
      <c r="VJY1" s="536"/>
      <c r="VJZ1" s="536"/>
      <c r="VKA1" s="536"/>
      <c r="VKB1" s="536"/>
      <c r="VKC1" s="536"/>
      <c r="VKD1" s="536"/>
      <c r="VKE1" s="536"/>
      <c r="VKF1" s="536"/>
      <c r="VKG1" s="536"/>
      <c r="VKH1" s="536"/>
      <c r="VKI1" s="536"/>
      <c r="VKJ1" s="536"/>
      <c r="VKK1" s="536" t="s">
        <v>354</v>
      </c>
      <c r="VKL1" s="536"/>
      <c r="VKM1" s="536"/>
      <c r="VKN1" s="536"/>
      <c r="VKO1" s="536"/>
      <c r="VKP1" s="536"/>
      <c r="VKQ1" s="536"/>
      <c r="VKR1" s="536"/>
      <c r="VKS1" s="536"/>
      <c r="VKT1" s="536"/>
      <c r="VKU1" s="536"/>
      <c r="VKV1" s="536"/>
      <c r="VKW1" s="536"/>
      <c r="VKX1" s="536"/>
      <c r="VKY1" s="536"/>
      <c r="VKZ1" s="536"/>
      <c r="VLA1" s="536"/>
      <c r="VLB1" s="536"/>
      <c r="VLC1" s="536"/>
      <c r="VLD1" s="536"/>
      <c r="VLE1" s="536"/>
      <c r="VLF1" s="536"/>
      <c r="VLG1" s="536"/>
      <c r="VLH1" s="536"/>
      <c r="VLI1" s="536"/>
      <c r="VLJ1" s="536"/>
      <c r="VLK1" s="536"/>
      <c r="VLL1" s="536"/>
      <c r="VLM1" s="536"/>
      <c r="VLN1" s="536"/>
      <c r="VLO1" s="536"/>
      <c r="VLP1" s="536"/>
      <c r="VLQ1" s="536" t="s">
        <v>354</v>
      </c>
      <c r="VLR1" s="536"/>
      <c r="VLS1" s="536"/>
      <c r="VLT1" s="536"/>
      <c r="VLU1" s="536"/>
      <c r="VLV1" s="536"/>
      <c r="VLW1" s="536"/>
      <c r="VLX1" s="536"/>
      <c r="VLY1" s="536"/>
      <c r="VLZ1" s="536"/>
      <c r="VMA1" s="536"/>
      <c r="VMB1" s="536"/>
      <c r="VMC1" s="536"/>
      <c r="VMD1" s="536"/>
      <c r="VME1" s="536"/>
      <c r="VMF1" s="536"/>
      <c r="VMG1" s="536"/>
      <c r="VMH1" s="536"/>
      <c r="VMI1" s="536"/>
      <c r="VMJ1" s="536"/>
      <c r="VMK1" s="536"/>
      <c r="VML1" s="536"/>
      <c r="VMM1" s="536"/>
      <c r="VMN1" s="536"/>
      <c r="VMO1" s="536"/>
      <c r="VMP1" s="536"/>
      <c r="VMQ1" s="536"/>
      <c r="VMR1" s="536"/>
      <c r="VMS1" s="536"/>
      <c r="VMT1" s="536"/>
      <c r="VMU1" s="536"/>
      <c r="VMV1" s="536"/>
      <c r="VMW1" s="536" t="s">
        <v>354</v>
      </c>
      <c r="VMX1" s="536"/>
      <c r="VMY1" s="536"/>
      <c r="VMZ1" s="536"/>
      <c r="VNA1" s="536"/>
      <c r="VNB1" s="536"/>
      <c r="VNC1" s="536"/>
      <c r="VND1" s="536"/>
      <c r="VNE1" s="536"/>
      <c r="VNF1" s="536"/>
      <c r="VNG1" s="536"/>
      <c r="VNH1" s="536"/>
      <c r="VNI1" s="536"/>
      <c r="VNJ1" s="536"/>
      <c r="VNK1" s="536"/>
      <c r="VNL1" s="536"/>
      <c r="VNM1" s="536"/>
      <c r="VNN1" s="536"/>
      <c r="VNO1" s="536"/>
      <c r="VNP1" s="536"/>
      <c r="VNQ1" s="536"/>
      <c r="VNR1" s="536"/>
      <c r="VNS1" s="536"/>
      <c r="VNT1" s="536"/>
      <c r="VNU1" s="536"/>
      <c r="VNV1" s="536"/>
      <c r="VNW1" s="536"/>
      <c r="VNX1" s="536"/>
      <c r="VNY1" s="536"/>
      <c r="VNZ1" s="536"/>
      <c r="VOA1" s="536"/>
      <c r="VOB1" s="536"/>
      <c r="VOC1" s="536" t="s">
        <v>354</v>
      </c>
      <c r="VOD1" s="536"/>
      <c r="VOE1" s="536"/>
      <c r="VOF1" s="536"/>
      <c r="VOG1" s="536"/>
      <c r="VOH1" s="536"/>
      <c r="VOI1" s="536"/>
      <c r="VOJ1" s="536"/>
      <c r="VOK1" s="536"/>
      <c r="VOL1" s="536"/>
      <c r="VOM1" s="536"/>
      <c r="VON1" s="536"/>
      <c r="VOO1" s="536"/>
      <c r="VOP1" s="536"/>
      <c r="VOQ1" s="536"/>
      <c r="VOR1" s="536"/>
      <c r="VOS1" s="536"/>
      <c r="VOT1" s="536"/>
      <c r="VOU1" s="536"/>
      <c r="VOV1" s="536"/>
      <c r="VOW1" s="536"/>
      <c r="VOX1" s="536"/>
      <c r="VOY1" s="536"/>
      <c r="VOZ1" s="536"/>
      <c r="VPA1" s="536"/>
      <c r="VPB1" s="536"/>
      <c r="VPC1" s="536"/>
      <c r="VPD1" s="536"/>
      <c r="VPE1" s="536"/>
      <c r="VPF1" s="536"/>
      <c r="VPG1" s="536"/>
      <c r="VPH1" s="536"/>
      <c r="VPI1" s="536" t="s">
        <v>354</v>
      </c>
      <c r="VPJ1" s="536"/>
      <c r="VPK1" s="536"/>
      <c r="VPL1" s="536"/>
      <c r="VPM1" s="536"/>
      <c r="VPN1" s="536"/>
      <c r="VPO1" s="536"/>
      <c r="VPP1" s="536"/>
      <c r="VPQ1" s="536"/>
      <c r="VPR1" s="536"/>
      <c r="VPS1" s="536"/>
      <c r="VPT1" s="536"/>
      <c r="VPU1" s="536"/>
      <c r="VPV1" s="536"/>
      <c r="VPW1" s="536"/>
      <c r="VPX1" s="536"/>
      <c r="VPY1" s="536"/>
      <c r="VPZ1" s="536"/>
      <c r="VQA1" s="536"/>
      <c r="VQB1" s="536"/>
      <c r="VQC1" s="536"/>
      <c r="VQD1" s="536"/>
      <c r="VQE1" s="536"/>
      <c r="VQF1" s="536"/>
      <c r="VQG1" s="536"/>
      <c r="VQH1" s="536"/>
      <c r="VQI1" s="536"/>
      <c r="VQJ1" s="536"/>
      <c r="VQK1" s="536"/>
      <c r="VQL1" s="536"/>
      <c r="VQM1" s="536"/>
      <c r="VQN1" s="536"/>
      <c r="VQO1" s="536" t="s">
        <v>354</v>
      </c>
      <c r="VQP1" s="536"/>
      <c r="VQQ1" s="536"/>
      <c r="VQR1" s="536"/>
      <c r="VQS1" s="536"/>
      <c r="VQT1" s="536"/>
      <c r="VQU1" s="536"/>
      <c r="VQV1" s="536"/>
      <c r="VQW1" s="536"/>
      <c r="VQX1" s="536"/>
      <c r="VQY1" s="536"/>
      <c r="VQZ1" s="536"/>
      <c r="VRA1" s="536"/>
      <c r="VRB1" s="536"/>
      <c r="VRC1" s="536"/>
      <c r="VRD1" s="536"/>
      <c r="VRE1" s="536"/>
      <c r="VRF1" s="536"/>
      <c r="VRG1" s="536"/>
      <c r="VRH1" s="536"/>
      <c r="VRI1" s="536"/>
      <c r="VRJ1" s="536"/>
      <c r="VRK1" s="536"/>
      <c r="VRL1" s="536"/>
      <c r="VRM1" s="536"/>
      <c r="VRN1" s="536"/>
      <c r="VRO1" s="536"/>
      <c r="VRP1" s="536"/>
      <c r="VRQ1" s="536"/>
      <c r="VRR1" s="536"/>
      <c r="VRS1" s="536"/>
      <c r="VRT1" s="536"/>
      <c r="VRU1" s="536" t="s">
        <v>354</v>
      </c>
      <c r="VRV1" s="536"/>
      <c r="VRW1" s="536"/>
      <c r="VRX1" s="536"/>
      <c r="VRY1" s="536"/>
      <c r="VRZ1" s="536"/>
      <c r="VSA1" s="536"/>
      <c r="VSB1" s="536"/>
      <c r="VSC1" s="536"/>
      <c r="VSD1" s="536"/>
      <c r="VSE1" s="536"/>
      <c r="VSF1" s="536"/>
      <c r="VSG1" s="536"/>
      <c r="VSH1" s="536"/>
      <c r="VSI1" s="536"/>
      <c r="VSJ1" s="536"/>
      <c r="VSK1" s="536"/>
      <c r="VSL1" s="536"/>
      <c r="VSM1" s="536"/>
      <c r="VSN1" s="536"/>
      <c r="VSO1" s="536"/>
      <c r="VSP1" s="536"/>
      <c r="VSQ1" s="536"/>
      <c r="VSR1" s="536"/>
      <c r="VSS1" s="536"/>
      <c r="VST1" s="536"/>
      <c r="VSU1" s="536"/>
      <c r="VSV1" s="536"/>
      <c r="VSW1" s="536"/>
      <c r="VSX1" s="536"/>
      <c r="VSY1" s="536"/>
      <c r="VSZ1" s="536"/>
      <c r="VTA1" s="536" t="s">
        <v>354</v>
      </c>
      <c r="VTB1" s="536"/>
      <c r="VTC1" s="536"/>
      <c r="VTD1" s="536"/>
      <c r="VTE1" s="536"/>
      <c r="VTF1" s="536"/>
      <c r="VTG1" s="536"/>
      <c r="VTH1" s="536"/>
      <c r="VTI1" s="536"/>
      <c r="VTJ1" s="536"/>
      <c r="VTK1" s="536"/>
      <c r="VTL1" s="536"/>
      <c r="VTM1" s="536"/>
      <c r="VTN1" s="536"/>
      <c r="VTO1" s="536"/>
      <c r="VTP1" s="536"/>
      <c r="VTQ1" s="536"/>
      <c r="VTR1" s="536"/>
      <c r="VTS1" s="536"/>
      <c r="VTT1" s="536"/>
      <c r="VTU1" s="536"/>
      <c r="VTV1" s="536"/>
      <c r="VTW1" s="536"/>
      <c r="VTX1" s="536"/>
      <c r="VTY1" s="536"/>
      <c r="VTZ1" s="536"/>
      <c r="VUA1" s="536"/>
      <c r="VUB1" s="536"/>
      <c r="VUC1" s="536"/>
      <c r="VUD1" s="536"/>
      <c r="VUE1" s="536"/>
      <c r="VUF1" s="536"/>
      <c r="VUG1" s="536" t="s">
        <v>354</v>
      </c>
      <c r="VUH1" s="536"/>
      <c r="VUI1" s="536"/>
      <c r="VUJ1" s="536"/>
      <c r="VUK1" s="536"/>
      <c r="VUL1" s="536"/>
      <c r="VUM1" s="536"/>
      <c r="VUN1" s="536"/>
      <c r="VUO1" s="536"/>
      <c r="VUP1" s="536"/>
      <c r="VUQ1" s="536"/>
      <c r="VUR1" s="536"/>
      <c r="VUS1" s="536"/>
      <c r="VUT1" s="536"/>
      <c r="VUU1" s="536"/>
      <c r="VUV1" s="536"/>
      <c r="VUW1" s="536"/>
      <c r="VUX1" s="536"/>
      <c r="VUY1" s="536"/>
      <c r="VUZ1" s="536"/>
      <c r="VVA1" s="536"/>
      <c r="VVB1" s="536"/>
      <c r="VVC1" s="536"/>
      <c r="VVD1" s="536"/>
      <c r="VVE1" s="536"/>
      <c r="VVF1" s="536"/>
      <c r="VVG1" s="536"/>
      <c r="VVH1" s="536"/>
      <c r="VVI1" s="536"/>
      <c r="VVJ1" s="536"/>
      <c r="VVK1" s="536"/>
      <c r="VVL1" s="536"/>
      <c r="VVM1" s="536" t="s">
        <v>354</v>
      </c>
      <c r="VVN1" s="536"/>
      <c r="VVO1" s="536"/>
      <c r="VVP1" s="536"/>
      <c r="VVQ1" s="536"/>
      <c r="VVR1" s="536"/>
      <c r="VVS1" s="536"/>
      <c r="VVT1" s="536"/>
      <c r="VVU1" s="536"/>
      <c r="VVV1" s="536"/>
      <c r="VVW1" s="536"/>
      <c r="VVX1" s="536"/>
      <c r="VVY1" s="536"/>
      <c r="VVZ1" s="536"/>
      <c r="VWA1" s="536"/>
      <c r="VWB1" s="536"/>
      <c r="VWC1" s="536"/>
      <c r="VWD1" s="536"/>
      <c r="VWE1" s="536"/>
      <c r="VWF1" s="536"/>
      <c r="VWG1" s="536"/>
      <c r="VWH1" s="536"/>
      <c r="VWI1" s="536"/>
      <c r="VWJ1" s="536"/>
      <c r="VWK1" s="536"/>
      <c r="VWL1" s="536"/>
      <c r="VWM1" s="536"/>
      <c r="VWN1" s="536"/>
      <c r="VWO1" s="536"/>
      <c r="VWP1" s="536"/>
      <c r="VWQ1" s="536"/>
      <c r="VWR1" s="536"/>
      <c r="VWS1" s="536" t="s">
        <v>354</v>
      </c>
      <c r="VWT1" s="536"/>
      <c r="VWU1" s="536"/>
      <c r="VWV1" s="536"/>
      <c r="VWW1" s="536"/>
      <c r="VWX1" s="536"/>
      <c r="VWY1" s="536"/>
      <c r="VWZ1" s="536"/>
      <c r="VXA1" s="536"/>
      <c r="VXB1" s="536"/>
      <c r="VXC1" s="536"/>
      <c r="VXD1" s="536"/>
      <c r="VXE1" s="536"/>
      <c r="VXF1" s="536"/>
      <c r="VXG1" s="536"/>
      <c r="VXH1" s="536"/>
      <c r="VXI1" s="536"/>
      <c r="VXJ1" s="536"/>
      <c r="VXK1" s="536"/>
      <c r="VXL1" s="536"/>
      <c r="VXM1" s="536"/>
      <c r="VXN1" s="536"/>
      <c r="VXO1" s="536"/>
      <c r="VXP1" s="536"/>
      <c r="VXQ1" s="536"/>
      <c r="VXR1" s="536"/>
      <c r="VXS1" s="536"/>
      <c r="VXT1" s="536"/>
      <c r="VXU1" s="536"/>
      <c r="VXV1" s="536"/>
      <c r="VXW1" s="536"/>
      <c r="VXX1" s="536"/>
      <c r="VXY1" s="536" t="s">
        <v>354</v>
      </c>
      <c r="VXZ1" s="536"/>
      <c r="VYA1" s="536"/>
      <c r="VYB1" s="536"/>
      <c r="VYC1" s="536"/>
      <c r="VYD1" s="536"/>
      <c r="VYE1" s="536"/>
      <c r="VYF1" s="536"/>
      <c r="VYG1" s="536"/>
      <c r="VYH1" s="536"/>
      <c r="VYI1" s="536"/>
      <c r="VYJ1" s="536"/>
      <c r="VYK1" s="536"/>
      <c r="VYL1" s="536"/>
      <c r="VYM1" s="536"/>
      <c r="VYN1" s="536"/>
      <c r="VYO1" s="536"/>
      <c r="VYP1" s="536"/>
      <c r="VYQ1" s="536"/>
      <c r="VYR1" s="536"/>
      <c r="VYS1" s="536"/>
      <c r="VYT1" s="536"/>
      <c r="VYU1" s="536"/>
      <c r="VYV1" s="536"/>
      <c r="VYW1" s="536"/>
      <c r="VYX1" s="536"/>
      <c r="VYY1" s="536"/>
      <c r="VYZ1" s="536"/>
      <c r="VZA1" s="536"/>
      <c r="VZB1" s="536"/>
      <c r="VZC1" s="536"/>
      <c r="VZD1" s="536"/>
      <c r="VZE1" s="536" t="s">
        <v>354</v>
      </c>
      <c r="VZF1" s="536"/>
      <c r="VZG1" s="536"/>
      <c r="VZH1" s="536"/>
      <c r="VZI1" s="536"/>
      <c r="VZJ1" s="536"/>
      <c r="VZK1" s="536"/>
      <c r="VZL1" s="536"/>
      <c r="VZM1" s="536"/>
      <c r="VZN1" s="536"/>
      <c r="VZO1" s="536"/>
      <c r="VZP1" s="536"/>
      <c r="VZQ1" s="536"/>
      <c r="VZR1" s="536"/>
      <c r="VZS1" s="536"/>
      <c r="VZT1" s="536"/>
      <c r="VZU1" s="536"/>
      <c r="VZV1" s="536"/>
      <c r="VZW1" s="536"/>
      <c r="VZX1" s="536"/>
      <c r="VZY1" s="536"/>
      <c r="VZZ1" s="536"/>
      <c r="WAA1" s="536"/>
      <c r="WAB1" s="536"/>
      <c r="WAC1" s="536"/>
      <c r="WAD1" s="536"/>
      <c r="WAE1" s="536"/>
      <c r="WAF1" s="536"/>
      <c r="WAG1" s="536"/>
      <c r="WAH1" s="536"/>
      <c r="WAI1" s="536"/>
      <c r="WAJ1" s="536"/>
      <c r="WAK1" s="536" t="s">
        <v>354</v>
      </c>
      <c r="WAL1" s="536"/>
      <c r="WAM1" s="536"/>
      <c r="WAN1" s="536"/>
      <c r="WAO1" s="536"/>
      <c r="WAP1" s="536"/>
      <c r="WAQ1" s="536"/>
      <c r="WAR1" s="536"/>
      <c r="WAS1" s="536"/>
      <c r="WAT1" s="536"/>
      <c r="WAU1" s="536"/>
      <c r="WAV1" s="536"/>
      <c r="WAW1" s="536"/>
      <c r="WAX1" s="536"/>
      <c r="WAY1" s="536"/>
      <c r="WAZ1" s="536"/>
      <c r="WBA1" s="536"/>
      <c r="WBB1" s="536"/>
      <c r="WBC1" s="536"/>
      <c r="WBD1" s="536"/>
      <c r="WBE1" s="536"/>
      <c r="WBF1" s="536"/>
      <c r="WBG1" s="536"/>
      <c r="WBH1" s="536"/>
      <c r="WBI1" s="536"/>
      <c r="WBJ1" s="536"/>
      <c r="WBK1" s="536"/>
      <c r="WBL1" s="536"/>
      <c r="WBM1" s="536"/>
      <c r="WBN1" s="536"/>
      <c r="WBO1" s="536"/>
      <c r="WBP1" s="536"/>
      <c r="WBQ1" s="536" t="s">
        <v>354</v>
      </c>
      <c r="WBR1" s="536"/>
      <c r="WBS1" s="536"/>
      <c r="WBT1" s="536"/>
      <c r="WBU1" s="536"/>
      <c r="WBV1" s="536"/>
      <c r="WBW1" s="536"/>
      <c r="WBX1" s="536"/>
      <c r="WBY1" s="536"/>
      <c r="WBZ1" s="536"/>
      <c r="WCA1" s="536"/>
      <c r="WCB1" s="536"/>
      <c r="WCC1" s="536"/>
      <c r="WCD1" s="536"/>
      <c r="WCE1" s="536"/>
      <c r="WCF1" s="536"/>
      <c r="WCG1" s="536"/>
      <c r="WCH1" s="536"/>
      <c r="WCI1" s="536"/>
      <c r="WCJ1" s="536"/>
      <c r="WCK1" s="536"/>
      <c r="WCL1" s="536"/>
      <c r="WCM1" s="536"/>
      <c r="WCN1" s="536"/>
      <c r="WCO1" s="536"/>
      <c r="WCP1" s="536"/>
      <c r="WCQ1" s="536"/>
      <c r="WCR1" s="536"/>
      <c r="WCS1" s="536"/>
      <c r="WCT1" s="536"/>
      <c r="WCU1" s="536"/>
      <c r="WCV1" s="536"/>
      <c r="WCW1" s="536" t="s">
        <v>354</v>
      </c>
      <c r="WCX1" s="536"/>
      <c r="WCY1" s="536"/>
      <c r="WCZ1" s="536"/>
      <c r="WDA1" s="536"/>
      <c r="WDB1" s="536"/>
      <c r="WDC1" s="536"/>
      <c r="WDD1" s="536"/>
      <c r="WDE1" s="536"/>
      <c r="WDF1" s="536"/>
      <c r="WDG1" s="536"/>
      <c r="WDH1" s="536"/>
      <c r="WDI1" s="536"/>
      <c r="WDJ1" s="536"/>
      <c r="WDK1" s="536"/>
      <c r="WDL1" s="536"/>
      <c r="WDM1" s="536"/>
      <c r="WDN1" s="536"/>
      <c r="WDO1" s="536"/>
      <c r="WDP1" s="536"/>
      <c r="WDQ1" s="536"/>
      <c r="WDR1" s="536"/>
      <c r="WDS1" s="536"/>
      <c r="WDT1" s="536"/>
      <c r="WDU1" s="536"/>
      <c r="WDV1" s="536"/>
      <c r="WDW1" s="536"/>
      <c r="WDX1" s="536"/>
      <c r="WDY1" s="536"/>
      <c r="WDZ1" s="536"/>
      <c r="WEA1" s="536"/>
      <c r="WEB1" s="536"/>
      <c r="WEC1" s="536" t="s">
        <v>354</v>
      </c>
      <c r="WED1" s="536"/>
      <c r="WEE1" s="536"/>
      <c r="WEF1" s="536"/>
      <c r="WEG1" s="536"/>
      <c r="WEH1" s="536"/>
      <c r="WEI1" s="536"/>
      <c r="WEJ1" s="536"/>
      <c r="WEK1" s="536"/>
      <c r="WEL1" s="536"/>
      <c r="WEM1" s="536"/>
      <c r="WEN1" s="536"/>
      <c r="WEO1" s="536"/>
      <c r="WEP1" s="536"/>
      <c r="WEQ1" s="536"/>
      <c r="WER1" s="536"/>
      <c r="WES1" s="536"/>
      <c r="WET1" s="536"/>
      <c r="WEU1" s="536"/>
      <c r="WEV1" s="536"/>
      <c r="WEW1" s="536"/>
      <c r="WEX1" s="536"/>
      <c r="WEY1" s="536"/>
      <c r="WEZ1" s="536"/>
      <c r="WFA1" s="536"/>
      <c r="WFB1" s="536"/>
      <c r="WFC1" s="536"/>
      <c r="WFD1" s="536"/>
      <c r="WFE1" s="536"/>
      <c r="WFF1" s="536"/>
      <c r="WFG1" s="536"/>
      <c r="WFH1" s="536"/>
      <c r="WFI1" s="536" t="s">
        <v>354</v>
      </c>
      <c r="WFJ1" s="536"/>
      <c r="WFK1" s="536"/>
      <c r="WFL1" s="536"/>
      <c r="WFM1" s="536"/>
      <c r="WFN1" s="536"/>
      <c r="WFO1" s="536"/>
      <c r="WFP1" s="536"/>
      <c r="WFQ1" s="536"/>
      <c r="WFR1" s="536"/>
      <c r="WFS1" s="536"/>
      <c r="WFT1" s="536"/>
      <c r="WFU1" s="536"/>
      <c r="WFV1" s="536"/>
      <c r="WFW1" s="536"/>
      <c r="WFX1" s="536"/>
      <c r="WFY1" s="536"/>
      <c r="WFZ1" s="536"/>
      <c r="WGA1" s="536"/>
      <c r="WGB1" s="536"/>
      <c r="WGC1" s="536"/>
      <c r="WGD1" s="536"/>
      <c r="WGE1" s="536"/>
      <c r="WGF1" s="536"/>
      <c r="WGG1" s="536"/>
      <c r="WGH1" s="536"/>
      <c r="WGI1" s="536"/>
      <c r="WGJ1" s="536"/>
      <c r="WGK1" s="536"/>
      <c r="WGL1" s="536"/>
      <c r="WGM1" s="536"/>
      <c r="WGN1" s="536"/>
      <c r="WGO1" s="536" t="s">
        <v>354</v>
      </c>
      <c r="WGP1" s="536"/>
      <c r="WGQ1" s="536"/>
      <c r="WGR1" s="536"/>
      <c r="WGS1" s="536"/>
      <c r="WGT1" s="536"/>
      <c r="WGU1" s="536"/>
      <c r="WGV1" s="536"/>
      <c r="WGW1" s="536"/>
      <c r="WGX1" s="536"/>
      <c r="WGY1" s="536"/>
      <c r="WGZ1" s="536"/>
      <c r="WHA1" s="536"/>
      <c r="WHB1" s="536"/>
      <c r="WHC1" s="536"/>
      <c r="WHD1" s="536"/>
      <c r="WHE1" s="536"/>
      <c r="WHF1" s="536"/>
      <c r="WHG1" s="536"/>
      <c r="WHH1" s="536"/>
      <c r="WHI1" s="536"/>
      <c r="WHJ1" s="536"/>
      <c r="WHK1" s="536"/>
      <c r="WHL1" s="536"/>
      <c r="WHM1" s="536"/>
      <c r="WHN1" s="536"/>
      <c r="WHO1" s="536"/>
      <c r="WHP1" s="536"/>
      <c r="WHQ1" s="536"/>
      <c r="WHR1" s="536"/>
      <c r="WHS1" s="536"/>
      <c r="WHT1" s="536"/>
      <c r="WHU1" s="536" t="s">
        <v>354</v>
      </c>
      <c r="WHV1" s="536"/>
      <c r="WHW1" s="536"/>
      <c r="WHX1" s="536"/>
      <c r="WHY1" s="536"/>
      <c r="WHZ1" s="536"/>
      <c r="WIA1" s="536"/>
      <c r="WIB1" s="536"/>
      <c r="WIC1" s="536"/>
      <c r="WID1" s="536"/>
      <c r="WIE1" s="536"/>
      <c r="WIF1" s="536"/>
      <c r="WIG1" s="536"/>
      <c r="WIH1" s="536"/>
      <c r="WII1" s="536"/>
      <c r="WIJ1" s="536"/>
      <c r="WIK1" s="536"/>
      <c r="WIL1" s="536"/>
      <c r="WIM1" s="536"/>
      <c r="WIN1" s="536"/>
      <c r="WIO1" s="536"/>
      <c r="WIP1" s="536"/>
      <c r="WIQ1" s="536"/>
      <c r="WIR1" s="536"/>
      <c r="WIS1" s="536"/>
      <c r="WIT1" s="536"/>
      <c r="WIU1" s="536"/>
      <c r="WIV1" s="536"/>
      <c r="WIW1" s="536"/>
      <c r="WIX1" s="536"/>
      <c r="WIY1" s="536"/>
      <c r="WIZ1" s="536"/>
      <c r="WJA1" s="536" t="s">
        <v>354</v>
      </c>
      <c r="WJB1" s="536"/>
      <c r="WJC1" s="536"/>
      <c r="WJD1" s="536"/>
      <c r="WJE1" s="536"/>
      <c r="WJF1" s="536"/>
      <c r="WJG1" s="536"/>
      <c r="WJH1" s="536"/>
      <c r="WJI1" s="536"/>
      <c r="WJJ1" s="536"/>
      <c r="WJK1" s="536"/>
      <c r="WJL1" s="536"/>
      <c r="WJM1" s="536"/>
      <c r="WJN1" s="536"/>
      <c r="WJO1" s="536"/>
      <c r="WJP1" s="536"/>
      <c r="WJQ1" s="536"/>
      <c r="WJR1" s="536"/>
      <c r="WJS1" s="536"/>
      <c r="WJT1" s="536"/>
      <c r="WJU1" s="536"/>
      <c r="WJV1" s="536"/>
      <c r="WJW1" s="536"/>
      <c r="WJX1" s="536"/>
      <c r="WJY1" s="536"/>
      <c r="WJZ1" s="536"/>
      <c r="WKA1" s="536"/>
      <c r="WKB1" s="536"/>
      <c r="WKC1" s="536"/>
      <c r="WKD1" s="536"/>
      <c r="WKE1" s="536"/>
      <c r="WKF1" s="536"/>
      <c r="WKG1" s="536" t="s">
        <v>354</v>
      </c>
      <c r="WKH1" s="536"/>
      <c r="WKI1" s="536"/>
      <c r="WKJ1" s="536"/>
      <c r="WKK1" s="536"/>
      <c r="WKL1" s="536"/>
      <c r="WKM1" s="536"/>
      <c r="WKN1" s="536"/>
      <c r="WKO1" s="536"/>
      <c r="WKP1" s="536"/>
      <c r="WKQ1" s="536"/>
      <c r="WKR1" s="536"/>
      <c r="WKS1" s="536"/>
      <c r="WKT1" s="536"/>
      <c r="WKU1" s="536"/>
      <c r="WKV1" s="536"/>
      <c r="WKW1" s="536"/>
      <c r="WKX1" s="536"/>
      <c r="WKY1" s="536"/>
      <c r="WKZ1" s="536"/>
      <c r="WLA1" s="536"/>
      <c r="WLB1" s="536"/>
      <c r="WLC1" s="536"/>
      <c r="WLD1" s="536"/>
      <c r="WLE1" s="536"/>
      <c r="WLF1" s="536"/>
      <c r="WLG1" s="536"/>
      <c r="WLH1" s="536"/>
      <c r="WLI1" s="536"/>
      <c r="WLJ1" s="536"/>
      <c r="WLK1" s="536"/>
      <c r="WLL1" s="536"/>
      <c r="WLM1" s="536" t="s">
        <v>354</v>
      </c>
      <c r="WLN1" s="536"/>
      <c r="WLO1" s="536"/>
      <c r="WLP1" s="536"/>
      <c r="WLQ1" s="536"/>
      <c r="WLR1" s="536"/>
      <c r="WLS1" s="536"/>
      <c r="WLT1" s="536"/>
      <c r="WLU1" s="536"/>
      <c r="WLV1" s="536"/>
      <c r="WLW1" s="536"/>
      <c r="WLX1" s="536"/>
      <c r="WLY1" s="536"/>
      <c r="WLZ1" s="536"/>
      <c r="WMA1" s="536"/>
      <c r="WMB1" s="536"/>
      <c r="WMC1" s="536"/>
      <c r="WMD1" s="536"/>
      <c r="WME1" s="536"/>
      <c r="WMF1" s="536"/>
      <c r="WMG1" s="536"/>
      <c r="WMH1" s="536"/>
      <c r="WMI1" s="536"/>
      <c r="WMJ1" s="536"/>
      <c r="WMK1" s="536"/>
      <c r="WML1" s="536"/>
      <c r="WMM1" s="536"/>
      <c r="WMN1" s="536"/>
      <c r="WMO1" s="536"/>
      <c r="WMP1" s="536"/>
      <c r="WMQ1" s="536"/>
      <c r="WMR1" s="536"/>
      <c r="WMS1" s="536" t="s">
        <v>354</v>
      </c>
      <c r="WMT1" s="536"/>
      <c r="WMU1" s="536"/>
      <c r="WMV1" s="536"/>
      <c r="WMW1" s="536"/>
      <c r="WMX1" s="536"/>
      <c r="WMY1" s="536"/>
      <c r="WMZ1" s="536"/>
      <c r="WNA1" s="536"/>
      <c r="WNB1" s="536"/>
      <c r="WNC1" s="536"/>
      <c r="WND1" s="536"/>
      <c r="WNE1" s="536"/>
      <c r="WNF1" s="536"/>
      <c r="WNG1" s="536"/>
      <c r="WNH1" s="536"/>
      <c r="WNI1" s="536"/>
      <c r="WNJ1" s="536"/>
      <c r="WNK1" s="536"/>
      <c r="WNL1" s="536"/>
      <c r="WNM1" s="536"/>
      <c r="WNN1" s="536"/>
      <c r="WNO1" s="536"/>
      <c r="WNP1" s="536"/>
      <c r="WNQ1" s="536"/>
      <c r="WNR1" s="536"/>
      <c r="WNS1" s="536"/>
      <c r="WNT1" s="536"/>
      <c r="WNU1" s="536"/>
      <c r="WNV1" s="536"/>
      <c r="WNW1" s="536"/>
      <c r="WNX1" s="536"/>
      <c r="WNY1" s="536" t="s">
        <v>354</v>
      </c>
      <c r="WNZ1" s="536"/>
      <c r="WOA1" s="536"/>
      <c r="WOB1" s="536"/>
      <c r="WOC1" s="536"/>
      <c r="WOD1" s="536"/>
      <c r="WOE1" s="536"/>
      <c r="WOF1" s="536"/>
      <c r="WOG1" s="536"/>
      <c r="WOH1" s="536"/>
      <c r="WOI1" s="536"/>
      <c r="WOJ1" s="536"/>
      <c r="WOK1" s="536"/>
      <c r="WOL1" s="536"/>
      <c r="WOM1" s="536"/>
      <c r="WON1" s="536"/>
      <c r="WOO1" s="536"/>
      <c r="WOP1" s="536"/>
      <c r="WOQ1" s="536"/>
      <c r="WOR1" s="536"/>
      <c r="WOS1" s="536"/>
      <c r="WOT1" s="536"/>
      <c r="WOU1" s="536"/>
      <c r="WOV1" s="536"/>
      <c r="WOW1" s="536"/>
      <c r="WOX1" s="536"/>
      <c r="WOY1" s="536"/>
      <c r="WOZ1" s="536"/>
      <c r="WPA1" s="536"/>
      <c r="WPB1" s="536"/>
      <c r="WPC1" s="536"/>
      <c r="WPD1" s="536"/>
      <c r="WPE1" s="536" t="s">
        <v>354</v>
      </c>
      <c r="WPF1" s="536"/>
      <c r="WPG1" s="536"/>
      <c r="WPH1" s="536"/>
      <c r="WPI1" s="536"/>
      <c r="WPJ1" s="536"/>
      <c r="WPK1" s="536"/>
      <c r="WPL1" s="536"/>
      <c r="WPM1" s="536"/>
      <c r="WPN1" s="536"/>
      <c r="WPO1" s="536"/>
      <c r="WPP1" s="536"/>
      <c r="WPQ1" s="536"/>
      <c r="WPR1" s="536"/>
      <c r="WPS1" s="536"/>
      <c r="WPT1" s="536"/>
      <c r="WPU1" s="536"/>
      <c r="WPV1" s="536"/>
      <c r="WPW1" s="536"/>
      <c r="WPX1" s="536"/>
      <c r="WPY1" s="536"/>
      <c r="WPZ1" s="536"/>
      <c r="WQA1" s="536"/>
      <c r="WQB1" s="536"/>
      <c r="WQC1" s="536"/>
      <c r="WQD1" s="536"/>
      <c r="WQE1" s="536"/>
      <c r="WQF1" s="536"/>
      <c r="WQG1" s="536"/>
      <c r="WQH1" s="536"/>
      <c r="WQI1" s="536"/>
      <c r="WQJ1" s="536"/>
      <c r="WQK1" s="536" t="s">
        <v>354</v>
      </c>
      <c r="WQL1" s="536"/>
      <c r="WQM1" s="536"/>
      <c r="WQN1" s="536"/>
      <c r="WQO1" s="536"/>
      <c r="WQP1" s="536"/>
      <c r="WQQ1" s="536"/>
      <c r="WQR1" s="536"/>
      <c r="WQS1" s="536"/>
      <c r="WQT1" s="536"/>
      <c r="WQU1" s="536"/>
      <c r="WQV1" s="536"/>
      <c r="WQW1" s="536"/>
      <c r="WQX1" s="536"/>
      <c r="WQY1" s="536"/>
      <c r="WQZ1" s="536"/>
      <c r="WRA1" s="536"/>
      <c r="WRB1" s="536"/>
      <c r="WRC1" s="536"/>
      <c r="WRD1" s="536"/>
      <c r="WRE1" s="536"/>
      <c r="WRF1" s="536"/>
      <c r="WRG1" s="536"/>
      <c r="WRH1" s="536"/>
      <c r="WRI1" s="536"/>
      <c r="WRJ1" s="536"/>
      <c r="WRK1" s="536"/>
      <c r="WRL1" s="536"/>
      <c r="WRM1" s="536"/>
      <c r="WRN1" s="536"/>
      <c r="WRO1" s="536"/>
      <c r="WRP1" s="536"/>
      <c r="WRQ1" s="536" t="s">
        <v>354</v>
      </c>
      <c r="WRR1" s="536"/>
      <c r="WRS1" s="536"/>
      <c r="WRT1" s="536"/>
      <c r="WRU1" s="536"/>
      <c r="WRV1" s="536"/>
      <c r="WRW1" s="536"/>
      <c r="WRX1" s="536"/>
      <c r="WRY1" s="536"/>
      <c r="WRZ1" s="536"/>
      <c r="WSA1" s="536"/>
      <c r="WSB1" s="536"/>
      <c r="WSC1" s="536"/>
      <c r="WSD1" s="536"/>
      <c r="WSE1" s="536"/>
      <c r="WSF1" s="536"/>
      <c r="WSG1" s="536"/>
      <c r="WSH1" s="536"/>
      <c r="WSI1" s="536"/>
      <c r="WSJ1" s="536"/>
      <c r="WSK1" s="536"/>
      <c r="WSL1" s="536"/>
      <c r="WSM1" s="536"/>
      <c r="WSN1" s="536"/>
      <c r="WSO1" s="536"/>
      <c r="WSP1" s="536"/>
      <c r="WSQ1" s="536"/>
      <c r="WSR1" s="536"/>
      <c r="WSS1" s="536"/>
      <c r="WST1" s="536"/>
      <c r="WSU1" s="536"/>
      <c r="WSV1" s="536"/>
      <c r="WSW1" s="536" t="s">
        <v>354</v>
      </c>
      <c r="WSX1" s="536"/>
      <c r="WSY1" s="536"/>
      <c r="WSZ1" s="536"/>
      <c r="WTA1" s="536"/>
      <c r="WTB1" s="536"/>
      <c r="WTC1" s="536"/>
      <c r="WTD1" s="536"/>
      <c r="WTE1" s="536"/>
      <c r="WTF1" s="536"/>
      <c r="WTG1" s="536"/>
      <c r="WTH1" s="536"/>
      <c r="WTI1" s="536"/>
      <c r="WTJ1" s="536"/>
      <c r="WTK1" s="536"/>
      <c r="WTL1" s="536"/>
      <c r="WTM1" s="536"/>
      <c r="WTN1" s="536"/>
      <c r="WTO1" s="536"/>
      <c r="WTP1" s="536"/>
      <c r="WTQ1" s="536"/>
      <c r="WTR1" s="536"/>
      <c r="WTS1" s="536"/>
      <c r="WTT1" s="536"/>
      <c r="WTU1" s="536"/>
      <c r="WTV1" s="536"/>
      <c r="WTW1" s="536"/>
      <c r="WTX1" s="536"/>
      <c r="WTY1" s="536"/>
      <c r="WTZ1" s="536"/>
      <c r="WUA1" s="536"/>
      <c r="WUB1" s="536"/>
      <c r="WUC1" s="536" t="s">
        <v>354</v>
      </c>
      <c r="WUD1" s="536"/>
      <c r="WUE1" s="536"/>
      <c r="WUF1" s="536"/>
      <c r="WUG1" s="536"/>
      <c r="WUH1" s="536"/>
      <c r="WUI1" s="536"/>
      <c r="WUJ1" s="536"/>
      <c r="WUK1" s="536"/>
      <c r="WUL1" s="536"/>
      <c r="WUM1" s="536"/>
      <c r="WUN1" s="536"/>
      <c r="WUO1" s="536"/>
      <c r="WUP1" s="536"/>
      <c r="WUQ1" s="536"/>
      <c r="WUR1" s="536"/>
      <c r="WUS1" s="536"/>
      <c r="WUT1" s="536"/>
      <c r="WUU1" s="536"/>
      <c r="WUV1" s="536"/>
      <c r="WUW1" s="536"/>
      <c r="WUX1" s="536"/>
      <c r="WUY1" s="536"/>
      <c r="WUZ1" s="536"/>
      <c r="WVA1" s="536"/>
      <c r="WVB1" s="536"/>
      <c r="WVC1" s="536"/>
      <c r="WVD1" s="536"/>
      <c r="WVE1" s="536"/>
      <c r="WVF1" s="536"/>
      <c r="WVG1" s="536"/>
      <c r="WVH1" s="536"/>
      <c r="WVI1" s="536" t="s">
        <v>354</v>
      </c>
      <c r="WVJ1" s="536"/>
      <c r="WVK1" s="536"/>
      <c r="WVL1" s="536"/>
      <c r="WVM1" s="536"/>
      <c r="WVN1" s="536"/>
      <c r="WVO1" s="536"/>
      <c r="WVP1" s="536"/>
      <c r="WVQ1" s="536"/>
      <c r="WVR1" s="536"/>
      <c r="WVS1" s="536"/>
      <c r="WVT1" s="536"/>
      <c r="WVU1" s="536"/>
      <c r="WVV1" s="536"/>
      <c r="WVW1" s="536"/>
      <c r="WVX1" s="536"/>
      <c r="WVY1" s="536"/>
      <c r="WVZ1" s="536"/>
      <c r="WWA1" s="536"/>
      <c r="WWB1" s="536"/>
      <c r="WWC1" s="536"/>
      <c r="WWD1" s="536"/>
      <c r="WWE1" s="536"/>
      <c r="WWF1" s="536"/>
      <c r="WWG1" s="536"/>
      <c r="WWH1" s="536"/>
      <c r="WWI1" s="536"/>
      <c r="WWJ1" s="536"/>
      <c r="WWK1" s="536"/>
      <c r="WWL1" s="536"/>
      <c r="WWM1" s="536"/>
      <c r="WWN1" s="536"/>
      <c r="WWO1" s="536" t="s">
        <v>354</v>
      </c>
      <c r="WWP1" s="536"/>
      <c r="WWQ1" s="536"/>
      <c r="WWR1" s="536"/>
      <c r="WWS1" s="536"/>
      <c r="WWT1" s="536"/>
      <c r="WWU1" s="536"/>
      <c r="WWV1" s="536"/>
      <c r="WWW1" s="536"/>
      <c r="WWX1" s="536"/>
      <c r="WWY1" s="536"/>
      <c r="WWZ1" s="536"/>
      <c r="WXA1" s="536"/>
      <c r="WXB1" s="536"/>
      <c r="WXC1" s="536"/>
      <c r="WXD1" s="536"/>
      <c r="WXE1" s="536"/>
      <c r="WXF1" s="536"/>
      <c r="WXG1" s="536"/>
      <c r="WXH1" s="536"/>
      <c r="WXI1" s="536"/>
      <c r="WXJ1" s="536"/>
      <c r="WXK1" s="536"/>
      <c r="WXL1" s="536"/>
      <c r="WXM1" s="536"/>
      <c r="WXN1" s="536"/>
      <c r="WXO1" s="536"/>
      <c r="WXP1" s="536"/>
      <c r="WXQ1" s="536"/>
      <c r="WXR1" s="536"/>
      <c r="WXS1" s="536"/>
      <c r="WXT1" s="536"/>
      <c r="WXU1" s="536" t="s">
        <v>354</v>
      </c>
      <c r="WXV1" s="536"/>
      <c r="WXW1" s="536"/>
      <c r="WXX1" s="536"/>
      <c r="WXY1" s="536"/>
      <c r="WXZ1" s="536"/>
      <c r="WYA1" s="536"/>
      <c r="WYB1" s="536"/>
      <c r="WYC1" s="536"/>
      <c r="WYD1" s="536"/>
      <c r="WYE1" s="536"/>
      <c r="WYF1" s="536"/>
      <c r="WYG1" s="536"/>
      <c r="WYH1" s="536"/>
      <c r="WYI1" s="536"/>
      <c r="WYJ1" s="536"/>
      <c r="WYK1" s="536"/>
      <c r="WYL1" s="536"/>
      <c r="WYM1" s="536"/>
      <c r="WYN1" s="536"/>
      <c r="WYO1" s="536"/>
      <c r="WYP1" s="536"/>
      <c r="WYQ1" s="536"/>
      <c r="WYR1" s="536"/>
      <c r="WYS1" s="536"/>
      <c r="WYT1" s="536"/>
      <c r="WYU1" s="536"/>
      <c r="WYV1" s="536"/>
      <c r="WYW1" s="536"/>
      <c r="WYX1" s="536"/>
      <c r="WYY1" s="536"/>
      <c r="WYZ1" s="536"/>
      <c r="WZA1" s="536" t="s">
        <v>354</v>
      </c>
      <c r="WZB1" s="536"/>
      <c r="WZC1" s="536"/>
      <c r="WZD1" s="536"/>
      <c r="WZE1" s="536"/>
      <c r="WZF1" s="536"/>
      <c r="WZG1" s="536"/>
      <c r="WZH1" s="536"/>
      <c r="WZI1" s="536"/>
      <c r="WZJ1" s="536"/>
      <c r="WZK1" s="536"/>
      <c r="WZL1" s="536"/>
      <c r="WZM1" s="536"/>
      <c r="WZN1" s="536"/>
      <c r="WZO1" s="536"/>
      <c r="WZP1" s="536"/>
      <c r="WZQ1" s="536"/>
      <c r="WZR1" s="536"/>
      <c r="WZS1" s="536"/>
      <c r="WZT1" s="536"/>
      <c r="WZU1" s="536"/>
      <c r="WZV1" s="536"/>
      <c r="WZW1" s="536"/>
      <c r="WZX1" s="536"/>
      <c r="WZY1" s="536"/>
      <c r="WZZ1" s="536"/>
      <c r="XAA1" s="536"/>
      <c r="XAB1" s="536"/>
      <c r="XAC1" s="536"/>
      <c r="XAD1" s="536"/>
      <c r="XAE1" s="536"/>
      <c r="XAF1" s="536"/>
      <c r="XAG1" s="536" t="s">
        <v>354</v>
      </c>
      <c r="XAH1" s="536"/>
      <c r="XAI1" s="536"/>
      <c r="XAJ1" s="536"/>
      <c r="XAK1" s="536"/>
      <c r="XAL1" s="536"/>
      <c r="XAM1" s="536"/>
      <c r="XAN1" s="536"/>
      <c r="XAO1" s="536"/>
      <c r="XAP1" s="536"/>
      <c r="XAQ1" s="536"/>
      <c r="XAR1" s="536"/>
      <c r="XAS1" s="536"/>
      <c r="XAT1" s="536"/>
      <c r="XAU1" s="536"/>
      <c r="XAV1" s="536"/>
      <c r="XAW1" s="536"/>
      <c r="XAX1" s="536"/>
      <c r="XAY1" s="536"/>
      <c r="XAZ1" s="536"/>
      <c r="XBA1" s="536"/>
      <c r="XBB1" s="536"/>
      <c r="XBC1" s="536"/>
      <c r="XBD1" s="536"/>
      <c r="XBE1" s="536"/>
      <c r="XBF1" s="536"/>
      <c r="XBG1" s="536"/>
      <c r="XBH1" s="536"/>
      <c r="XBI1" s="536"/>
      <c r="XBJ1" s="536"/>
      <c r="XBK1" s="536"/>
      <c r="XBL1" s="536"/>
      <c r="XBM1" s="536" t="s">
        <v>354</v>
      </c>
      <c r="XBN1" s="536"/>
      <c r="XBO1" s="536"/>
      <c r="XBP1" s="536"/>
      <c r="XBQ1" s="536"/>
      <c r="XBR1" s="536"/>
      <c r="XBS1" s="536"/>
      <c r="XBT1" s="536"/>
      <c r="XBU1" s="536"/>
      <c r="XBV1" s="536"/>
      <c r="XBW1" s="536"/>
      <c r="XBX1" s="536"/>
      <c r="XBY1" s="536"/>
      <c r="XBZ1" s="536"/>
      <c r="XCA1" s="536"/>
      <c r="XCB1" s="536"/>
      <c r="XCC1" s="536"/>
      <c r="XCD1" s="536"/>
      <c r="XCE1" s="536"/>
      <c r="XCF1" s="536"/>
      <c r="XCG1" s="536"/>
      <c r="XCH1" s="536"/>
      <c r="XCI1" s="536"/>
      <c r="XCJ1" s="536"/>
      <c r="XCK1" s="536"/>
      <c r="XCL1" s="536"/>
      <c r="XCM1" s="536"/>
      <c r="XCN1" s="536"/>
      <c r="XCO1" s="536"/>
      <c r="XCP1" s="536"/>
      <c r="XCQ1" s="536"/>
      <c r="XCR1" s="536"/>
      <c r="XCS1" s="536" t="s">
        <v>354</v>
      </c>
      <c r="XCT1" s="536"/>
      <c r="XCU1" s="536"/>
      <c r="XCV1" s="536"/>
      <c r="XCW1" s="536"/>
      <c r="XCX1" s="536"/>
      <c r="XCY1" s="536"/>
      <c r="XCZ1" s="536"/>
      <c r="XDA1" s="536"/>
      <c r="XDB1" s="536"/>
      <c r="XDC1" s="536"/>
      <c r="XDD1" s="536"/>
      <c r="XDE1" s="536"/>
      <c r="XDF1" s="536"/>
      <c r="XDG1" s="536"/>
      <c r="XDH1" s="536"/>
      <c r="XDI1" s="536"/>
      <c r="XDJ1" s="536"/>
      <c r="XDK1" s="536"/>
      <c r="XDL1" s="536"/>
      <c r="XDM1" s="536"/>
      <c r="XDN1" s="536"/>
      <c r="XDO1" s="536"/>
      <c r="XDP1" s="536"/>
      <c r="XDQ1" s="536"/>
      <c r="XDR1" s="536"/>
      <c r="XDS1" s="536"/>
      <c r="XDT1" s="536"/>
      <c r="XDU1" s="536"/>
      <c r="XDV1" s="536"/>
      <c r="XDW1" s="536"/>
      <c r="XDX1" s="536"/>
      <c r="XDY1" s="536" t="s">
        <v>354</v>
      </c>
      <c r="XDZ1" s="536"/>
      <c r="XEA1" s="536"/>
      <c r="XEB1" s="536"/>
      <c r="XEC1" s="536"/>
      <c r="XED1" s="536"/>
      <c r="XEE1" s="536"/>
      <c r="XEF1" s="536"/>
      <c r="XEG1" s="536"/>
      <c r="XEH1" s="536"/>
      <c r="XEI1" s="536"/>
      <c r="XEJ1" s="536"/>
      <c r="XEK1" s="536"/>
      <c r="XEL1" s="536"/>
      <c r="XEM1" s="536"/>
      <c r="XEN1" s="536"/>
      <c r="XEO1" s="536"/>
      <c r="XEP1" s="536"/>
      <c r="XEQ1" s="536"/>
      <c r="XER1" s="536"/>
      <c r="XES1" s="536"/>
      <c r="XET1" s="536"/>
      <c r="XEU1" s="536"/>
      <c r="XEV1" s="536"/>
      <c r="XEW1" s="536"/>
      <c r="XEX1" s="536"/>
      <c r="XEY1" s="536"/>
      <c r="XEZ1" s="536"/>
      <c r="XFA1" s="536"/>
      <c r="XFB1" s="536"/>
      <c r="XFC1" s="536"/>
      <c r="XFD1" s="536"/>
    </row>
    <row r="2" spans="1:16384" ht="23.25">
      <c r="A2" s="660" t="s">
        <v>430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660"/>
      <c r="AJ2" s="660"/>
      <c r="AK2" s="660"/>
      <c r="AL2" s="145">
        <f>MAX(AH5:AH32)</f>
        <v>21</v>
      </c>
      <c r="AM2" s="146" t="s">
        <v>54</v>
      </c>
      <c r="AN2" s="145"/>
      <c r="AO2" s="145"/>
      <c r="AP2" s="375" t="s">
        <v>238</v>
      </c>
      <c r="AQ2" s="145"/>
      <c r="AR2" s="145"/>
      <c r="AS2" s="145"/>
    </row>
    <row r="3" spans="1:16384" ht="13.5" thickBot="1">
      <c r="B3" s="628" t="s">
        <v>239</v>
      </c>
      <c r="C3" s="616"/>
      <c r="D3" s="616"/>
      <c r="E3" s="616"/>
      <c r="F3" s="616"/>
      <c r="G3" s="616"/>
      <c r="AL3" s="141">
        <f>AVERAGE(AH5:AH32)</f>
        <v>11.142857142857142</v>
      </c>
      <c r="AM3" s="141" t="s">
        <v>55</v>
      </c>
    </row>
    <row r="4" spans="1:16384" s="129" customFormat="1" ht="20.25" customHeight="1" thickBot="1">
      <c r="A4" s="147" t="s">
        <v>56</v>
      </c>
      <c r="B4" s="148" t="s">
        <v>83</v>
      </c>
      <c r="C4" s="148" t="s">
        <v>57</v>
      </c>
      <c r="D4" s="148" t="s">
        <v>92</v>
      </c>
      <c r="E4" s="148" t="s">
        <v>84</v>
      </c>
      <c r="F4" s="661">
        <v>1</v>
      </c>
      <c r="G4" s="662"/>
      <c r="H4" s="661">
        <v>2</v>
      </c>
      <c r="I4" s="662"/>
      <c r="J4" s="661">
        <v>3</v>
      </c>
      <c r="K4" s="662"/>
      <c r="L4" s="661">
        <v>4</v>
      </c>
      <c r="M4" s="662"/>
      <c r="N4" s="661">
        <v>5</v>
      </c>
      <c r="O4" s="662"/>
      <c r="P4" s="661">
        <v>6</v>
      </c>
      <c r="Q4" s="662"/>
      <c r="R4" s="661">
        <v>7</v>
      </c>
      <c r="S4" s="662"/>
      <c r="T4" s="661">
        <v>8</v>
      </c>
      <c r="U4" s="662"/>
      <c r="V4" s="661">
        <v>9</v>
      </c>
      <c r="W4" s="662"/>
      <c r="X4" s="661">
        <v>10</v>
      </c>
      <c r="Y4" s="662"/>
      <c r="Z4" s="661">
        <v>11</v>
      </c>
      <c r="AA4" s="662"/>
      <c r="AB4" s="661">
        <v>12</v>
      </c>
      <c r="AC4" s="662"/>
      <c r="AD4" s="661">
        <v>13</v>
      </c>
      <c r="AE4" s="662"/>
      <c r="AF4" s="661">
        <v>14</v>
      </c>
      <c r="AG4" s="663"/>
      <c r="AH4" s="149" t="s">
        <v>22</v>
      </c>
      <c r="AI4" s="172" t="s">
        <v>21</v>
      </c>
      <c r="AJ4" s="173" t="s">
        <v>59</v>
      </c>
      <c r="AK4" s="174" t="s">
        <v>60</v>
      </c>
    </row>
    <row r="5" spans="1:16384" ht="15.75" customHeight="1">
      <c r="A5" s="547">
        <v>1</v>
      </c>
      <c r="B5" s="647" t="s">
        <v>109</v>
      </c>
      <c r="C5" s="547"/>
      <c r="D5" s="547"/>
      <c r="E5" s="549" t="s">
        <v>107</v>
      </c>
      <c r="F5" s="150">
        <v>0</v>
      </c>
      <c r="G5" s="160" t="s">
        <v>61</v>
      </c>
      <c r="H5" s="564">
        <f>IF(H6=3,"2")+IF(H6=2,"1")+IF(H6&lt;2,"0")</f>
        <v>0</v>
      </c>
      <c r="I5" s="538"/>
      <c r="J5" s="564">
        <f>IF(J6=3,"2")+IF(J6=2,"1")+IF(J6&lt;2,"0")</f>
        <v>0</v>
      </c>
      <c r="K5" s="538"/>
      <c r="L5" s="564">
        <f>IF(L6=3,"2")+IF(L6=2,"1")+IF(L6&lt;2,"0")</f>
        <v>0</v>
      </c>
      <c r="M5" s="538"/>
      <c r="N5" s="564">
        <f>IF(N6=3,"2")+IF(N6=2,"1")+IF(N6&lt;2,"0")</f>
        <v>0</v>
      </c>
      <c r="O5" s="538"/>
      <c r="P5" s="564">
        <f>IF(P6=3,"2")+IF(P6=2,"1")+IF(P6&lt;2,"0")</f>
        <v>0</v>
      </c>
      <c r="Q5" s="538"/>
      <c r="R5" s="564">
        <f>IF(R6=3,"2")+IF(R6=2,"1")+IF(R6&lt;2,"0")</f>
        <v>0</v>
      </c>
      <c r="S5" s="538"/>
      <c r="T5" s="564">
        <f>IF(T6=3,"2")+IF(T6=2,"1")+IF(T6&lt;2,"0")</f>
        <v>0</v>
      </c>
      <c r="U5" s="538"/>
      <c r="V5" s="564">
        <f>IF(V6=3,"2")+IF(V6=2,"1")+IF(V6&lt;2,"0")</f>
        <v>0</v>
      </c>
      <c r="W5" s="538"/>
      <c r="X5" s="564">
        <f>IF(X6=3,"2")+IF(X6=2,"1")+IF(X6&lt;2,"0")</f>
        <v>1</v>
      </c>
      <c r="Y5" s="538"/>
      <c r="Z5" s="564">
        <f>IF(Z6=3,"2")+IF(Z6=2,"1")+IF(Z6&lt;2,"0")</f>
        <v>0</v>
      </c>
      <c r="AA5" s="538"/>
      <c r="AB5" s="564">
        <f>IF(AB6=3,"2")+IF(AB6=2,"1")+IF(AB6&lt;2,"0")</f>
        <v>2</v>
      </c>
      <c r="AC5" s="538"/>
      <c r="AD5" s="564">
        <f>IF(AD6=3,"2")+IF(AD6=2,"1")+IF(AD6&lt;2,"0")</f>
        <v>0</v>
      </c>
      <c r="AE5" s="538"/>
      <c r="AF5" s="564">
        <f>IF(AF6=3,"2")+IF(AF6=2,"1")+IF(AF6&lt;2,"0")</f>
        <v>0</v>
      </c>
      <c r="AG5" s="538"/>
      <c r="AH5" s="649">
        <f>SUM(H5:AG5)</f>
        <v>3</v>
      </c>
      <c r="AI5" s="651">
        <v>12</v>
      </c>
      <c r="AJ5" s="354">
        <f>AT33</f>
        <v>10</v>
      </c>
      <c r="AK5" s="641"/>
      <c r="AT5" s="637">
        <v>0</v>
      </c>
      <c r="AU5" s="635">
        <f>IF(H5=1,$AH5/2)+IF(H5=0,$AH5)</f>
        <v>3</v>
      </c>
      <c r="AV5" s="635">
        <f>IF(J5=1,$AH5/2)+IF(J5=0,$AH5)</f>
        <v>3</v>
      </c>
      <c r="AW5" s="635">
        <f>IF(L5=1,$AH5/2)+IF(L5=0,$AH5)</f>
        <v>3</v>
      </c>
      <c r="AX5" s="635">
        <f>IF(N5=1,$AH5/2)+IF(N5=0,$AH5)</f>
        <v>3</v>
      </c>
      <c r="AY5" s="635">
        <f>IF(P5=1,$AH5/2)+IF(P5=0,$AH5)</f>
        <v>3</v>
      </c>
      <c r="AZ5" s="635">
        <f>IF(R5=1,$AH5/2)+IF(R5=0,$AH5)</f>
        <v>3</v>
      </c>
      <c r="BA5" s="635">
        <f>IF(T5=1,$AH5/2)+IF(T5=0,$AH5)</f>
        <v>3</v>
      </c>
      <c r="BB5" s="635">
        <f>IF(V5=1,$AH5/2)+IF(V5=0,$AH5)</f>
        <v>3</v>
      </c>
      <c r="BC5" s="635">
        <f>IF(X5=1,$AH5/2)+IF(X5=0,$AH5)</f>
        <v>1.5</v>
      </c>
      <c r="BD5" s="635">
        <f>IF(Z5=1,$AH5/2)+IF(Z5=0,$AH5)</f>
        <v>3</v>
      </c>
      <c r="BE5" s="635">
        <f>IF(AB5=1,$AH5/2)+IF(AB5=0,$AH5)</f>
        <v>0</v>
      </c>
      <c r="BF5" s="635">
        <f>IF(AD5=1,$AH5/2)+IF(AD5=0,$AH5)</f>
        <v>3</v>
      </c>
      <c r="BG5" s="635">
        <f>IF(AF5=1,$AH5/2)+IF(AF5=0,$AH5)</f>
        <v>3</v>
      </c>
    </row>
    <row r="6" spans="1:16384" ht="13.5" customHeight="1" thickBot="1">
      <c r="A6" s="548"/>
      <c r="B6" s="648"/>
      <c r="C6" s="548"/>
      <c r="D6" s="548"/>
      <c r="E6" s="550"/>
      <c r="F6" s="151"/>
      <c r="G6" s="152"/>
      <c r="H6" s="153">
        <v>0</v>
      </c>
      <c r="I6" s="139">
        <v>3</v>
      </c>
      <c r="J6" s="137">
        <v>1</v>
      </c>
      <c r="K6" s="139">
        <v>3</v>
      </c>
      <c r="L6" s="137">
        <v>0</v>
      </c>
      <c r="M6" s="139">
        <v>3</v>
      </c>
      <c r="N6" s="137">
        <v>0</v>
      </c>
      <c r="O6" s="139">
        <v>3</v>
      </c>
      <c r="P6" s="137">
        <v>0</v>
      </c>
      <c r="Q6" s="139">
        <v>3</v>
      </c>
      <c r="R6" s="137">
        <v>0</v>
      </c>
      <c r="S6" s="139">
        <v>3</v>
      </c>
      <c r="T6" s="137">
        <v>0</v>
      </c>
      <c r="U6" s="139">
        <v>3</v>
      </c>
      <c r="V6" s="137">
        <v>0</v>
      </c>
      <c r="W6" s="139">
        <v>3</v>
      </c>
      <c r="X6" s="137">
        <v>2</v>
      </c>
      <c r="Y6" s="139">
        <v>2</v>
      </c>
      <c r="Z6" s="154">
        <v>0</v>
      </c>
      <c r="AA6" s="155">
        <v>3</v>
      </c>
      <c r="AB6" s="154">
        <v>3</v>
      </c>
      <c r="AC6" s="155">
        <v>1</v>
      </c>
      <c r="AD6" s="154">
        <v>0</v>
      </c>
      <c r="AE6" s="155">
        <v>3</v>
      </c>
      <c r="AF6" s="154"/>
      <c r="AG6" s="156"/>
      <c r="AH6" s="650"/>
      <c r="AI6" s="652"/>
      <c r="AJ6" s="389">
        <f>(H6+J6+L6+N6+P6+R6+T6+V6+X6+Z6+AB6+AD6+AF6)/(I6+K6+M6+O6+Q6+S6+U6+W6+Y6+AA6+AC6+AE6+AG6)</f>
        <v>0.18181818181818182</v>
      </c>
      <c r="AK6" s="653"/>
      <c r="AT6" s="638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  <c r="BG6" s="636"/>
    </row>
    <row r="7" spans="1:16384" ht="15.75" customHeight="1">
      <c r="A7" s="547">
        <v>2</v>
      </c>
      <c r="B7" s="647" t="s">
        <v>257</v>
      </c>
      <c r="C7" s="547"/>
      <c r="D7" s="547"/>
      <c r="E7" s="549" t="s">
        <v>79</v>
      </c>
      <c r="F7" s="564">
        <f>IF(F8=3,"2")+IF(F8=2,"1")+IF(F8&lt;2,"0")</f>
        <v>2</v>
      </c>
      <c r="G7" s="538"/>
      <c r="H7" s="355"/>
      <c r="I7" s="356"/>
      <c r="J7" s="564">
        <f>IF(J8=3,"2")+IF(J8=2,"1")+IF(J8&lt;2,"0")</f>
        <v>0</v>
      </c>
      <c r="K7" s="538"/>
      <c r="L7" s="564">
        <f>IF(L8=3,"2")+IF(L8=2,"1")+IF(L8&lt;2,"0")</f>
        <v>0</v>
      </c>
      <c r="M7" s="538"/>
      <c r="N7" s="564">
        <f>IF(N8=3,"2")+IF(N8=2,"1")+IF(N8&lt;2,"0")</f>
        <v>0</v>
      </c>
      <c r="O7" s="538"/>
      <c r="P7" s="564">
        <f>IF(P8=3,"2")+IF(P8=2,"1")+IF(P8&lt;2,"0")</f>
        <v>0</v>
      </c>
      <c r="Q7" s="538"/>
      <c r="R7" s="564">
        <f>IF(R8=3,"2")+IF(R8=2,"1")+IF(R8&lt;2,"0")</f>
        <v>1</v>
      </c>
      <c r="S7" s="538"/>
      <c r="T7" s="564">
        <f>IF(T8=3,"2")+IF(T8=2,"1")+IF(T8&lt;2,"0")</f>
        <v>1</v>
      </c>
      <c r="U7" s="538"/>
      <c r="V7" s="564">
        <f>IF(V8=3,"2")+IF(V8=2,"1")+IF(V8&lt;2,"0")</f>
        <v>0</v>
      </c>
      <c r="W7" s="538"/>
      <c r="X7" s="564">
        <f>IF(X8=3,"2")+IF(X8=2,"1")+IF(X8&lt;2,"0")</f>
        <v>0</v>
      </c>
      <c r="Y7" s="538"/>
      <c r="Z7" s="564">
        <f>IF(Z8=3,"2")+IF(Z8=2,"1")+IF(Z8&lt;2,"0")</f>
        <v>0</v>
      </c>
      <c r="AA7" s="538"/>
      <c r="AB7" s="564">
        <f>IF(AB8=3,"2")+IF(AB8=2,"1")+IF(AB8&lt;2,"0")</f>
        <v>2</v>
      </c>
      <c r="AC7" s="538"/>
      <c r="AD7" s="564">
        <f>IF(AD8=3,"2")+IF(AD8=2,"1")+IF(AD8&lt;2,"0")</f>
        <v>2</v>
      </c>
      <c r="AE7" s="538"/>
      <c r="AF7" s="537">
        <f>IF(AF8=4,"2")+IF(AF8=3,"1")+IF(AF8&lt;3,"0")</f>
        <v>0</v>
      </c>
      <c r="AG7" s="538"/>
      <c r="AH7" s="649">
        <f>SUM(F7:AG7)</f>
        <v>8</v>
      </c>
      <c r="AI7" s="651">
        <v>11</v>
      </c>
      <c r="AJ7" s="354">
        <f>AU33</f>
        <v>31</v>
      </c>
      <c r="AK7" s="641"/>
      <c r="AT7" s="635">
        <f>IF(F7=1,$AH7/2)+IF(F7=0,$AH7)</f>
        <v>0</v>
      </c>
      <c r="AU7" s="637">
        <v>0</v>
      </c>
      <c r="AV7" s="635">
        <f>IF(J7=1,$AH7/2)+IF(J7=0,$AH7)</f>
        <v>8</v>
      </c>
      <c r="AW7" s="635">
        <f>IF(L7=1,$AH7/2)+IF(L7=0,$AH7)</f>
        <v>8</v>
      </c>
      <c r="AX7" s="635">
        <f>IF(N7=1,$AH7/2)+IF(N7=0,$AH7)</f>
        <v>8</v>
      </c>
      <c r="AY7" s="635">
        <f>IF(P7=1,$AH7/2)+IF(P7=0,$AH7)</f>
        <v>8</v>
      </c>
      <c r="AZ7" s="635">
        <f>IF(R7=1,$AH7/2)+IF(R7=0,$AH7)</f>
        <v>4</v>
      </c>
      <c r="BA7" s="635">
        <f>IF(T7=1,$AH7/2)+IF(T7=0,$AH7)</f>
        <v>4</v>
      </c>
      <c r="BB7" s="635">
        <f>IF(V7=1,$AH7/2)+IF(V7=0,$AH7)</f>
        <v>8</v>
      </c>
      <c r="BC7" s="635">
        <f>IF(X7=1,$AH7/2)+IF(X7=0,$AH7)</f>
        <v>8</v>
      </c>
      <c r="BD7" s="635">
        <f>IF(Z7=1,$AH7/2)+IF(Z7=0,$AH7)</f>
        <v>8</v>
      </c>
      <c r="BE7" s="635">
        <f>IF(AB7=1,$AH7/2)+IF(AB7=0,$AH7)</f>
        <v>0</v>
      </c>
      <c r="BF7" s="635">
        <f>IF(AD7=1,$AH7/2)+IF(AD7=0,$AH7)</f>
        <v>0</v>
      </c>
      <c r="BG7" s="635">
        <f>IF(AF7=1,$AH7/2)+IF(AF7=0,$AH7)</f>
        <v>8</v>
      </c>
    </row>
    <row r="8" spans="1:16384" ht="12.75" customHeight="1">
      <c r="A8" s="548"/>
      <c r="B8" s="648"/>
      <c r="C8" s="548"/>
      <c r="D8" s="548"/>
      <c r="E8" s="550"/>
      <c r="F8" s="137">
        <v>3</v>
      </c>
      <c r="G8" s="139">
        <v>0</v>
      </c>
      <c r="H8" s="134"/>
      <c r="I8" s="136"/>
      <c r="J8" s="137">
        <v>0</v>
      </c>
      <c r="K8" s="139">
        <v>3</v>
      </c>
      <c r="L8" s="137">
        <v>0</v>
      </c>
      <c r="M8" s="139">
        <v>3</v>
      </c>
      <c r="N8" s="137">
        <v>0</v>
      </c>
      <c r="O8" s="139">
        <v>3</v>
      </c>
      <c r="P8" s="137">
        <v>1</v>
      </c>
      <c r="Q8" s="139">
        <v>3</v>
      </c>
      <c r="R8" s="137">
        <v>2</v>
      </c>
      <c r="S8" s="139">
        <v>2</v>
      </c>
      <c r="T8" s="137">
        <v>2</v>
      </c>
      <c r="U8" s="139">
        <v>2</v>
      </c>
      <c r="V8" s="137">
        <v>1</v>
      </c>
      <c r="W8" s="139">
        <v>3</v>
      </c>
      <c r="X8" s="137">
        <v>1</v>
      </c>
      <c r="Y8" s="139">
        <v>3</v>
      </c>
      <c r="Z8" s="137">
        <v>1</v>
      </c>
      <c r="AA8" s="139">
        <v>3</v>
      </c>
      <c r="AB8" s="154">
        <v>3</v>
      </c>
      <c r="AC8" s="155">
        <v>0</v>
      </c>
      <c r="AD8" s="154">
        <v>3</v>
      </c>
      <c r="AE8" s="155">
        <v>1</v>
      </c>
      <c r="AF8" s="154"/>
      <c r="AG8" s="156"/>
      <c r="AH8" s="650"/>
      <c r="AI8" s="652"/>
      <c r="AJ8" s="389">
        <f>(F8+H8+J8+L8+N8+P8+R8+T8+V8+X8+Z8+AB8+AD8+AF8)/(G8+I8+K8+M8+O8+Q8+S8+U8+W8+Y8+AA8+AC8+AE8+AG8)</f>
        <v>0.65384615384615385</v>
      </c>
      <c r="AK8" s="653"/>
      <c r="AT8" s="636"/>
      <c r="AU8" s="638"/>
      <c r="AV8" s="636"/>
      <c r="AW8" s="636"/>
      <c r="AX8" s="636"/>
      <c r="AY8" s="636"/>
      <c r="AZ8" s="636"/>
      <c r="BA8" s="636"/>
      <c r="BB8" s="636"/>
      <c r="BC8" s="636"/>
      <c r="BD8" s="636"/>
      <c r="BE8" s="636"/>
      <c r="BF8" s="636"/>
      <c r="BG8" s="636"/>
    </row>
    <row r="9" spans="1:16384" ht="15.75" customHeight="1">
      <c r="A9" s="547">
        <v>3</v>
      </c>
      <c r="B9" s="647" t="s">
        <v>37</v>
      </c>
      <c r="C9" s="547"/>
      <c r="D9" s="547"/>
      <c r="E9" s="549" t="s">
        <v>258</v>
      </c>
      <c r="F9" s="564">
        <f>IF(F10=3,"2")+IF(F10=2,"1")+IF(F10&lt;2,"0")</f>
        <v>2</v>
      </c>
      <c r="G9" s="538"/>
      <c r="H9" s="564">
        <f>IF(H10=3,"2")+IF(H10=2,"1")+IF(H10&lt;2,"0")</f>
        <v>2</v>
      </c>
      <c r="I9" s="538"/>
      <c r="J9" s="355"/>
      <c r="K9" s="356"/>
      <c r="L9" s="564">
        <f>IF(L10=3,"2")+IF(L10=2,"1")+IF(L10&lt;2,"0")</f>
        <v>0</v>
      </c>
      <c r="M9" s="538"/>
      <c r="N9" s="564">
        <f>IF(N10=3,"2")+IF(N10=2,"1")+IF(N10&lt;2,"0")</f>
        <v>0</v>
      </c>
      <c r="O9" s="538"/>
      <c r="P9" s="564">
        <f>IF(P10=3,"2")+IF(P10=2,"1")+IF(P10&lt;2,"0")</f>
        <v>1</v>
      </c>
      <c r="Q9" s="538"/>
      <c r="R9" s="564">
        <f>IF(R10=3,"2")+IF(R10=2,"1")+IF(R10&lt;2,"0")</f>
        <v>0</v>
      </c>
      <c r="S9" s="538"/>
      <c r="T9" s="564">
        <f>IF(T10=3,"2")+IF(T10=2,"1")+IF(T10&lt;2,"0")</f>
        <v>2</v>
      </c>
      <c r="U9" s="538"/>
      <c r="V9" s="564">
        <f>IF(V10=3,"2")+IF(V10=2,"1")+IF(V10&lt;2,"0")</f>
        <v>0</v>
      </c>
      <c r="W9" s="538"/>
      <c r="X9" s="564">
        <f>IF(X10=3,"2")+IF(X10=2,"1")+IF(X10&lt;2,"0")</f>
        <v>0</v>
      </c>
      <c r="Y9" s="538"/>
      <c r="Z9" s="564">
        <f>IF(Z10=3,"2")+IF(Z10=2,"1")+IF(Z10&lt;2,"0")</f>
        <v>1</v>
      </c>
      <c r="AA9" s="538"/>
      <c r="AB9" s="564">
        <f>IF(AB10=3,"2")+IF(AB10=2,"1")+IF(AB10&lt;2,"0")</f>
        <v>2</v>
      </c>
      <c r="AC9" s="538"/>
      <c r="AD9" s="564">
        <f>IF(AD10=3,"2")+IF(AD10=2,"1")+IF(AD10&lt;2,"0")</f>
        <v>1</v>
      </c>
      <c r="AE9" s="538"/>
      <c r="AF9" s="537">
        <f>IF(AF10=4,"2")+IF(AF10=3,"1")+IF(AF10&lt;3,"0")</f>
        <v>0</v>
      </c>
      <c r="AG9" s="538"/>
      <c r="AH9" s="649">
        <f>SUM(F9:AG9)</f>
        <v>11</v>
      </c>
      <c r="AI9" s="651">
        <v>8</v>
      </c>
      <c r="AJ9" s="354">
        <f>AV33</f>
        <v>43</v>
      </c>
      <c r="AK9" s="641"/>
      <c r="AT9" s="635">
        <f>IF(F9=1,$AH9/2)+IF(F9=0,$AH9)</f>
        <v>0</v>
      </c>
      <c r="AU9" s="635">
        <f>IF(H9=1,$AH9/2)+IF(H9=0,$AH9)</f>
        <v>0</v>
      </c>
      <c r="AV9" s="637">
        <v>0</v>
      </c>
      <c r="AW9" s="635">
        <f>IF(L9=1,$AH9/2)+IF(L9=0,$AH9)</f>
        <v>11</v>
      </c>
      <c r="AX9" s="635">
        <f>IF(N9=1,$AH9/2)+IF(N9=0,$AH9)</f>
        <v>11</v>
      </c>
      <c r="AY9" s="635">
        <f>IF(P9=1,$AH9/2)+IF(P9=0,$AH9)</f>
        <v>5.5</v>
      </c>
      <c r="AZ9" s="635">
        <f>IF(R9=1,$AH9/2)+IF(R9=0,$AH9)</f>
        <v>11</v>
      </c>
      <c r="BA9" s="635">
        <f>IF(T9=1,$AH9/2)+IF(T9=0,$AH9)</f>
        <v>0</v>
      </c>
      <c r="BB9" s="635">
        <f>IF(V9=1,$AH9/2)+IF(V9=0,$AH9)</f>
        <v>11</v>
      </c>
      <c r="BC9" s="635">
        <f>IF(X9=1,$AH9/2)+IF(X9=0,$AH9)</f>
        <v>11</v>
      </c>
      <c r="BD9" s="635">
        <f>IF(Z9=1,$AH9/2)+IF(Z9=0,$AH9)</f>
        <v>5.5</v>
      </c>
      <c r="BE9" s="635">
        <f>IF(AB9=1,$AH9/2)+IF(AB9=0,$AH9)</f>
        <v>0</v>
      </c>
      <c r="BF9" s="635">
        <f>IF(AD9=1,$AH9/2)+IF(AD9=0,$AH9)</f>
        <v>5.5</v>
      </c>
      <c r="BG9" s="635">
        <f>IF(AF9=1,$AH9/2)+IF(AF9=0,$AH9)</f>
        <v>11</v>
      </c>
    </row>
    <row r="10" spans="1:16384" ht="12.75" customHeight="1">
      <c r="A10" s="548"/>
      <c r="B10" s="648"/>
      <c r="C10" s="548"/>
      <c r="D10" s="548"/>
      <c r="E10" s="550"/>
      <c r="F10" s="137">
        <v>3</v>
      </c>
      <c r="G10" s="139">
        <v>1</v>
      </c>
      <c r="H10" s="137">
        <v>3</v>
      </c>
      <c r="I10" s="139">
        <v>0</v>
      </c>
      <c r="J10" s="134"/>
      <c r="K10" s="136"/>
      <c r="L10" s="137">
        <v>0</v>
      </c>
      <c r="M10" s="139">
        <v>3</v>
      </c>
      <c r="N10" s="137">
        <v>0</v>
      </c>
      <c r="O10" s="139">
        <v>3</v>
      </c>
      <c r="P10" s="137">
        <v>2</v>
      </c>
      <c r="Q10" s="139">
        <v>2</v>
      </c>
      <c r="R10" s="137">
        <v>1</v>
      </c>
      <c r="S10" s="139">
        <v>3</v>
      </c>
      <c r="T10" s="137">
        <v>3</v>
      </c>
      <c r="U10" s="139">
        <v>1</v>
      </c>
      <c r="V10" s="137">
        <v>1</v>
      </c>
      <c r="W10" s="139">
        <v>3</v>
      </c>
      <c r="X10" s="137">
        <v>1</v>
      </c>
      <c r="Y10" s="139">
        <v>3</v>
      </c>
      <c r="Z10" s="137">
        <v>2</v>
      </c>
      <c r="AA10" s="139">
        <v>2</v>
      </c>
      <c r="AB10" s="137">
        <v>3</v>
      </c>
      <c r="AC10" s="139">
        <v>0</v>
      </c>
      <c r="AD10" s="154">
        <v>2</v>
      </c>
      <c r="AE10" s="155">
        <v>2</v>
      </c>
      <c r="AF10" s="154"/>
      <c r="AG10" s="156"/>
      <c r="AH10" s="650"/>
      <c r="AI10" s="652"/>
      <c r="AJ10" s="389">
        <f>(F10+H10+J10+L10+N10+P10+R10+T10+V10+X10+Z10+AB10+AD10+AF10)/(G10+I10+K10+M10+O10+Q10+S10+U10+W10+Y10+AA10+AC10+AE10+AG10)</f>
        <v>0.91304347826086951</v>
      </c>
      <c r="AK10" s="653"/>
      <c r="AT10" s="636"/>
      <c r="AU10" s="636"/>
      <c r="AV10" s="638"/>
      <c r="AW10" s="636"/>
      <c r="AX10" s="636"/>
      <c r="AY10" s="636"/>
      <c r="AZ10" s="636"/>
      <c r="BA10" s="636"/>
      <c r="BB10" s="636"/>
      <c r="BC10" s="636"/>
      <c r="BD10" s="636"/>
      <c r="BE10" s="636"/>
      <c r="BF10" s="636"/>
      <c r="BG10" s="636"/>
    </row>
    <row r="11" spans="1:16384" ht="15.75" customHeight="1">
      <c r="A11" s="547">
        <v>4</v>
      </c>
      <c r="B11" s="647" t="s">
        <v>48</v>
      </c>
      <c r="C11" s="547"/>
      <c r="D11" s="547"/>
      <c r="E11" s="549" t="s">
        <v>108</v>
      </c>
      <c r="F11" s="564">
        <f>IF(F12=3,"2")+IF(F12=2,"1")+IF(F12&lt;2,"0")</f>
        <v>2</v>
      </c>
      <c r="G11" s="538"/>
      <c r="H11" s="564">
        <f>IF(H12=3,"2")+IF(H12=2,"1")+IF(H12&lt;2,"0")</f>
        <v>2</v>
      </c>
      <c r="I11" s="538"/>
      <c r="J11" s="564">
        <f>IF(J12=3,"2")+IF(J12=2,"1")+IF(J12&lt;2,"0")</f>
        <v>2</v>
      </c>
      <c r="K11" s="538"/>
      <c r="L11" s="355"/>
      <c r="M11" s="356"/>
      <c r="N11" s="564">
        <f>IF(N12=3,"2")+IF(N12=2,"1")+IF(N12&lt;2,"0")</f>
        <v>0</v>
      </c>
      <c r="O11" s="538"/>
      <c r="P11" s="564">
        <f>IF(P12=3,"2")+IF(P12=2,"1")+IF(P12&lt;2,"0")</f>
        <v>2</v>
      </c>
      <c r="Q11" s="538"/>
      <c r="R11" s="564">
        <f>IF(R12=3,"2")+IF(R12=2,"1")+IF(R12&lt;2,"0")</f>
        <v>1</v>
      </c>
      <c r="S11" s="538"/>
      <c r="T11" s="564">
        <f>IF(T12=3,"2")+IF(T12=2,"1")+IF(T12&lt;2,"0")</f>
        <v>2</v>
      </c>
      <c r="U11" s="538"/>
      <c r="V11" s="564">
        <f>IF(V12=3,"2")+IF(V12=2,"1")+IF(V12&lt;2,"0")</f>
        <v>0</v>
      </c>
      <c r="W11" s="538"/>
      <c r="X11" s="564">
        <f>IF(X12=3,"2")+IF(X12=2,"1")+IF(X12&lt;2,"0")</f>
        <v>2</v>
      </c>
      <c r="Y11" s="538"/>
      <c r="Z11" s="564">
        <f>IF(Z12=3,"2")+IF(Z12=2,"1")+IF(Z12&lt;2,"0")</f>
        <v>2</v>
      </c>
      <c r="AA11" s="538"/>
      <c r="AB11" s="564">
        <f>IF(AB12=3,"2")+IF(AB12=2,"1")+IF(AB12&lt;2,"0")</f>
        <v>2</v>
      </c>
      <c r="AC11" s="538"/>
      <c r="AD11" s="564">
        <f>IF(AD12=3,"2")+IF(AD12=2,"1")+IF(AD12&lt;2,"0")</f>
        <v>1</v>
      </c>
      <c r="AE11" s="538"/>
      <c r="AF11" s="537">
        <f>IF(AF12=4,"2")+IF(AF12=3,"1")+IF(AF12&lt;3,"0")</f>
        <v>0</v>
      </c>
      <c r="AG11" s="538"/>
      <c r="AH11" s="649">
        <f>SUM(F11:AG11)</f>
        <v>18</v>
      </c>
      <c r="AI11" s="658">
        <v>3</v>
      </c>
      <c r="AJ11" s="354">
        <f>AW33</f>
        <v>86</v>
      </c>
      <c r="AK11" s="641"/>
      <c r="AT11" s="635">
        <f>IF(F11=1,$AH11/2)+IF(F11=0,$AH11)</f>
        <v>0</v>
      </c>
      <c r="AU11" s="635">
        <f>IF(H11=1,$AH11/2)+IF(H11=0,$AH11)</f>
        <v>0</v>
      </c>
      <c r="AV11" s="635">
        <f>IF(J11=1,$AH11/2)+IF(J11=0,$AH11)</f>
        <v>0</v>
      </c>
      <c r="AW11" s="637">
        <v>0</v>
      </c>
      <c r="AX11" s="635">
        <f>IF(N11=1,$AH11/2)+IF(N11=0,$AH11)</f>
        <v>18</v>
      </c>
      <c r="AY11" s="635">
        <f>IF(P11=1,$AH11/2)+IF(P11=0,$AH11)</f>
        <v>0</v>
      </c>
      <c r="AZ11" s="635">
        <f>IF(R11=1,$AH11/2)+IF(R11=0,$AH11)</f>
        <v>9</v>
      </c>
      <c r="BA11" s="635">
        <f>IF(T11=1,$AH11/2)+IF(T11=0,$AH11)</f>
        <v>0</v>
      </c>
      <c r="BB11" s="635">
        <f>IF(V11=1,$AH11/2)+IF(V11=0,$AH11)</f>
        <v>18</v>
      </c>
      <c r="BC11" s="635">
        <f>IF(X11=1,$AH11/2)+IF(X11=0,$AH11)</f>
        <v>0</v>
      </c>
      <c r="BD11" s="635">
        <f>IF(Z11=1,$AH11/2)+IF(Z11=0,$AH11)</f>
        <v>0</v>
      </c>
      <c r="BE11" s="635">
        <f>IF(AB11=1,$AH11/2)+IF(AB11=0,$AH11)</f>
        <v>0</v>
      </c>
      <c r="BF11" s="635">
        <f>IF(AD11=1,$AH11/2)+IF(AD11=0,$AH11)</f>
        <v>9</v>
      </c>
      <c r="BG11" s="635">
        <f>IF(AF11=1,$AH11/2)+IF(AF11=0,$AH11)</f>
        <v>18</v>
      </c>
    </row>
    <row r="12" spans="1:16384" ht="12.75" customHeight="1">
      <c r="A12" s="548"/>
      <c r="B12" s="648"/>
      <c r="C12" s="548"/>
      <c r="D12" s="548"/>
      <c r="E12" s="550"/>
      <c r="F12" s="137">
        <v>3</v>
      </c>
      <c r="G12" s="139">
        <v>0</v>
      </c>
      <c r="H12" s="137">
        <v>3</v>
      </c>
      <c r="I12" s="139">
        <v>0</v>
      </c>
      <c r="J12" s="137">
        <v>3</v>
      </c>
      <c r="K12" s="139">
        <v>0</v>
      </c>
      <c r="L12" s="134"/>
      <c r="M12" s="136"/>
      <c r="N12" s="137">
        <v>1</v>
      </c>
      <c r="O12" s="139">
        <v>3</v>
      </c>
      <c r="P12" s="137">
        <v>3</v>
      </c>
      <c r="Q12" s="139">
        <v>0</v>
      </c>
      <c r="R12" s="137">
        <v>2</v>
      </c>
      <c r="S12" s="139">
        <v>2</v>
      </c>
      <c r="T12" s="137">
        <v>3</v>
      </c>
      <c r="U12" s="139">
        <v>0</v>
      </c>
      <c r="V12" s="137">
        <v>1</v>
      </c>
      <c r="W12" s="139">
        <v>3</v>
      </c>
      <c r="X12" s="137">
        <v>3</v>
      </c>
      <c r="Y12" s="139">
        <v>0</v>
      </c>
      <c r="Z12" s="137">
        <v>3</v>
      </c>
      <c r="AA12" s="139">
        <v>0</v>
      </c>
      <c r="AB12" s="137">
        <v>3</v>
      </c>
      <c r="AC12" s="139">
        <v>1</v>
      </c>
      <c r="AD12" s="137">
        <v>2</v>
      </c>
      <c r="AE12" s="139">
        <v>2</v>
      </c>
      <c r="AF12" s="154"/>
      <c r="AG12" s="156"/>
      <c r="AH12" s="650"/>
      <c r="AI12" s="659"/>
      <c r="AJ12" s="389">
        <f>(F12+H12+J12+L12+N12+P12+R12+T12+V12+X12+Z12+AB12+AD12+AF12)/(G12+I12+K12+M12+O12+Q12+S12+U12+W12+Y12+AA12+AC12+AE12+AG12)</f>
        <v>2.7272727272727271</v>
      </c>
      <c r="AK12" s="653"/>
      <c r="AT12" s="636"/>
      <c r="AU12" s="636"/>
      <c r="AV12" s="636"/>
      <c r="AW12" s="638"/>
      <c r="AX12" s="636"/>
      <c r="AY12" s="636"/>
      <c r="AZ12" s="636"/>
      <c r="BA12" s="636"/>
      <c r="BB12" s="636"/>
      <c r="BC12" s="636"/>
      <c r="BD12" s="636"/>
      <c r="BE12" s="636"/>
      <c r="BF12" s="636"/>
      <c r="BG12" s="636"/>
    </row>
    <row r="13" spans="1:16384" ht="15.75" customHeight="1">
      <c r="A13" s="547">
        <v>5</v>
      </c>
      <c r="B13" s="647" t="s">
        <v>259</v>
      </c>
      <c r="C13" s="547"/>
      <c r="D13" s="547"/>
      <c r="E13" s="549" t="s">
        <v>260</v>
      </c>
      <c r="F13" s="564">
        <f>IF(F14=3,"2")+IF(F14=2,"1")+IF(F14&lt;2,"0")</f>
        <v>2</v>
      </c>
      <c r="G13" s="538"/>
      <c r="H13" s="564">
        <f>IF(H14=3,"2")+IF(H14=2,"1")+IF(H14&lt;2,"0")</f>
        <v>2</v>
      </c>
      <c r="I13" s="538"/>
      <c r="J13" s="564">
        <f>IF(J14=3,"2")+IF(J14=2,"1")+IF(J14&lt;2,"0")</f>
        <v>2</v>
      </c>
      <c r="K13" s="538"/>
      <c r="L13" s="564">
        <f>IF(L14=3,"2")+IF(L14=2,"1")+IF(L14&lt;2,"0")</f>
        <v>2</v>
      </c>
      <c r="M13" s="538"/>
      <c r="N13" s="355"/>
      <c r="O13" s="356"/>
      <c r="P13" s="564">
        <f>IF(P14=3,"2")+IF(P14=2,"1")+IF(P14&lt;2,"0")</f>
        <v>0</v>
      </c>
      <c r="Q13" s="538"/>
      <c r="R13" s="564">
        <f>IF(R14=3,"2")+IF(R14=2,"1")+IF(R14&lt;2,"0")</f>
        <v>2</v>
      </c>
      <c r="S13" s="538"/>
      <c r="T13" s="564">
        <f>IF(T14=3,"2")+IF(T14=2,"1")+IF(T14&lt;2,"0")</f>
        <v>1</v>
      </c>
      <c r="U13" s="538"/>
      <c r="V13" s="564">
        <f>IF(V14=3,"2")+IF(V14=2,"1")+IF(V14&lt;2,"0")</f>
        <v>2</v>
      </c>
      <c r="W13" s="538"/>
      <c r="X13" s="564">
        <f>IF(X14=3,"2")+IF(X14=2,"1")+IF(X14&lt;2,"0")</f>
        <v>2</v>
      </c>
      <c r="Y13" s="538"/>
      <c r="Z13" s="564">
        <f>IF(Z14=3,"2")+IF(Z14=2,"1")+IF(Z14&lt;2,"0")</f>
        <v>2</v>
      </c>
      <c r="AA13" s="538"/>
      <c r="AB13" s="564">
        <f>IF(AB14=3,"2")+IF(AB14=2,"1")+IF(AB14&lt;2,"0")</f>
        <v>2</v>
      </c>
      <c r="AC13" s="538"/>
      <c r="AD13" s="564">
        <f>IF(AD14=3,"2")+IF(AD14=2,"1")+IF(AD14&lt;2,"0")</f>
        <v>2</v>
      </c>
      <c r="AE13" s="538"/>
      <c r="AF13" s="537">
        <f>IF(AF14=4,"2")+IF(AF14=3,"1")+IF(AF14&lt;3,"0")</f>
        <v>0</v>
      </c>
      <c r="AG13" s="538"/>
      <c r="AH13" s="649">
        <f>SUM(F13:AG13)</f>
        <v>21</v>
      </c>
      <c r="AI13" s="656">
        <v>1</v>
      </c>
      <c r="AJ13" s="354">
        <f>AX33</f>
        <v>116.5</v>
      </c>
      <c r="AK13" s="641"/>
      <c r="AT13" s="635">
        <f>IF(F13=1,$AH13/2)+IF(F13=0,$AH13)</f>
        <v>0</v>
      </c>
      <c r="AU13" s="635">
        <f>IF(H13=1,$AH13/2)+IF(H13=0,$AH13)</f>
        <v>0</v>
      </c>
      <c r="AV13" s="635">
        <f>IF(J13=1,$AH13/2)+IF(J13=0,$AH13)</f>
        <v>0</v>
      </c>
      <c r="AW13" s="635">
        <f>IF(L13=1,$AH13/2)+IF(L13=0,$AH13)</f>
        <v>0</v>
      </c>
      <c r="AX13" s="637">
        <v>0</v>
      </c>
      <c r="AY13" s="635">
        <f>IF(P13=1,$AH13/2)+IF(P13=0,$AH13)</f>
        <v>21</v>
      </c>
      <c r="AZ13" s="635">
        <f>IF(R13=1,$AH13/2)+IF(R13=0,$AH13)</f>
        <v>0</v>
      </c>
      <c r="BA13" s="635">
        <f>IF(T13=1,$AH13/2)+IF(T13=0,$AH13)</f>
        <v>10.5</v>
      </c>
      <c r="BB13" s="635">
        <f>IF(V13=1,$AH13/2)+IF(V13=0,$AH13)</f>
        <v>0</v>
      </c>
      <c r="BC13" s="635">
        <f>IF(X13=1,$AH13/2)+IF(X13=0,$AH13)</f>
        <v>0</v>
      </c>
      <c r="BD13" s="635">
        <f>IF(Z13=1,$AH13/2)+IF(Z13=0,$AH13)</f>
        <v>0</v>
      </c>
      <c r="BE13" s="635">
        <f>IF(AB13=1,$AH13/2)+IF(AB13=0,$AH13)</f>
        <v>0</v>
      </c>
      <c r="BF13" s="635">
        <f>IF(AD13=1,$AH13/2)+IF(AD13=0,$AH13)</f>
        <v>0</v>
      </c>
      <c r="BG13" s="635">
        <f>IF(AF13=1,$AH13/2)+IF(AF13=0,$AH13)</f>
        <v>21</v>
      </c>
    </row>
    <row r="14" spans="1:16384" ht="12.75" customHeight="1">
      <c r="A14" s="548"/>
      <c r="B14" s="648"/>
      <c r="C14" s="548"/>
      <c r="D14" s="548"/>
      <c r="E14" s="550"/>
      <c r="F14" s="137">
        <v>3</v>
      </c>
      <c r="G14" s="139">
        <v>0</v>
      </c>
      <c r="H14" s="137">
        <v>3</v>
      </c>
      <c r="I14" s="139">
        <v>0</v>
      </c>
      <c r="J14" s="137">
        <v>3</v>
      </c>
      <c r="K14" s="139">
        <v>0</v>
      </c>
      <c r="L14" s="137">
        <v>3</v>
      </c>
      <c r="M14" s="139">
        <v>1</v>
      </c>
      <c r="N14" s="134"/>
      <c r="O14" s="136"/>
      <c r="P14" s="137">
        <v>0</v>
      </c>
      <c r="Q14" s="139">
        <v>3</v>
      </c>
      <c r="R14" s="137">
        <v>3</v>
      </c>
      <c r="S14" s="139">
        <v>1</v>
      </c>
      <c r="T14" s="137">
        <v>2</v>
      </c>
      <c r="U14" s="139">
        <v>2</v>
      </c>
      <c r="V14" s="137">
        <v>3</v>
      </c>
      <c r="W14" s="139">
        <v>0</v>
      </c>
      <c r="X14" s="137">
        <v>3</v>
      </c>
      <c r="Y14" s="139">
        <v>0</v>
      </c>
      <c r="Z14" s="137">
        <v>3</v>
      </c>
      <c r="AA14" s="139">
        <v>0</v>
      </c>
      <c r="AB14" s="137">
        <v>3</v>
      </c>
      <c r="AC14" s="139">
        <v>0</v>
      </c>
      <c r="AD14" s="137">
        <v>3</v>
      </c>
      <c r="AE14" s="139">
        <v>1</v>
      </c>
      <c r="AF14" s="137"/>
      <c r="AG14" s="138"/>
      <c r="AH14" s="650"/>
      <c r="AI14" s="657"/>
      <c r="AJ14" s="389">
        <f>(F14+H14+J14+L14+N14+P14+R14+T14+V14+X14+Z14+AB14+AD14+AF14)/(G14+I14+K14+M14+O14+Q14+S14+U14+W14+Y14+AA14+AC14+AE14+AG14)</f>
        <v>4</v>
      </c>
      <c r="AK14" s="653"/>
      <c r="AT14" s="636"/>
      <c r="AU14" s="636"/>
      <c r="AV14" s="636"/>
      <c r="AW14" s="636"/>
      <c r="AX14" s="638"/>
      <c r="AY14" s="636"/>
      <c r="AZ14" s="636"/>
      <c r="BA14" s="636"/>
      <c r="BB14" s="636"/>
      <c r="BC14" s="636"/>
      <c r="BD14" s="636"/>
      <c r="BE14" s="636"/>
      <c r="BF14" s="636"/>
      <c r="BG14" s="636"/>
    </row>
    <row r="15" spans="1:16384" ht="15.75" customHeight="1">
      <c r="A15" s="547">
        <v>6</v>
      </c>
      <c r="B15" s="647" t="s">
        <v>158</v>
      </c>
      <c r="C15" s="547"/>
      <c r="D15" s="547"/>
      <c r="E15" s="549" t="s">
        <v>79</v>
      </c>
      <c r="F15" s="564">
        <f>IF(F16=3,"2")+IF(F16=2,"1")+IF(F16&lt;2,"0")</f>
        <v>2</v>
      </c>
      <c r="G15" s="538"/>
      <c r="H15" s="564">
        <f>IF(H16=3,"2")+IF(H16=2,"1")+IF(H16&lt;2,"0")</f>
        <v>2</v>
      </c>
      <c r="I15" s="538"/>
      <c r="J15" s="564">
        <f>IF(J16=3,"2")+IF(J16=2,"1")+IF(J16&lt;2,"0")</f>
        <v>1</v>
      </c>
      <c r="K15" s="538"/>
      <c r="L15" s="564">
        <f>IF(L16=3,"2")+IF(L16=2,"1")+IF(L16&lt;2,"0")</f>
        <v>0</v>
      </c>
      <c r="M15" s="538"/>
      <c r="N15" s="564">
        <f>IF(N16=3,"2")+IF(N16=2,"1")+IF(N16&lt;2,"0")</f>
        <v>2</v>
      </c>
      <c r="O15" s="538"/>
      <c r="P15" s="355"/>
      <c r="Q15" s="356"/>
      <c r="R15" s="564">
        <f>IF(R16=3,"2")+IF(R16=2,"1")+IF(R16&lt;2,"0")</f>
        <v>1</v>
      </c>
      <c r="S15" s="538"/>
      <c r="T15" s="564">
        <f>IF(T16=3,"2")+IF(T16=2,"1")+IF(T16&lt;2,"0")</f>
        <v>1</v>
      </c>
      <c r="U15" s="538"/>
      <c r="V15" s="564">
        <f>IF(V16=3,"2")+IF(V16=2,"1")+IF(V16&lt;2,"0")</f>
        <v>0</v>
      </c>
      <c r="W15" s="538"/>
      <c r="X15" s="564">
        <f>IF(X16=3,"2")+IF(X16=2,"1")+IF(X16&lt;2,"0")</f>
        <v>0</v>
      </c>
      <c r="Y15" s="538"/>
      <c r="Z15" s="564">
        <f>IF(Z16=3,"2")+IF(Z16=2,"1")+IF(Z16&lt;2,"0")</f>
        <v>1</v>
      </c>
      <c r="AA15" s="538"/>
      <c r="AB15" s="564">
        <f>IF(AB16=3,"2")+IF(AB16=2,"1")+IF(AB16&lt;2,"0")</f>
        <v>1</v>
      </c>
      <c r="AC15" s="538"/>
      <c r="AD15" s="564">
        <f>IF(AD16=3,"2")+IF(AD16=2,"1")+IF(AD16&lt;2,"0")</f>
        <v>2</v>
      </c>
      <c r="AE15" s="538"/>
      <c r="AF15" s="537">
        <f>IF(AF16=4,"2")+IF(AF16=3,"1")+IF(AF16&lt;3,"0")</f>
        <v>0</v>
      </c>
      <c r="AG15" s="538"/>
      <c r="AH15" s="649">
        <f>SUM(F15:AG15)</f>
        <v>13</v>
      </c>
      <c r="AI15" s="651">
        <v>5</v>
      </c>
      <c r="AJ15" s="354">
        <f>AY33</f>
        <v>69</v>
      </c>
      <c r="AK15" s="641"/>
      <c r="AT15" s="635">
        <f>IF(F15=1,$AH15/2)+IF(F15=0,$AH15)</f>
        <v>0</v>
      </c>
      <c r="AU15" s="635">
        <f>IF(H15=1,$AH15/2)+IF(H15=0,$AH15)</f>
        <v>0</v>
      </c>
      <c r="AV15" s="635">
        <f>IF(J15=1,$AH15/2)+IF(J15=0,$AH15)</f>
        <v>6.5</v>
      </c>
      <c r="AW15" s="635">
        <f>IF(L15=1,$AH15/2)+IF(L15=0,$AH15)</f>
        <v>13</v>
      </c>
      <c r="AX15" s="635">
        <f>IF(N15=1,$AH15/2)+IF(N15=0,$AH15)</f>
        <v>0</v>
      </c>
      <c r="AY15" s="637">
        <v>0</v>
      </c>
      <c r="AZ15" s="635">
        <f>IF(R15=1,$AH15/2)+IF(R15=0,$AH15)</f>
        <v>6.5</v>
      </c>
      <c r="BA15" s="635">
        <f>IF(T15=1,$AH15/2)+IF(T15=0,$AH15)</f>
        <v>6.5</v>
      </c>
      <c r="BB15" s="635">
        <f>IF(V15=1,$AH15/2)+IF(V15=0,$AH15)</f>
        <v>13</v>
      </c>
      <c r="BC15" s="635">
        <f>IF(X15=1,$AH15/2)+IF(X15=0,$AH15)</f>
        <v>13</v>
      </c>
      <c r="BD15" s="635">
        <f>IF(Z15=1,$AH15/2)+IF(Z15=0,$AH15)</f>
        <v>6.5</v>
      </c>
      <c r="BE15" s="635">
        <f>IF(AB15=1,$AH15/2)+IF(AB15=0,$AH15)</f>
        <v>6.5</v>
      </c>
      <c r="BF15" s="635">
        <f>IF(AD15=1,$AH15/2)+IF(AD15=0,$AH15)</f>
        <v>0</v>
      </c>
      <c r="BG15" s="635">
        <f>IF(AF15=1,$AH15/2)+IF(AF15=0,$AH15)</f>
        <v>13</v>
      </c>
    </row>
    <row r="16" spans="1:16384" ht="12.75" customHeight="1">
      <c r="A16" s="548"/>
      <c r="B16" s="648"/>
      <c r="C16" s="548"/>
      <c r="D16" s="548"/>
      <c r="E16" s="550"/>
      <c r="F16" s="137">
        <v>3</v>
      </c>
      <c r="G16" s="139">
        <v>0</v>
      </c>
      <c r="H16" s="137">
        <v>3</v>
      </c>
      <c r="I16" s="139">
        <v>1</v>
      </c>
      <c r="J16" s="137">
        <v>2</v>
      </c>
      <c r="K16" s="139">
        <v>2</v>
      </c>
      <c r="L16" s="137">
        <v>0</v>
      </c>
      <c r="M16" s="139">
        <v>3</v>
      </c>
      <c r="N16" s="137">
        <v>3</v>
      </c>
      <c r="O16" s="139">
        <v>0</v>
      </c>
      <c r="P16" s="134"/>
      <c r="Q16" s="136"/>
      <c r="R16" s="137">
        <v>2</v>
      </c>
      <c r="S16" s="139">
        <v>2</v>
      </c>
      <c r="T16" s="137">
        <v>2</v>
      </c>
      <c r="U16" s="139">
        <v>2</v>
      </c>
      <c r="V16" s="137">
        <v>0</v>
      </c>
      <c r="W16" s="139">
        <v>3</v>
      </c>
      <c r="X16" s="137">
        <v>0</v>
      </c>
      <c r="Y16" s="139">
        <v>3</v>
      </c>
      <c r="Z16" s="137">
        <v>2</v>
      </c>
      <c r="AA16" s="139">
        <v>2</v>
      </c>
      <c r="AB16" s="137">
        <v>2</v>
      </c>
      <c r="AC16" s="139">
        <v>2</v>
      </c>
      <c r="AD16" s="137">
        <v>3</v>
      </c>
      <c r="AE16" s="139">
        <v>0</v>
      </c>
      <c r="AF16" s="137"/>
      <c r="AG16" s="138"/>
      <c r="AH16" s="650"/>
      <c r="AI16" s="652"/>
      <c r="AJ16" s="389">
        <f>(F16+H16+J16+L16+N16+P16+R16+T16+V16+X16+Z16+AB16+AD16+AF16)/(G16+I16+K16+M16+O16+Q16+S16+U16+W16+Y16+AA16+AC16+AE16+AG16)</f>
        <v>1.1000000000000001</v>
      </c>
      <c r="AK16" s="653"/>
      <c r="AT16" s="636"/>
      <c r="AU16" s="636"/>
      <c r="AV16" s="636"/>
      <c r="AW16" s="636"/>
      <c r="AX16" s="636"/>
      <c r="AY16" s="638"/>
      <c r="AZ16" s="636"/>
      <c r="BA16" s="636"/>
      <c r="BB16" s="636"/>
      <c r="BC16" s="636"/>
      <c r="BD16" s="636"/>
      <c r="BE16" s="636"/>
      <c r="BF16" s="636"/>
      <c r="BG16" s="636"/>
    </row>
    <row r="17" spans="1:59" ht="15.75" customHeight="1">
      <c r="A17" s="547">
        <v>7</v>
      </c>
      <c r="B17" s="647" t="s">
        <v>261</v>
      </c>
      <c r="C17" s="547"/>
      <c r="D17" s="547"/>
      <c r="E17" s="549" t="s">
        <v>262</v>
      </c>
      <c r="F17" s="564">
        <f>IF(F18=3,"2")+IF(F18=2,"1")+IF(F18&lt;2,"0")</f>
        <v>2</v>
      </c>
      <c r="G17" s="538"/>
      <c r="H17" s="564">
        <f>IF(H18=3,"2")+IF(H18=2,"1")+IF(H18&lt;2,"0")</f>
        <v>1</v>
      </c>
      <c r="I17" s="538"/>
      <c r="J17" s="564">
        <f>IF(J18=3,"2")+IF(J18=2,"1")+IF(J18&lt;2,"0")</f>
        <v>2</v>
      </c>
      <c r="K17" s="538"/>
      <c r="L17" s="564">
        <f>IF(L18=3,"2")+IF(L18=2,"1")+IF(L18&lt;2,"0")</f>
        <v>1</v>
      </c>
      <c r="M17" s="538"/>
      <c r="N17" s="564">
        <f>IF(N18=3,"2")+IF(N18=2,"1")+IF(N18&lt;2,"0")</f>
        <v>0</v>
      </c>
      <c r="O17" s="538"/>
      <c r="P17" s="564">
        <f>IF(P18=3,"2")+IF(P18=2,"1")+IF(P18&lt;2,"0")</f>
        <v>1</v>
      </c>
      <c r="Q17" s="538"/>
      <c r="R17" s="355"/>
      <c r="S17" s="356"/>
      <c r="T17" s="564">
        <f>IF(T18=3,"2")+IF(T18=2,"1")+IF(T18&lt;2,"0")</f>
        <v>2</v>
      </c>
      <c r="U17" s="538"/>
      <c r="V17" s="564">
        <f>IF(V18=3,"2")+IF(V18=2,"1")+IF(V18&lt;2,"0")</f>
        <v>1</v>
      </c>
      <c r="W17" s="538"/>
      <c r="X17" s="564">
        <f>IF(X18=3,"2")+IF(X18=2,"1")+IF(X18&lt;2,"0")</f>
        <v>0</v>
      </c>
      <c r="Y17" s="538"/>
      <c r="Z17" s="564">
        <f>IF(Z18=3,"2")+IF(Z18=2,"1")+IF(Z18&lt;2,"0")</f>
        <v>0</v>
      </c>
      <c r="AA17" s="538"/>
      <c r="AB17" s="564">
        <f>IF(AB18=3,"2")+IF(AB18=2,"1")+IF(AB18&lt;2,"0")</f>
        <v>2</v>
      </c>
      <c r="AC17" s="538"/>
      <c r="AD17" s="564">
        <f>IF(AD18=3,"2")+IF(AD18=2,"1")+IF(AD18&lt;2,"0")</f>
        <v>1</v>
      </c>
      <c r="AE17" s="538"/>
      <c r="AF17" s="537">
        <f>IF(AF18=4,"2")+IF(AF18=3,"1")+IF(AF18&lt;3,"0")</f>
        <v>0</v>
      </c>
      <c r="AG17" s="538"/>
      <c r="AH17" s="649">
        <f>SUM(F17:AG17)</f>
        <v>13</v>
      </c>
      <c r="AI17" s="651">
        <v>6</v>
      </c>
      <c r="AJ17" s="354">
        <f>AZ33</f>
        <v>63</v>
      </c>
      <c r="AK17" s="641"/>
      <c r="AT17" s="635">
        <f>IF(F17=1,$AH17/2)+IF(F17=0,$AH17)</f>
        <v>0</v>
      </c>
      <c r="AU17" s="635">
        <f>IF(H17=1,$AH17/2)+IF(H17=0,$AH17)</f>
        <v>6.5</v>
      </c>
      <c r="AV17" s="635">
        <f>IF(J17=1,$AH17/2)+IF(J17=0,$AH17)</f>
        <v>0</v>
      </c>
      <c r="AW17" s="635">
        <f>IF(L17=1,$AH17/2)+IF(L17=0,$AH17)</f>
        <v>6.5</v>
      </c>
      <c r="AX17" s="635">
        <f>IF(N17=1,$AH17/2)+IF(N17=0,$AH17)</f>
        <v>13</v>
      </c>
      <c r="AY17" s="635">
        <f>IF(P17=1,$AH17/2)+IF(P17=0,$AH17)</f>
        <v>6.5</v>
      </c>
      <c r="AZ17" s="637">
        <v>0</v>
      </c>
      <c r="BA17" s="635">
        <f>IF(T17=1,$AH17/2)+IF(T17=0,$AH17)</f>
        <v>0</v>
      </c>
      <c r="BB17" s="635">
        <f>IF(V17=1,$AH17/2)+IF(V17=0,$AH17)</f>
        <v>6.5</v>
      </c>
      <c r="BC17" s="635">
        <f>IF(X17=1,$AH17/2)+IF(X17=0,$AH17)</f>
        <v>13</v>
      </c>
      <c r="BD17" s="635">
        <f>IF(Z17=1,$AH17/2)+IF(Z17=0,$AH17)</f>
        <v>13</v>
      </c>
      <c r="BE17" s="635">
        <f>IF(AB17=1,$AH17/2)+IF(AB17=0,$AH17)</f>
        <v>0</v>
      </c>
      <c r="BF17" s="635">
        <f>IF(AD17=1,$AH17/2)+IF(AD17=0,$AH17)</f>
        <v>6.5</v>
      </c>
      <c r="BG17" s="635">
        <f>IF(AF17=1,$AH17/2)+IF(AF17=0,$AH17)</f>
        <v>13</v>
      </c>
    </row>
    <row r="18" spans="1:59" ht="12.75" customHeight="1">
      <c r="A18" s="548"/>
      <c r="B18" s="648"/>
      <c r="C18" s="548"/>
      <c r="D18" s="548"/>
      <c r="E18" s="550"/>
      <c r="F18" s="137">
        <v>3</v>
      </c>
      <c r="G18" s="139">
        <v>0</v>
      </c>
      <c r="H18" s="137">
        <v>2</v>
      </c>
      <c r="I18" s="139">
        <v>2</v>
      </c>
      <c r="J18" s="137">
        <v>3</v>
      </c>
      <c r="K18" s="139">
        <v>1</v>
      </c>
      <c r="L18" s="137">
        <v>2</v>
      </c>
      <c r="M18" s="139">
        <v>2</v>
      </c>
      <c r="N18" s="137">
        <v>1</v>
      </c>
      <c r="O18" s="139">
        <v>3</v>
      </c>
      <c r="P18" s="137">
        <v>2</v>
      </c>
      <c r="Q18" s="139">
        <v>2</v>
      </c>
      <c r="R18" s="134"/>
      <c r="S18" s="136"/>
      <c r="T18" s="137">
        <v>3</v>
      </c>
      <c r="U18" s="139">
        <v>1</v>
      </c>
      <c r="V18" s="137">
        <v>2</v>
      </c>
      <c r="W18" s="139">
        <v>2</v>
      </c>
      <c r="X18" s="137">
        <v>0</v>
      </c>
      <c r="Y18" s="139">
        <v>3</v>
      </c>
      <c r="Z18" s="137">
        <v>1</v>
      </c>
      <c r="AA18" s="139">
        <v>3</v>
      </c>
      <c r="AB18" s="137">
        <v>3</v>
      </c>
      <c r="AC18" s="139">
        <v>0</v>
      </c>
      <c r="AD18" s="137">
        <v>2</v>
      </c>
      <c r="AE18" s="139">
        <v>2</v>
      </c>
      <c r="AF18" s="137"/>
      <c r="AG18" s="138"/>
      <c r="AH18" s="650"/>
      <c r="AI18" s="652"/>
      <c r="AJ18" s="389">
        <f>(F18+H18+J18+L18+N18+P18+R18+T18+V18+X18+Z18+AB18+AD18+AF18)/(G18+I18+K18+M18+O18+Q18+S18+U18+W18+Y18+AA18+AC18+AE18+AG18)</f>
        <v>1.1428571428571428</v>
      </c>
      <c r="AK18" s="653"/>
      <c r="AT18" s="636"/>
      <c r="AU18" s="636"/>
      <c r="AV18" s="636"/>
      <c r="AW18" s="636"/>
      <c r="AX18" s="636"/>
      <c r="AY18" s="636"/>
      <c r="AZ18" s="638"/>
      <c r="BA18" s="636"/>
      <c r="BB18" s="636"/>
      <c r="BC18" s="636"/>
      <c r="BD18" s="636"/>
      <c r="BE18" s="636"/>
      <c r="BF18" s="636"/>
      <c r="BG18" s="636"/>
    </row>
    <row r="19" spans="1:59" ht="15.75" customHeight="1">
      <c r="A19" s="547">
        <v>8</v>
      </c>
      <c r="B19" s="647" t="s">
        <v>111</v>
      </c>
      <c r="C19" s="547"/>
      <c r="D19" s="547"/>
      <c r="E19" s="549" t="s">
        <v>263</v>
      </c>
      <c r="F19" s="564">
        <f>IF(F20=3,"2")+IF(F20=2,"1")+IF(F20&lt;2,"0")</f>
        <v>2</v>
      </c>
      <c r="G19" s="538"/>
      <c r="H19" s="564">
        <f>IF(H20=3,"2")+IF(H20=2,"1")+IF(H20&lt;2,"0")</f>
        <v>1</v>
      </c>
      <c r="I19" s="538"/>
      <c r="J19" s="564">
        <f>IF(J20=3,"2")+IF(J20=2,"1")+IF(J20&lt;2,"0")</f>
        <v>0</v>
      </c>
      <c r="K19" s="538"/>
      <c r="L19" s="564">
        <f>IF(L20=3,"2")+IF(L20=2,"1")+IF(L20&lt;2,"0")</f>
        <v>0</v>
      </c>
      <c r="M19" s="538"/>
      <c r="N19" s="564">
        <f>IF(N20=3,"2")+IF(N20=2,"1")+IF(N20&lt;2,"0")</f>
        <v>1</v>
      </c>
      <c r="O19" s="538"/>
      <c r="P19" s="564">
        <f>IF(P20=3,"2")+IF(P20=2,"1")+IF(P20&lt;2,"0")</f>
        <v>1</v>
      </c>
      <c r="Q19" s="538"/>
      <c r="R19" s="564">
        <f>IF(R20=3,"2")+IF(R20=2,"1")+IF(R20&lt;2,"0")</f>
        <v>0</v>
      </c>
      <c r="S19" s="538"/>
      <c r="T19" s="355"/>
      <c r="U19" s="356"/>
      <c r="V19" s="564">
        <f>IF(V20=3,"2")+IF(V20=2,"1")+IF(V20&lt;2,"0")</f>
        <v>0</v>
      </c>
      <c r="W19" s="538"/>
      <c r="X19" s="564">
        <f>IF(X20=3,"2")+IF(X20=2,"1")+IF(X20&lt;2,"0")</f>
        <v>2</v>
      </c>
      <c r="Y19" s="538"/>
      <c r="Z19" s="564">
        <f>IF(Z20=3,"2")+IF(Z20=2,"1")+IF(Z20&lt;2,"0")</f>
        <v>2</v>
      </c>
      <c r="AA19" s="538"/>
      <c r="AB19" s="564">
        <f>IF(AB20=3,"2")+IF(AB20=2,"1")+IF(AB20&lt;2,"0")</f>
        <v>2</v>
      </c>
      <c r="AC19" s="538"/>
      <c r="AD19" s="564">
        <f>IF(AD20=3,"2")+IF(AD20=2,"1")+IF(AD20&lt;2,"0")</f>
        <v>0</v>
      </c>
      <c r="AE19" s="538"/>
      <c r="AF19" s="537">
        <f>IF(AF20=4,"2")+IF(AF20=3,"1")+IF(AF20&lt;3,"0")</f>
        <v>0</v>
      </c>
      <c r="AG19" s="538"/>
      <c r="AH19" s="649">
        <f>SUM(F19:AG19)</f>
        <v>11</v>
      </c>
      <c r="AI19" s="651">
        <v>9</v>
      </c>
      <c r="AJ19" s="354">
        <f>BA33</f>
        <v>51</v>
      </c>
      <c r="AK19" s="641"/>
      <c r="AT19" s="635">
        <f>IF(F19=1,$AH19/2)+IF(F19=0,$AH19)</f>
        <v>0</v>
      </c>
      <c r="AU19" s="635">
        <f>IF(H19=1,$AH19/2)+IF(H19=0,$AH19)</f>
        <v>5.5</v>
      </c>
      <c r="AV19" s="635">
        <f>IF(J19=1,$AH19/2)+IF(J19=0,$AH19)</f>
        <v>11</v>
      </c>
      <c r="AW19" s="635">
        <f>IF(L19=1,$AH19/2)+IF(L19=0,$AH19)</f>
        <v>11</v>
      </c>
      <c r="AX19" s="635">
        <f>IF(N19=1,$AH19/2)+IF(N19=0,$AH19)</f>
        <v>5.5</v>
      </c>
      <c r="AY19" s="635">
        <f>IF(P19=1,$AH19/2)+IF(P19=0,$AH19)</f>
        <v>5.5</v>
      </c>
      <c r="AZ19" s="635">
        <f>IF(R19=1,$AH19/2)+IF(R19=0,$AH19)</f>
        <v>11</v>
      </c>
      <c r="BA19" s="637">
        <v>0</v>
      </c>
      <c r="BB19" s="635">
        <f>IF(V19=1,$AH19/2)+IF(V19=0,$AH19)</f>
        <v>11</v>
      </c>
      <c r="BC19" s="635">
        <f>IF(X19=1,$AH19/2)+IF(X19=0,$AH19)</f>
        <v>0</v>
      </c>
      <c r="BD19" s="635">
        <f>IF(Z19=1,$AH19/2)+IF(Z19=0,$AH19)</f>
        <v>0</v>
      </c>
      <c r="BE19" s="635">
        <f>IF(AB19=1,$AH19/2)+IF(AB19=0,$AH19)</f>
        <v>0</v>
      </c>
      <c r="BF19" s="635">
        <f>IF(AD19=1,$AH19/2)+IF(AD19=0,$AH19)</f>
        <v>11</v>
      </c>
      <c r="BG19" s="635">
        <f>IF(AF19=1,$AH19/2)+IF(AF19=0,$AH19)</f>
        <v>11</v>
      </c>
    </row>
    <row r="20" spans="1:59" ht="12.75" customHeight="1">
      <c r="A20" s="548"/>
      <c r="B20" s="648"/>
      <c r="C20" s="548"/>
      <c r="D20" s="548"/>
      <c r="E20" s="550"/>
      <c r="F20" s="137">
        <v>3</v>
      </c>
      <c r="G20" s="139">
        <v>0</v>
      </c>
      <c r="H20" s="137">
        <v>2</v>
      </c>
      <c r="I20" s="139">
        <v>2</v>
      </c>
      <c r="J20" s="137">
        <v>1</v>
      </c>
      <c r="K20" s="139">
        <v>3</v>
      </c>
      <c r="L20" s="137">
        <v>0</v>
      </c>
      <c r="M20" s="139">
        <v>3</v>
      </c>
      <c r="N20" s="137">
        <v>2</v>
      </c>
      <c r="O20" s="139">
        <v>2</v>
      </c>
      <c r="P20" s="137">
        <v>2</v>
      </c>
      <c r="Q20" s="139">
        <v>2</v>
      </c>
      <c r="R20" s="137">
        <v>1</v>
      </c>
      <c r="S20" s="139">
        <v>3</v>
      </c>
      <c r="T20" s="134"/>
      <c r="U20" s="136"/>
      <c r="V20" s="137">
        <v>0</v>
      </c>
      <c r="W20" s="139">
        <v>3</v>
      </c>
      <c r="X20" s="137">
        <v>3</v>
      </c>
      <c r="Y20" s="139">
        <v>1</v>
      </c>
      <c r="Z20" s="137">
        <v>3</v>
      </c>
      <c r="AA20" s="139">
        <v>1</v>
      </c>
      <c r="AB20" s="137">
        <v>3</v>
      </c>
      <c r="AC20" s="139">
        <v>0</v>
      </c>
      <c r="AD20" s="137">
        <v>1</v>
      </c>
      <c r="AE20" s="139">
        <v>3</v>
      </c>
      <c r="AF20" s="137"/>
      <c r="AG20" s="138"/>
      <c r="AH20" s="650"/>
      <c r="AI20" s="652"/>
      <c r="AJ20" s="389">
        <f>(F20+H20+J20+L20+N20+P20+R20+T20+V20+X20+Z20+AB20+AD20+AF20)/(G20+I20+K20+M20+O20+Q20+S20+U20+W20+Y20+AA20+AC20+AE20+AG20)</f>
        <v>0.91304347826086951</v>
      </c>
      <c r="AK20" s="653"/>
      <c r="AT20" s="636"/>
      <c r="AU20" s="636"/>
      <c r="AV20" s="636"/>
      <c r="AW20" s="636"/>
      <c r="AX20" s="636"/>
      <c r="AY20" s="636"/>
      <c r="AZ20" s="636"/>
      <c r="BA20" s="638"/>
      <c r="BB20" s="636"/>
      <c r="BC20" s="636"/>
      <c r="BD20" s="636"/>
      <c r="BE20" s="636"/>
      <c r="BF20" s="636"/>
      <c r="BG20" s="636"/>
    </row>
    <row r="21" spans="1:59" ht="15.75" customHeight="1">
      <c r="A21" s="547">
        <v>9</v>
      </c>
      <c r="B21" s="647" t="s">
        <v>114</v>
      </c>
      <c r="C21" s="547"/>
      <c r="D21" s="547"/>
      <c r="E21" s="549" t="s">
        <v>116</v>
      </c>
      <c r="F21" s="564">
        <f>IF(F22=3,"2")+IF(F22=2,"1")+IF(F22&lt;2,"0")</f>
        <v>2</v>
      </c>
      <c r="G21" s="538"/>
      <c r="H21" s="564">
        <f>IF(H22=3,"2")+IF(H22=2,"1")+IF(H22&lt;2,"0")</f>
        <v>2</v>
      </c>
      <c r="I21" s="538"/>
      <c r="J21" s="564">
        <f>IF(J22=3,"2")+IF(J22=2,"1")+IF(J22&lt;2,"0")</f>
        <v>2</v>
      </c>
      <c r="K21" s="538"/>
      <c r="L21" s="564">
        <f>IF(L22=3,"2")+IF(L22=2,"1")+IF(L22&lt;2,"0")</f>
        <v>2</v>
      </c>
      <c r="M21" s="538"/>
      <c r="N21" s="564">
        <f>IF(N22=3,"2")+IF(N22=2,"1")+IF(N22&lt;2,"0")</f>
        <v>0</v>
      </c>
      <c r="O21" s="538"/>
      <c r="P21" s="564">
        <f>IF(P22=3,"2")+IF(P22=2,"1")+IF(P22&lt;2,"0")</f>
        <v>2</v>
      </c>
      <c r="Q21" s="538"/>
      <c r="R21" s="564">
        <f>IF(R22=3,"2")+IF(R22=2,"1")+IF(R22&lt;2,"0")</f>
        <v>1</v>
      </c>
      <c r="S21" s="538"/>
      <c r="T21" s="564">
        <f>IF(T22=3,"2")+IF(T22=2,"1")+IF(T22&lt;2,"0")</f>
        <v>2</v>
      </c>
      <c r="U21" s="538"/>
      <c r="V21" s="355"/>
      <c r="W21" s="356"/>
      <c r="X21" s="564">
        <f>IF(X22=3,"2")+IF(X22=2,"1")+IF(X22&lt;2,"0")</f>
        <v>1</v>
      </c>
      <c r="Y21" s="538"/>
      <c r="Z21" s="564">
        <f>IF(Z22=3,"2")+IF(Z22=2,"1")+IF(Z22&lt;2,"0")</f>
        <v>1</v>
      </c>
      <c r="AA21" s="538"/>
      <c r="AB21" s="564">
        <f>IF(AB22=3,"2")+IF(AB22=2,"1")+IF(AB22&lt;2,"0")</f>
        <v>2</v>
      </c>
      <c r="AC21" s="538"/>
      <c r="AD21" s="564">
        <f>IF(AD22=3,"2")+IF(AD22=2,"1")+IF(AD22&lt;2,"0")</f>
        <v>1</v>
      </c>
      <c r="AE21" s="538"/>
      <c r="AF21" s="537">
        <f>IF(AF22=4,"2")+IF(AF22=3,"1")+IF(AF22&lt;3,"0")</f>
        <v>0</v>
      </c>
      <c r="AG21" s="538"/>
      <c r="AH21" s="649">
        <f>SUM(F21:AG21)</f>
        <v>18</v>
      </c>
      <c r="AI21" s="654">
        <v>2</v>
      </c>
      <c r="AJ21" s="354">
        <f>BB33</f>
        <v>92</v>
      </c>
      <c r="AK21" s="641"/>
      <c r="AT21" s="635">
        <f>IF(F21=1,$AH21/2)+IF(F21=0,$AH21)</f>
        <v>0</v>
      </c>
      <c r="AU21" s="635">
        <f>IF(H21=1,$AH21/2)+IF(H21=0,$AH21)</f>
        <v>0</v>
      </c>
      <c r="AV21" s="635">
        <f>IF(J21=1,$AH21/2)+IF(J21=0,$AH21)</f>
        <v>0</v>
      </c>
      <c r="AW21" s="635">
        <f>IF(L21=1,$AH21/2)+IF(L21=0,$AH21)</f>
        <v>0</v>
      </c>
      <c r="AX21" s="635">
        <f>IF(N21=1,$AH21/2)+IF(N21=0,$AH21)</f>
        <v>18</v>
      </c>
      <c r="AY21" s="635">
        <f>IF(P21=1,$AH21/2)+IF(P21=0,$AH21)</f>
        <v>0</v>
      </c>
      <c r="AZ21" s="635">
        <f>IF(R21=1,$AH21/2)+IF(R21=0,$AH21)</f>
        <v>9</v>
      </c>
      <c r="BA21" s="635">
        <f>IF(T21=1,$AH21/2)+IF(T21=0,$AH21)</f>
        <v>0</v>
      </c>
      <c r="BB21" s="637">
        <v>0</v>
      </c>
      <c r="BC21" s="635">
        <f>IF(X21=1,$AH21/2)+IF(X21=0,$AH21)</f>
        <v>9</v>
      </c>
      <c r="BD21" s="635">
        <f>IF(Z21=1,$AH21/2)+IF(Z21=0,$AH21)</f>
        <v>9</v>
      </c>
      <c r="BE21" s="635">
        <f>IF(AB21=1,$AH21/2)+IF(AB21=0,$AH21)</f>
        <v>0</v>
      </c>
      <c r="BF21" s="635">
        <f>IF(AD21=1,$AH21/2)+IF(AD21=0,$AH21)</f>
        <v>9</v>
      </c>
      <c r="BG21" s="635">
        <f>IF(AF21=1,$AH21/2)+IF(AF21=0,$AH21)</f>
        <v>18</v>
      </c>
    </row>
    <row r="22" spans="1:59" ht="12.75" customHeight="1">
      <c r="A22" s="548"/>
      <c r="B22" s="648"/>
      <c r="C22" s="548"/>
      <c r="D22" s="548"/>
      <c r="E22" s="550"/>
      <c r="F22" s="137">
        <v>3</v>
      </c>
      <c r="G22" s="139">
        <v>0</v>
      </c>
      <c r="H22" s="137">
        <v>3</v>
      </c>
      <c r="I22" s="139">
        <v>1</v>
      </c>
      <c r="J22" s="137">
        <v>3</v>
      </c>
      <c r="K22" s="139">
        <v>1</v>
      </c>
      <c r="L22" s="137">
        <v>3</v>
      </c>
      <c r="M22" s="139">
        <v>1</v>
      </c>
      <c r="N22" s="137">
        <v>0</v>
      </c>
      <c r="O22" s="139">
        <v>3</v>
      </c>
      <c r="P22" s="137">
        <v>3</v>
      </c>
      <c r="Q22" s="139">
        <v>0</v>
      </c>
      <c r="R22" s="137">
        <v>2</v>
      </c>
      <c r="S22" s="139">
        <v>2</v>
      </c>
      <c r="T22" s="137">
        <v>3</v>
      </c>
      <c r="U22" s="139">
        <v>0</v>
      </c>
      <c r="V22" s="134"/>
      <c r="W22" s="136"/>
      <c r="X22" s="137">
        <v>2</v>
      </c>
      <c r="Y22" s="139">
        <v>2</v>
      </c>
      <c r="Z22" s="137">
        <v>2</v>
      </c>
      <c r="AA22" s="139">
        <v>2</v>
      </c>
      <c r="AB22" s="137">
        <v>3</v>
      </c>
      <c r="AC22" s="139">
        <v>0</v>
      </c>
      <c r="AD22" s="137">
        <v>2</v>
      </c>
      <c r="AE22" s="139">
        <v>2</v>
      </c>
      <c r="AF22" s="137"/>
      <c r="AG22" s="138"/>
      <c r="AH22" s="650"/>
      <c r="AI22" s="655"/>
      <c r="AJ22" s="389">
        <f>(F22+H22+J22+L22+N22+P22+R22+T22+V22+X22+Z22+AB22+AD22+AF22)/(G22+I22+K22+M22+O22+Q22+S22+U22+W22+Y22+AA22+AC22+AE22+AG22)</f>
        <v>2.0714285714285716</v>
      </c>
      <c r="AK22" s="653"/>
      <c r="AT22" s="636"/>
      <c r="AU22" s="636"/>
      <c r="AV22" s="636"/>
      <c r="AW22" s="636"/>
      <c r="AX22" s="636"/>
      <c r="AY22" s="636"/>
      <c r="AZ22" s="636"/>
      <c r="BA22" s="636"/>
      <c r="BB22" s="638"/>
      <c r="BC22" s="636"/>
      <c r="BD22" s="636"/>
      <c r="BE22" s="636"/>
      <c r="BF22" s="636"/>
      <c r="BG22" s="636"/>
    </row>
    <row r="23" spans="1:59" ht="15.75" customHeight="1">
      <c r="A23" s="547">
        <v>10</v>
      </c>
      <c r="B23" s="647" t="s">
        <v>264</v>
      </c>
      <c r="C23" s="547"/>
      <c r="D23" s="547"/>
      <c r="E23" s="549" t="s">
        <v>87</v>
      </c>
      <c r="F23" s="564">
        <f>IF(F24=3,"2")+IF(F24=2,"1")+IF(F24&lt;2,"0")</f>
        <v>1</v>
      </c>
      <c r="G23" s="538"/>
      <c r="H23" s="564">
        <f>IF(H24=3,"2")+IF(H24=2,"1")+IF(H24&lt;2,"0")</f>
        <v>2</v>
      </c>
      <c r="I23" s="538"/>
      <c r="J23" s="564">
        <f>IF(J24=3,"2")+IF(J24=2,"1")+IF(J24&lt;2,"0")</f>
        <v>2</v>
      </c>
      <c r="K23" s="538"/>
      <c r="L23" s="564">
        <f>IF(L24=3,"2")+IF(L24=2,"1")+IF(L24&lt;2,"0")</f>
        <v>0</v>
      </c>
      <c r="M23" s="538"/>
      <c r="N23" s="564">
        <v>0</v>
      </c>
      <c r="O23" s="538"/>
      <c r="P23" s="564">
        <f>IF(P24=3,"2")+IF(P24=2,"1")+IF(P24&lt;2,"0")</f>
        <v>2</v>
      </c>
      <c r="Q23" s="538"/>
      <c r="R23" s="564">
        <f>IF(R24=3,"2")+IF(R24=2,"1")+IF(R24&lt;2,"0")</f>
        <v>2</v>
      </c>
      <c r="S23" s="538"/>
      <c r="T23" s="564">
        <f>IF(T24=3,"2")+IF(T24=2,"1")+IF(T24&lt;2,"0")</f>
        <v>0</v>
      </c>
      <c r="U23" s="538"/>
      <c r="V23" s="564">
        <f>IF(V24=3,"2")+IF(V24=2,"1")+IF(V24&lt;2,"0")</f>
        <v>1</v>
      </c>
      <c r="W23" s="538"/>
      <c r="X23" s="355"/>
      <c r="Y23" s="356"/>
      <c r="Z23" s="564">
        <f>IF(Z24=3,"2")+IF(Z24=2,"1")+IF(Z24&lt;2,"0")</f>
        <v>2</v>
      </c>
      <c r="AA23" s="538"/>
      <c r="AB23" s="564">
        <f>IF(AB24=3,"2")+IF(AB24=2,"1")+IF(AB24&lt;2,"0")</f>
        <v>1</v>
      </c>
      <c r="AC23" s="538"/>
      <c r="AD23" s="564">
        <f>IF(AD24=3,"2")+IF(AD24=2,"1")+IF(AD24&lt;2,"0")</f>
        <v>1</v>
      </c>
      <c r="AE23" s="538"/>
      <c r="AF23" s="537">
        <f>IF(AF24=4,"2")+IF(AF24=3,"1")+IF(AF24&lt;3,"0")</f>
        <v>0</v>
      </c>
      <c r="AG23" s="538"/>
      <c r="AH23" s="649">
        <f>SUM(F23:AG23)</f>
        <v>14</v>
      </c>
      <c r="AI23" s="651">
        <v>4</v>
      </c>
      <c r="AJ23" s="354">
        <f>BC33</f>
        <v>73.5</v>
      </c>
      <c r="AK23" s="641"/>
      <c r="AT23" s="635">
        <f>IF(F23=1,$AH23/2)+IF(F23=0,$AH23)</f>
        <v>7</v>
      </c>
      <c r="AU23" s="635">
        <f>IF(H23=1,$AH23/2)+IF(H23=0,$AH23)</f>
        <v>0</v>
      </c>
      <c r="AV23" s="635">
        <f>IF(J23=1,$AH23/2)+IF(J23=0,$AH23)</f>
        <v>0</v>
      </c>
      <c r="AW23" s="635">
        <f>IF(L23=1,$AH23/2)+IF(L23=0,$AH23)</f>
        <v>14</v>
      </c>
      <c r="AX23" s="635">
        <f>IF(N23=1,$AH23/2)+IF(N23=0,$AH23)</f>
        <v>14</v>
      </c>
      <c r="AY23" s="635">
        <f>IF(P23=1,$AH23/2)+IF(P23=0,$AH23)</f>
        <v>0</v>
      </c>
      <c r="AZ23" s="635">
        <f>IF(R23=1,$AH23/2)+IF(R23=0,$AH23)</f>
        <v>0</v>
      </c>
      <c r="BA23" s="635">
        <f>IF(T23=1,$AH23/2)+IF(T23=0,$AH23)</f>
        <v>14</v>
      </c>
      <c r="BB23" s="635">
        <f>IF(V23=1,$AH23/2)+IF(V23=0,$AH23)</f>
        <v>7</v>
      </c>
      <c r="BC23" s="637">
        <v>0</v>
      </c>
      <c r="BD23" s="635">
        <f>IF(Z23=1,$AH23/2)+IF(Z23=0,$AH23)</f>
        <v>0</v>
      </c>
      <c r="BE23" s="635">
        <f>IF(AB23=1,$AH23/2)+IF(AB23=0,$AH23)</f>
        <v>7</v>
      </c>
      <c r="BF23" s="635">
        <f>IF(AD23=1,$AH23/2)+IF(AD23=0,$AH23)</f>
        <v>7</v>
      </c>
      <c r="BG23" s="635">
        <f>IF(AF23=1,$AH23/2)+IF(AF23=0,$AH23)</f>
        <v>14</v>
      </c>
    </row>
    <row r="24" spans="1:59" ht="12.75" customHeight="1">
      <c r="A24" s="548"/>
      <c r="B24" s="648"/>
      <c r="C24" s="548"/>
      <c r="D24" s="548"/>
      <c r="E24" s="550"/>
      <c r="F24" s="137">
        <v>2</v>
      </c>
      <c r="G24" s="139">
        <v>2</v>
      </c>
      <c r="H24" s="137">
        <v>3</v>
      </c>
      <c r="I24" s="139">
        <v>1</v>
      </c>
      <c r="J24" s="137">
        <v>3</v>
      </c>
      <c r="K24" s="139">
        <v>1</v>
      </c>
      <c r="L24" s="137">
        <v>0</v>
      </c>
      <c r="M24" s="139">
        <v>3</v>
      </c>
      <c r="N24" s="137">
        <v>0</v>
      </c>
      <c r="O24" s="139">
        <v>3</v>
      </c>
      <c r="P24" s="137">
        <v>3</v>
      </c>
      <c r="Q24" s="139">
        <v>0</v>
      </c>
      <c r="R24" s="137">
        <v>3</v>
      </c>
      <c r="S24" s="139">
        <v>0</v>
      </c>
      <c r="T24" s="137">
        <v>1</v>
      </c>
      <c r="U24" s="139">
        <v>3</v>
      </c>
      <c r="V24" s="137">
        <v>2</v>
      </c>
      <c r="W24" s="139">
        <v>2</v>
      </c>
      <c r="X24" s="134"/>
      <c r="Y24" s="136"/>
      <c r="Z24" s="137">
        <v>3</v>
      </c>
      <c r="AA24" s="139">
        <v>1</v>
      </c>
      <c r="AB24" s="137">
        <v>2</v>
      </c>
      <c r="AC24" s="139">
        <v>2</v>
      </c>
      <c r="AD24" s="137">
        <v>2</v>
      </c>
      <c r="AE24" s="139">
        <v>2</v>
      </c>
      <c r="AF24" s="137"/>
      <c r="AG24" s="138"/>
      <c r="AH24" s="650"/>
      <c r="AI24" s="652"/>
      <c r="AJ24" s="389">
        <f>(F24+H24+J24+L24+N24+P24+R24+T24+V24+X24+Z24+AB24+AD24+AF24)/(G24+I24+K24+M24+O24+Q24+S24+U24+W24+Y24+AA24+AC24+AE24+AG24)</f>
        <v>1.2</v>
      </c>
      <c r="AK24" s="653"/>
      <c r="AT24" s="636"/>
      <c r="AU24" s="636"/>
      <c r="AV24" s="636"/>
      <c r="AW24" s="636"/>
      <c r="AX24" s="636"/>
      <c r="AY24" s="636"/>
      <c r="AZ24" s="636"/>
      <c r="BA24" s="636"/>
      <c r="BB24" s="636"/>
      <c r="BC24" s="638"/>
      <c r="BD24" s="636"/>
      <c r="BE24" s="636"/>
      <c r="BF24" s="636"/>
      <c r="BG24" s="636"/>
    </row>
    <row r="25" spans="1:59" ht="15.75" customHeight="1">
      <c r="A25" s="547">
        <v>11</v>
      </c>
      <c r="B25" s="647" t="s">
        <v>38</v>
      </c>
      <c r="C25" s="547"/>
      <c r="D25" s="547"/>
      <c r="E25" s="549" t="s">
        <v>79</v>
      </c>
      <c r="F25" s="564">
        <f>IF(F26=3,"2")+IF(F26=2,"1")+IF(F26&lt;2,"0")</f>
        <v>2</v>
      </c>
      <c r="G25" s="538"/>
      <c r="H25" s="564">
        <f>IF(H26=3,"2")+IF(H26=2,"1")+IF(H26&lt;2,"0")</f>
        <v>2</v>
      </c>
      <c r="I25" s="538"/>
      <c r="J25" s="564">
        <f>IF(J26=3,"2")+IF(J26=2,"1")+IF(J26&lt;2,"0")</f>
        <v>1</v>
      </c>
      <c r="K25" s="538"/>
      <c r="L25" s="564">
        <f>IF(L26=3,"2")+IF(L26=2,"1")+IF(L26&lt;2,"0")</f>
        <v>0</v>
      </c>
      <c r="M25" s="538"/>
      <c r="N25" s="564">
        <f>IF(N26=3,"2")+IF(N26=2,"1")+IF(N26&lt;2,"0")</f>
        <v>0</v>
      </c>
      <c r="O25" s="538"/>
      <c r="P25" s="564">
        <f>IF(P26=3,"2")+IF(P26=2,"1")+IF(P26&lt;2,"0")</f>
        <v>1</v>
      </c>
      <c r="Q25" s="538"/>
      <c r="R25" s="564">
        <f>IF(R26=3,"2")+IF(R26=2,"1")+IF(R26&lt;2,"0")</f>
        <v>2</v>
      </c>
      <c r="S25" s="538"/>
      <c r="T25" s="564">
        <f>IF(T26=3,"2")+IF(T26=2,"1")+IF(T26&lt;2,"0")</f>
        <v>0</v>
      </c>
      <c r="U25" s="538"/>
      <c r="V25" s="564">
        <f>IF(V26=3,"2")+IF(V26=2,"1")+IF(V26&lt;2,"0")</f>
        <v>1</v>
      </c>
      <c r="W25" s="538"/>
      <c r="X25" s="564">
        <f>IF(X26=3,"2")+IF(X26=2,"1")+IF(X26&lt;2,"0")</f>
        <v>0</v>
      </c>
      <c r="Y25" s="538"/>
      <c r="Z25" s="355"/>
      <c r="AA25" s="356"/>
      <c r="AB25" s="564">
        <f>IF(AB26=3,"2")+IF(AB26=2,"1")+IF(AB26&lt;2,"0")</f>
        <v>1</v>
      </c>
      <c r="AC25" s="538"/>
      <c r="AD25" s="564">
        <f>IF(AD26=3,"2")+IF(AD26=2,"1")+IF(AD26&lt;2,"0")</f>
        <v>0</v>
      </c>
      <c r="AE25" s="538"/>
      <c r="AF25" s="537">
        <f>IF(AF26=4,"2")+IF(AF26=3,"1")+IF(AF26&lt;3,"0")</f>
        <v>0</v>
      </c>
      <c r="AG25" s="538"/>
      <c r="AH25" s="649">
        <f>SUM(F25:AG25)</f>
        <v>10</v>
      </c>
      <c r="AI25" s="651">
        <v>10</v>
      </c>
      <c r="AJ25" s="354">
        <f>BD33</f>
        <v>46.5</v>
      </c>
      <c r="AK25" s="641"/>
      <c r="AT25" s="635">
        <f>IF(F25=1,$AH25/2)+IF(F25=0,$AH25)</f>
        <v>0</v>
      </c>
      <c r="AU25" s="635">
        <f>IF(H25=1,$AH25/2)+IF(H25=0,$AH25)</f>
        <v>0</v>
      </c>
      <c r="AV25" s="635">
        <f>IF(J25=1,$AH25/2)+IF(J25=0,$AH25)</f>
        <v>5</v>
      </c>
      <c r="AW25" s="635">
        <f>IF(L25=1,$AH25/2)+IF(L25=0,$AH25)</f>
        <v>10</v>
      </c>
      <c r="AX25" s="635">
        <f>IF(N25=1,$AH25/2)+IF(N25=0,$AH25)</f>
        <v>10</v>
      </c>
      <c r="AY25" s="635">
        <f>IF(P25=1,$AH25/2)+IF(P25=0,$AH25)</f>
        <v>5</v>
      </c>
      <c r="AZ25" s="635">
        <f>IF(R25=1,$AH25/2)+IF(R25=0,$AH25)</f>
        <v>0</v>
      </c>
      <c r="BA25" s="635">
        <f>IF(T25=1,$AH25/2)+IF(T25=0,$AH25)</f>
        <v>10</v>
      </c>
      <c r="BB25" s="635">
        <f>IF(V25=1,$AH25/2)+IF(V25=0,$AH25)</f>
        <v>5</v>
      </c>
      <c r="BC25" s="635">
        <f>IF(X25=1,$AH25/2)+IF(X25=0,$AH25)</f>
        <v>10</v>
      </c>
      <c r="BD25" s="637">
        <v>0</v>
      </c>
      <c r="BE25" s="635">
        <f>IF(AB25=1,$AH25/2)+IF(AB25=0,$AH25)</f>
        <v>5</v>
      </c>
      <c r="BF25" s="635">
        <f>IF(AD25=1,$AH25/2)+IF(AD25=0,$AH25)</f>
        <v>10</v>
      </c>
      <c r="BG25" s="635">
        <f>IF(AF25=1,$AH25/2)+IF(AF25=0,$AH25)</f>
        <v>10</v>
      </c>
    </row>
    <row r="26" spans="1:59" ht="12.75" customHeight="1">
      <c r="A26" s="548"/>
      <c r="B26" s="648"/>
      <c r="C26" s="548"/>
      <c r="D26" s="548"/>
      <c r="E26" s="550"/>
      <c r="F26" s="154">
        <v>3</v>
      </c>
      <c r="G26" s="155">
        <v>0</v>
      </c>
      <c r="H26" s="137">
        <v>3</v>
      </c>
      <c r="I26" s="139">
        <v>1</v>
      </c>
      <c r="J26" s="137">
        <v>2</v>
      </c>
      <c r="K26" s="139">
        <v>2</v>
      </c>
      <c r="L26" s="137">
        <v>0</v>
      </c>
      <c r="M26" s="139">
        <v>3</v>
      </c>
      <c r="N26" s="137">
        <v>0</v>
      </c>
      <c r="O26" s="139">
        <v>3</v>
      </c>
      <c r="P26" s="137">
        <v>2</v>
      </c>
      <c r="Q26" s="139">
        <v>2</v>
      </c>
      <c r="R26" s="137">
        <v>3</v>
      </c>
      <c r="S26" s="139">
        <v>1</v>
      </c>
      <c r="T26" s="137">
        <v>1</v>
      </c>
      <c r="U26" s="139">
        <v>3</v>
      </c>
      <c r="V26" s="137">
        <v>2</v>
      </c>
      <c r="W26" s="139">
        <v>2</v>
      </c>
      <c r="X26" s="137">
        <v>1</v>
      </c>
      <c r="Y26" s="139">
        <v>3</v>
      </c>
      <c r="Z26" s="134"/>
      <c r="AA26" s="136"/>
      <c r="AB26" s="137">
        <v>2</v>
      </c>
      <c r="AC26" s="139">
        <v>2</v>
      </c>
      <c r="AD26" s="137">
        <v>0</v>
      </c>
      <c r="AE26" s="139">
        <v>3</v>
      </c>
      <c r="AF26" s="137"/>
      <c r="AG26" s="138"/>
      <c r="AH26" s="650"/>
      <c r="AI26" s="652"/>
      <c r="AJ26" s="389">
        <f>(F26+H26+J26+L26+N26+P26+R26+T26+V26+X26+Z26+AB26+AD26+AF26)/(G26+I26+K26+M26+O26+Q26+S26+U26+W26+Y26+AA26+AC26+AE26+AG26)</f>
        <v>0.76</v>
      </c>
      <c r="AK26" s="653"/>
      <c r="AT26" s="636"/>
      <c r="AU26" s="636"/>
      <c r="AV26" s="636"/>
      <c r="AW26" s="636"/>
      <c r="AX26" s="636"/>
      <c r="AY26" s="636"/>
      <c r="AZ26" s="636"/>
      <c r="BA26" s="636"/>
      <c r="BB26" s="636"/>
      <c r="BC26" s="636"/>
      <c r="BD26" s="638"/>
      <c r="BE26" s="636"/>
      <c r="BF26" s="636"/>
      <c r="BG26" s="636"/>
    </row>
    <row r="27" spans="1:59" ht="15.75" customHeight="1">
      <c r="A27" s="547">
        <v>12</v>
      </c>
      <c r="B27" s="647" t="s">
        <v>50</v>
      </c>
      <c r="C27" s="547"/>
      <c r="D27" s="547"/>
      <c r="E27" s="549" t="s">
        <v>171</v>
      </c>
      <c r="F27" s="564">
        <f>IF(F28=3,"2")+IF(F28=2,"1")+IF(F28&lt;2,"0")</f>
        <v>0</v>
      </c>
      <c r="G27" s="538"/>
      <c r="H27" s="564">
        <f>IF(H28=3,"2")+IF(H28=2,"1")+IF(H28&lt;2,"0")</f>
        <v>0</v>
      </c>
      <c r="I27" s="538"/>
      <c r="J27" s="564">
        <f>IF(J28=3,"2")+IF(J28=2,"1")+IF(J28&lt;2,"0")</f>
        <v>0</v>
      </c>
      <c r="K27" s="538"/>
      <c r="L27" s="564">
        <f>IF(L28=3,"2")+IF(L28=2,"1")+IF(L28&lt;2,"0")</f>
        <v>0</v>
      </c>
      <c r="M27" s="538"/>
      <c r="N27" s="564">
        <f>IF(N28=3,"2")+IF(N28=2,"1")+IF(N28&lt;2,"0")</f>
        <v>0</v>
      </c>
      <c r="O27" s="538"/>
      <c r="P27" s="564">
        <f>IF(P28=3,"2")+IF(P28=2,"1")+IF(P28&lt;2,"0")</f>
        <v>1</v>
      </c>
      <c r="Q27" s="538"/>
      <c r="R27" s="564">
        <f>IF(R28=3,"2")+IF(R28=2,"1")+IF(R28&lt;2,"0")</f>
        <v>0</v>
      </c>
      <c r="S27" s="538"/>
      <c r="T27" s="564">
        <f>IF(T28=3,"2")+IF(T28=2,"1")+IF(T28&lt;2,"0")</f>
        <v>0</v>
      </c>
      <c r="U27" s="538"/>
      <c r="V27" s="564">
        <f>IF(V28=3,"2")+IF(V28=2,"1")+IF(V28&lt;2,"0")</f>
        <v>0</v>
      </c>
      <c r="W27" s="538"/>
      <c r="X27" s="564">
        <f>IF(X28=3,"2")+IF(X28=2,"1")+IF(X28&lt;2,"0")</f>
        <v>1</v>
      </c>
      <c r="Y27" s="538"/>
      <c r="Z27" s="564">
        <f>IF(Z28=3,"2")+IF(Z28=2,"1")+IF(Z28&lt;2,"0")</f>
        <v>1</v>
      </c>
      <c r="AA27" s="538"/>
      <c r="AB27" s="355"/>
      <c r="AC27" s="356"/>
      <c r="AD27" s="564">
        <f>IF(AD28=3,"2")+IF(AD28=2,"1")+IF(AD28&lt;2,"0")</f>
        <v>0</v>
      </c>
      <c r="AE27" s="538"/>
      <c r="AF27" s="537">
        <f>IF(AF28=4,"2")+IF(AF28=3,"1")+IF(AF28&lt;3,"0")</f>
        <v>0</v>
      </c>
      <c r="AG27" s="538"/>
      <c r="AH27" s="649">
        <f>SUM(F27:AG27)</f>
        <v>3</v>
      </c>
      <c r="AI27" s="651">
        <v>13</v>
      </c>
      <c r="AJ27" s="354">
        <f>BE33</f>
        <v>18.5</v>
      </c>
      <c r="AK27" s="641"/>
      <c r="AT27" s="635">
        <f>IF(F27=1,$AH27/2)+IF(F27=0,$AH27)</f>
        <v>3</v>
      </c>
      <c r="AU27" s="635">
        <f>IF(H27=1,$AH27/2)+IF(H27=0,$AH27)</f>
        <v>3</v>
      </c>
      <c r="AV27" s="635">
        <f>IF(J27=1,$AH27/2)+IF(J27=0,$AH27)</f>
        <v>3</v>
      </c>
      <c r="AW27" s="635">
        <f>IF(L27=1,$AH27/2)+IF(L27=0,$AH27)</f>
        <v>3</v>
      </c>
      <c r="AX27" s="635">
        <f>IF(N27=1,$AH27/2)+IF(N27=0,$AH27)</f>
        <v>3</v>
      </c>
      <c r="AY27" s="635">
        <f>IF(P27=1,$AH27/2)+IF(P27=0,$AH27)</f>
        <v>1.5</v>
      </c>
      <c r="AZ27" s="635">
        <f>IF(R27=1,$AH27/2)+IF(R27=0,$AH27)</f>
        <v>3</v>
      </c>
      <c r="BA27" s="635">
        <f>IF(T27=1,$AH27/2)+IF(T27=0,$AH27)</f>
        <v>3</v>
      </c>
      <c r="BB27" s="635">
        <f>IF(V27=1,$AH27/2)+IF(V27=0,$AH27)</f>
        <v>3</v>
      </c>
      <c r="BC27" s="635">
        <f>IF(X27=1,$AH27/2)+IF(X27=0,$AH27)</f>
        <v>1.5</v>
      </c>
      <c r="BD27" s="635">
        <f>IF(Z27=1,$AH27/2)+IF(Z27=0,$AH27)</f>
        <v>1.5</v>
      </c>
      <c r="BE27" s="637">
        <v>0</v>
      </c>
      <c r="BF27" s="635">
        <f>IF(AD27=1,$AH27/2)+IF(AD27=0,$AH27)</f>
        <v>3</v>
      </c>
      <c r="BG27" s="635">
        <f>IF(AF27=1,$AH27/2)+IF(AF27=0,$AH27)</f>
        <v>3</v>
      </c>
    </row>
    <row r="28" spans="1:59" ht="12.75" customHeight="1">
      <c r="A28" s="548"/>
      <c r="B28" s="648"/>
      <c r="C28" s="548"/>
      <c r="D28" s="548"/>
      <c r="E28" s="550"/>
      <c r="F28" s="154">
        <v>1</v>
      </c>
      <c r="G28" s="155">
        <v>3</v>
      </c>
      <c r="H28" s="154">
        <v>0</v>
      </c>
      <c r="I28" s="155">
        <v>3</v>
      </c>
      <c r="J28" s="137">
        <v>0</v>
      </c>
      <c r="K28" s="139">
        <v>3</v>
      </c>
      <c r="L28" s="137">
        <v>1</v>
      </c>
      <c r="M28" s="139">
        <v>3</v>
      </c>
      <c r="N28" s="137">
        <v>0</v>
      </c>
      <c r="O28" s="139">
        <v>3</v>
      </c>
      <c r="P28" s="137">
        <v>2</v>
      </c>
      <c r="Q28" s="139">
        <v>2</v>
      </c>
      <c r="R28" s="137">
        <v>0</v>
      </c>
      <c r="S28" s="139">
        <v>3</v>
      </c>
      <c r="T28" s="137">
        <v>0</v>
      </c>
      <c r="U28" s="139">
        <v>3</v>
      </c>
      <c r="V28" s="137">
        <v>0</v>
      </c>
      <c r="W28" s="139">
        <v>3</v>
      </c>
      <c r="X28" s="137">
        <v>2</v>
      </c>
      <c r="Y28" s="139">
        <v>2</v>
      </c>
      <c r="Z28" s="137">
        <v>2</v>
      </c>
      <c r="AA28" s="139">
        <v>2</v>
      </c>
      <c r="AB28" s="134"/>
      <c r="AC28" s="136"/>
      <c r="AD28" s="137">
        <v>0</v>
      </c>
      <c r="AE28" s="139">
        <v>3</v>
      </c>
      <c r="AF28" s="137"/>
      <c r="AG28" s="138"/>
      <c r="AH28" s="650"/>
      <c r="AI28" s="652"/>
      <c r="AJ28" s="389">
        <f>(F28+H28+J28+L28+N28+P28+R28+T28+V28+X28+Z28+AB28+AD28+AF28)/(G28+I28+K28+M28+O28+Q28+S28+U28+W28+Y28+AA28+AC28+AE28+AG28)</f>
        <v>0.24242424242424243</v>
      </c>
      <c r="AK28" s="653"/>
      <c r="AT28" s="636"/>
      <c r="AU28" s="636"/>
      <c r="AV28" s="636"/>
      <c r="AW28" s="636"/>
      <c r="AX28" s="636"/>
      <c r="AY28" s="636"/>
      <c r="AZ28" s="636"/>
      <c r="BA28" s="636"/>
      <c r="BB28" s="636"/>
      <c r="BC28" s="636"/>
      <c r="BD28" s="636"/>
      <c r="BE28" s="638"/>
      <c r="BF28" s="636"/>
      <c r="BG28" s="636"/>
    </row>
    <row r="29" spans="1:59" ht="13.5" customHeight="1">
      <c r="A29" s="547">
        <v>13</v>
      </c>
      <c r="B29" s="647" t="s">
        <v>265</v>
      </c>
      <c r="C29" s="547"/>
      <c r="D29" s="547"/>
      <c r="E29" s="549" t="s">
        <v>79</v>
      </c>
      <c r="F29" s="564">
        <f>IF(F30=3,"2")+IF(F30=2,"1")+IF(F30&lt;2,"0")</f>
        <v>2</v>
      </c>
      <c r="G29" s="538"/>
      <c r="H29" s="564">
        <f>IF(H30=3,"2")+IF(H30=2,"1")+IF(H30&lt;2,"0")</f>
        <v>0</v>
      </c>
      <c r="I29" s="538"/>
      <c r="J29" s="564">
        <f>IF(J30=3,"2")+IF(J30=2,"1")+IF(J30&lt;2,"0")</f>
        <v>1</v>
      </c>
      <c r="K29" s="538"/>
      <c r="L29" s="564">
        <f>IF(L30=3,"2")+IF(L30=2,"1")+IF(L30&lt;2,"0")</f>
        <v>1</v>
      </c>
      <c r="M29" s="538"/>
      <c r="N29" s="564">
        <f>IF(N30=3,"2")+IF(N30=2,"1")+IF(N30&lt;2,"0")</f>
        <v>0</v>
      </c>
      <c r="O29" s="538"/>
      <c r="P29" s="564">
        <f>IF(P30=3,"2")+IF(P30=2,"1")+IF(P30&lt;2,"0")</f>
        <v>0</v>
      </c>
      <c r="Q29" s="538"/>
      <c r="R29" s="564">
        <f>IF(R30=3,"2")+IF(R30=2,"1")+IF(R30&lt;2,"0")</f>
        <v>1</v>
      </c>
      <c r="S29" s="538"/>
      <c r="T29" s="564">
        <f>IF(T30=3,"2")+IF(T30=2,"1")+IF(T30&lt;2,"0")</f>
        <v>2</v>
      </c>
      <c r="U29" s="538"/>
      <c r="V29" s="564">
        <f>IF(V30=3,"2")+IF(V30=2,"1")+IF(V30&lt;2,"0")</f>
        <v>1</v>
      </c>
      <c r="W29" s="538"/>
      <c r="X29" s="564">
        <f>IF(X30=3,"2")+IF(X30=2,"1")+IF(X30&lt;2,"0")</f>
        <v>1</v>
      </c>
      <c r="Y29" s="538"/>
      <c r="Z29" s="564">
        <f>IF(Z30=3,"2")+IF(Z30=2,"1")+IF(Z30&lt;2,"0")</f>
        <v>2</v>
      </c>
      <c r="AA29" s="538"/>
      <c r="AB29" s="564">
        <f>IF(AB30=3,"2")+IF(AB30=2,"1")+IF(AB30&lt;2,"0")</f>
        <v>2</v>
      </c>
      <c r="AC29" s="538"/>
      <c r="AD29" s="355"/>
      <c r="AE29" s="356"/>
      <c r="AF29" s="537">
        <f>IF(AF30=4,"2")+IF(AF30=3,"1")+IF(AF30&lt;3,"0")</f>
        <v>0</v>
      </c>
      <c r="AG29" s="564"/>
      <c r="AH29" s="649">
        <f>SUM(F29:AG29)</f>
        <v>13</v>
      </c>
      <c r="AI29" s="651">
        <v>7</v>
      </c>
      <c r="AJ29" s="354">
        <f>BF33</f>
        <v>64</v>
      </c>
      <c r="AK29" s="641"/>
      <c r="AT29" s="635">
        <f>IF(F29=1,$AH29/2)+IF(F29=0,$AH29)</f>
        <v>0</v>
      </c>
      <c r="AU29" s="635">
        <f>IF(H29=1,$AH29/2)+IF(H29=0,$AH29)</f>
        <v>13</v>
      </c>
      <c r="AV29" s="635">
        <f>IF(J29=1,$AH29/2)+IF(J29=0,$AH29)</f>
        <v>6.5</v>
      </c>
      <c r="AW29" s="635">
        <f>IF(L29=1,$AH29/2)+IF(L29=0,$AH29)</f>
        <v>6.5</v>
      </c>
      <c r="AX29" s="635">
        <f>IF(N29=1,$AH29/2)+IF(N29=0,$AH29)</f>
        <v>13</v>
      </c>
      <c r="AY29" s="635">
        <f>IF(P29=1,$AH29/2)+IF(P29=0,$AH29)</f>
        <v>13</v>
      </c>
      <c r="AZ29" s="635">
        <f>IF(R29=1,$AH29/2)+IF(R29=0,$AH29)</f>
        <v>6.5</v>
      </c>
      <c r="BA29" s="635">
        <f>IF(T29=1,$AH29/2)+IF(T29=0,$AH29)</f>
        <v>0</v>
      </c>
      <c r="BB29" s="635">
        <f>IF(V29=1,$AH29/2)+IF(V29=0,$AH29)</f>
        <v>6.5</v>
      </c>
      <c r="BC29" s="635">
        <f>IF(X29=1,$AH29/2)+IF(X29=0,$AH29)</f>
        <v>6.5</v>
      </c>
      <c r="BD29" s="635">
        <f>IF(Z29=1,$AH29/2)+IF(Z29=0,$AH29)</f>
        <v>0</v>
      </c>
      <c r="BE29" s="635">
        <f>IF(AB29=1,$AH29/2)+IF(AB29=0,$AH29)</f>
        <v>0</v>
      </c>
      <c r="BF29" s="637">
        <v>0</v>
      </c>
      <c r="BG29" s="635">
        <f>IF(AF29=1,$AH29/2)+IF(AF29=0,$AH29)</f>
        <v>13</v>
      </c>
    </row>
    <row r="30" spans="1:59" ht="12" customHeight="1">
      <c r="A30" s="548"/>
      <c r="B30" s="648"/>
      <c r="C30" s="548"/>
      <c r="D30" s="548"/>
      <c r="E30" s="550"/>
      <c r="F30" s="154">
        <v>3</v>
      </c>
      <c r="G30" s="155">
        <v>0</v>
      </c>
      <c r="H30" s="154">
        <v>1</v>
      </c>
      <c r="I30" s="155">
        <v>3</v>
      </c>
      <c r="J30" s="154">
        <v>2</v>
      </c>
      <c r="K30" s="155">
        <v>2</v>
      </c>
      <c r="L30" s="137">
        <v>2</v>
      </c>
      <c r="M30" s="139">
        <v>2</v>
      </c>
      <c r="N30" s="137">
        <v>1</v>
      </c>
      <c r="O30" s="139">
        <v>3</v>
      </c>
      <c r="P30" s="137">
        <v>0</v>
      </c>
      <c r="Q30" s="139">
        <v>3</v>
      </c>
      <c r="R30" s="137">
        <v>2</v>
      </c>
      <c r="S30" s="139">
        <v>2</v>
      </c>
      <c r="T30" s="137">
        <v>3</v>
      </c>
      <c r="U30" s="139">
        <v>1</v>
      </c>
      <c r="V30" s="137">
        <v>2</v>
      </c>
      <c r="W30" s="139">
        <v>2</v>
      </c>
      <c r="X30" s="137">
        <v>2</v>
      </c>
      <c r="Y30" s="139">
        <v>2</v>
      </c>
      <c r="Z30" s="137">
        <v>3</v>
      </c>
      <c r="AA30" s="139">
        <v>0</v>
      </c>
      <c r="AB30" s="137">
        <v>3</v>
      </c>
      <c r="AC30" s="139">
        <v>0</v>
      </c>
      <c r="AD30" s="134"/>
      <c r="AE30" s="136"/>
      <c r="AF30" s="137"/>
      <c r="AG30" s="138"/>
      <c r="AH30" s="650"/>
      <c r="AI30" s="652"/>
      <c r="AJ30" s="389">
        <f>(F30+H30+J30+L30+N30+P30+R30+T30+V30+X30+Z30+AB30+AD30+AF30)/(G30+I30+K30+M30+O30+Q30+S30+U30+W30+Y30+AA30+AC30+AE30+AG30)</f>
        <v>1.2</v>
      </c>
      <c r="AK30" s="653"/>
      <c r="AT30" s="636"/>
      <c r="AU30" s="636"/>
      <c r="AV30" s="636"/>
      <c r="AW30" s="636"/>
      <c r="AX30" s="636"/>
      <c r="AY30" s="636"/>
      <c r="AZ30" s="636"/>
      <c r="BA30" s="636"/>
      <c r="BB30" s="636"/>
      <c r="BC30" s="636"/>
      <c r="BD30" s="636"/>
      <c r="BE30" s="636"/>
      <c r="BF30" s="638"/>
      <c r="BG30" s="636"/>
    </row>
    <row r="31" spans="1:59" ht="15.75" hidden="1" customHeight="1">
      <c r="A31" s="547">
        <v>14</v>
      </c>
      <c r="B31" s="643" t="s">
        <v>91</v>
      </c>
      <c r="C31" s="547"/>
      <c r="D31" s="547"/>
      <c r="E31" s="547"/>
      <c r="F31" s="537">
        <f>IF(F32=4,"2")+IF(F32=3,"1")+IF(F32&lt;3,"0")</f>
        <v>0</v>
      </c>
      <c r="G31" s="538"/>
      <c r="H31" s="537">
        <f>IF(H32=4,"2")+IF(H32=3,"1")+IF(H32&lt;3,"0")</f>
        <v>0</v>
      </c>
      <c r="I31" s="538"/>
      <c r="J31" s="537">
        <f>IF(J32=4,"2")+IF(J32=3,"1")+IF(J32&lt;3,"0")</f>
        <v>0</v>
      </c>
      <c r="K31" s="538"/>
      <c r="L31" s="537">
        <f>IF(L32=4,"2")+IF(L32=3,"1")+IF(L32&lt;3,"0")</f>
        <v>0</v>
      </c>
      <c r="M31" s="538"/>
      <c r="N31" s="537">
        <f>IF(N32=4,"2")+IF(N32=3,"1")+IF(N32&lt;3,"0")</f>
        <v>0</v>
      </c>
      <c r="O31" s="538"/>
      <c r="P31" s="537">
        <f>IF(P32=4,"2")+IF(P32=3,"1")+IF(P32&lt;3,"0")</f>
        <v>0</v>
      </c>
      <c r="Q31" s="538"/>
      <c r="R31" s="537">
        <f>IF(R32=4,"2")+IF(R32=3,"1")+IF(R32&lt;3,"0")</f>
        <v>0</v>
      </c>
      <c r="S31" s="538"/>
      <c r="T31" s="537">
        <f>IF(T32=4,"2")+IF(T32=3,"1")+IF(T32&lt;3,"0")</f>
        <v>0</v>
      </c>
      <c r="U31" s="538"/>
      <c r="V31" s="537">
        <f>IF(V32=4,"2")+IF(V32=3,"1")+IF(V32&lt;3,"0")</f>
        <v>0</v>
      </c>
      <c r="W31" s="538"/>
      <c r="X31" s="537">
        <f>IF(X32=4,"2")+IF(X32=3,"1")+IF(X32&lt;3,"0")</f>
        <v>0</v>
      </c>
      <c r="Y31" s="538"/>
      <c r="Z31" s="537">
        <f>IF(Z32=4,"2")+IF(Z32=3,"1")+IF(Z32&lt;3,"0")</f>
        <v>0</v>
      </c>
      <c r="AA31" s="538"/>
      <c r="AB31" s="537">
        <f>IF(AB32=4,"2")+IF(AB32=3,"1")+IF(AB32&lt;3,"0")</f>
        <v>0</v>
      </c>
      <c r="AC31" s="538"/>
      <c r="AD31" s="537">
        <f>IF(AD32=4,"2")+IF(AD32=3,"1")+IF(AD32&lt;3,"0")</f>
        <v>0</v>
      </c>
      <c r="AE31" s="538"/>
      <c r="AF31" s="355"/>
      <c r="AG31" s="142"/>
      <c r="AH31" s="645">
        <f>SUM(F31:AG31)</f>
        <v>0</v>
      </c>
      <c r="AI31" s="639"/>
      <c r="AJ31" s="354">
        <f>BG33</f>
        <v>156</v>
      </c>
      <c r="AK31" s="641"/>
      <c r="AT31" s="635">
        <f>IF(F31=1,$AH31/2)+IF(F31=0,$AH31)</f>
        <v>0</v>
      </c>
      <c r="AU31" s="635">
        <f>IF(H31=1,$AH31/2)+IF(H31=0,$AH31)</f>
        <v>0</v>
      </c>
      <c r="AV31" s="635">
        <f>IF(J31=1,$AH31/2)+IF(J31=0,$AH31)</f>
        <v>0</v>
      </c>
      <c r="AW31" s="635">
        <f>IF(L31=1,$AH31/2)+IF(L31=0,$AH31)</f>
        <v>0</v>
      </c>
      <c r="AX31" s="635">
        <f>IF(N31=1,$AH31/2)+IF(N31=0,$AH31)</f>
        <v>0</v>
      </c>
      <c r="AY31" s="635">
        <f>IF(P31=1,$AH31/2)+IF(P31=0,$AH31)</f>
        <v>0</v>
      </c>
      <c r="AZ31" s="635">
        <f>IF(R31=1,$AH31/2)+IF(R31=0,$AH31)</f>
        <v>0</v>
      </c>
      <c r="BA31" s="635">
        <f>IF(T31=1,$AH31/2)+IF(T31=0,$AH31)</f>
        <v>0</v>
      </c>
      <c r="BB31" s="635">
        <f>IF(V31=1,$AH31/2)+IF(V31=0,$AH31)</f>
        <v>0</v>
      </c>
      <c r="BC31" s="635">
        <f>IF(X31=1,$AH31/2)+IF(X31=0,$AH31)</f>
        <v>0</v>
      </c>
      <c r="BD31" s="635">
        <f>IF(Z31=1,$AH31/2)+IF(Z31=0,$AH31)</f>
        <v>0</v>
      </c>
      <c r="BE31" s="635">
        <f>IF(AB31=1,$AH31/2)+IF(AB31=0,$AH31)</f>
        <v>0</v>
      </c>
      <c r="BF31" s="635">
        <f>IF(AD31=1,$AH31/2)+IF(AD31=0,$AH31)</f>
        <v>0</v>
      </c>
      <c r="BG31" s="637">
        <v>0</v>
      </c>
    </row>
    <row r="32" spans="1:59" ht="12.75" hidden="1" customHeight="1">
      <c r="A32" s="548"/>
      <c r="B32" s="644"/>
      <c r="C32" s="548"/>
      <c r="D32" s="548"/>
      <c r="E32" s="548"/>
      <c r="F32" s="154"/>
      <c r="G32" s="155"/>
      <c r="H32" s="154"/>
      <c r="I32" s="155"/>
      <c r="J32" s="154"/>
      <c r="K32" s="155"/>
      <c r="L32" s="154"/>
      <c r="M32" s="155"/>
      <c r="N32" s="137"/>
      <c r="O32" s="139"/>
      <c r="P32" s="137"/>
      <c r="Q32" s="139"/>
      <c r="R32" s="137"/>
      <c r="S32" s="139"/>
      <c r="T32" s="137"/>
      <c r="U32" s="139"/>
      <c r="V32" s="137"/>
      <c r="W32" s="139"/>
      <c r="X32" s="137"/>
      <c r="Y32" s="139"/>
      <c r="Z32" s="137"/>
      <c r="AA32" s="139"/>
      <c r="AB32" s="137"/>
      <c r="AC32" s="139"/>
      <c r="AD32" s="137"/>
      <c r="AE32" s="139"/>
      <c r="AF32" s="134"/>
      <c r="AG32" s="135"/>
      <c r="AH32" s="646"/>
      <c r="AI32" s="640"/>
      <c r="AJ32" s="157" t="e">
        <f>(F32+H32+J32+L32+N32+P32+R32+T32+V32+X32+Z32+AB32+AD32+AF32)/(G32+I32+K32+M32+O32+Q32+S32+U32+W32+Y32+AA32+AC32+AE32+AG32)</f>
        <v>#DIV/0!</v>
      </c>
      <c r="AK32" s="642"/>
      <c r="AT32" s="636"/>
      <c r="AU32" s="636"/>
      <c r="AV32" s="636"/>
      <c r="AW32" s="636"/>
      <c r="AX32" s="636"/>
      <c r="AY32" s="636"/>
      <c r="AZ32" s="636"/>
      <c r="BA32" s="636"/>
      <c r="BB32" s="636"/>
      <c r="BC32" s="636"/>
      <c r="BD32" s="636"/>
      <c r="BE32" s="636"/>
      <c r="BF32" s="636"/>
      <c r="BG32" s="638"/>
    </row>
    <row r="33" spans="35:59" ht="36.75" customHeight="1">
      <c r="AI33" s="390"/>
      <c r="AT33" s="175">
        <f>SUM(AT5:AT32)</f>
        <v>10</v>
      </c>
      <c r="AU33" s="175">
        <f t="shared" ref="AU33:BG33" si="0">SUM(AU5:AU32)</f>
        <v>31</v>
      </c>
      <c r="AV33" s="175">
        <f t="shared" si="0"/>
        <v>43</v>
      </c>
      <c r="AW33" s="175">
        <f t="shared" si="0"/>
        <v>86</v>
      </c>
      <c r="AX33" s="175">
        <f t="shared" si="0"/>
        <v>116.5</v>
      </c>
      <c r="AY33" s="175">
        <f t="shared" si="0"/>
        <v>69</v>
      </c>
      <c r="AZ33" s="175">
        <f t="shared" si="0"/>
        <v>63</v>
      </c>
      <c r="BA33" s="175">
        <f t="shared" si="0"/>
        <v>51</v>
      </c>
      <c r="BB33" s="175">
        <f t="shared" si="0"/>
        <v>92</v>
      </c>
      <c r="BC33" s="175">
        <f t="shared" si="0"/>
        <v>73.5</v>
      </c>
      <c r="BD33" s="175">
        <f t="shared" si="0"/>
        <v>46.5</v>
      </c>
      <c r="BE33" s="175">
        <f t="shared" si="0"/>
        <v>18.5</v>
      </c>
      <c r="BF33" s="175">
        <f t="shared" si="0"/>
        <v>64</v>
      </c>
      <c r="BG33" s="175">
        <f t="shared" si="0"/>
        <v>156</v>
      </c>
    </row>
    <row r="34" spans="35:59" ht="33.75" customHeight="1">
      <c r="AT34" s="176">
        <v>1</v>
      </c>
      <c r="AU34" s="176">
        <v>2</v>
      </c>
      <c r="AV34" s="176">
        <v>3</v>
      </c>
      <c r="AW34" s="176">
        <v>4</v>
      </c>
      <c r="AX34" s="176">
        <v>5</v>
      </c>
      <c r="AY34" s="176">
        <v>6</v>
      </c>
      <c r="AZ34" s="176">
        <v>7</v>
      </c>
      <c r="BA34" s="176">
        <v>8</v>
      </c>
      <c r="BB34" s="176">
        <v>9</v>
      </c>
      <c r="BC34" s="176">
        <v>10</v>
      </c>
      <c r="BD34" s="176">
        <v>11</v>
      </c>
      <c r="BE34" s="176">
        <v>12</v>
      </c>
      <c r="BF34" s="176">
        <v>13</v>
      </c>
      <c r="BG34" s="176">
        <v>14</v>
      </c>
    </row>
  </sheetData>
  <mergeCells count="1018">
    <mergeCell ref="N9:O9"/>
    <mergeCell ref="N11:O11"/>
    <mergeCell ref="A17:A18"/>
    <mergeCell ref="B17:B18"/>
    <mergeCell ref="C17:C18"/>
    <mergeCell ref="F17:G17"/>
    <mergeCell ref="J15:K15"/>
    <mergeCell ref="N15:O15"/>
    <mergeCell ref="A15:A16"/>
    <mergeCell ref="B15:B16"/>
    <mergeCell ref="C15:C16"/>
    <mergeCell ref="F15:G15"/>
    <mergeCell ref="H15:I15"/>
    <mergeCell ref="D15:D16"/>
    <mergeCell ref="E15:E16"/>
    <mergeCell ref="L15:M15"/>
    <mergeCell ref="H17:I17"/>
    <mergeCell ref="J17:K17"/>
    <mergeCell ref="L17:M17"/>
    <mergeCell ref="A13:A14"/>
    <mergeCell ref="B13:B14"/>
    <mergeCell ref="C13:C14"/>
    <mergeCell ref="F13:G13"/>
    <mergeCell ref="H13:I13"/>
    <mergeCell ref="L13:M13"/>
    <mergeCell ref="A2:AK2"/>
    <mergeCell ref="B3:G3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11:A12"/>
    <mergeCell ref="B11:B12"/>
    <mergeCell ref="C11:C12"/>
    <mergeCell ref="F11:G11"/>
    <mergeCell ref="J11:K11"/>
    <mergeCell ref="J7:K7"/>
    <mergeCell ref="L7:M7"/>
    <mergeCell ref="N7:O7"/>
    <mergeCell ref="A7:A8"/>
    <mergeCell ref="B7:B8"/>
    <mergeCell ref="C7:C8"/>
    <mergeCell ref="F7:G7"/>
    <mergeCell ref="A9:A10"/>
    <mergeCell ref="B9:B10"/>
    <mergeCell ref="C9:C10"/>
    <mergeCell ref="H9:I9"/>
    <mergeCell ref="AX5:AX6"/>
    <mergeCell ref="AY5:AY6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5:A6"/>
    <mergeCell ref="B5:B6"/>
    <mergeCell ref="C5:C6"/>
    <mergeCell ref="D5:D6"/>
    <mergeCell ref="E5:E6"/>
    <mergeCell ref="H5:I5"/>
    <mergeCell ref="J5:K5"/>
    <mergeCell ref="L5:M5"/>
    <mergeCell ref="N5:O5"/>
    <mergeCell ref="BD7:BD8"/>
    <mergeCell ref="AZ5:AZ6"/>
    <mergeCell ref="BA5:BA6"/>
    <mergeCell ref="BB5:BB6"/>
    <mergeCell ref="BC5:BC6"/>
    <mergeCell ref="BD5:BD6"/>
    <mergeCell ref="BE5:BE6"/>
    <mergeCell ref="BF5:BF6"/>
    <mergeCell ref="BG5:BG6"/>
    <mergeCell ref="D7:D8"/>
    <mergeCell ref="E7:E8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H8"/>
    <mergeCell ref="AI7:AI8"/>
    <mergeCell ref="AK7:AK8"/>
    <mergeCell ref="AT7:AT8"/>
    <mergeCell ref="AU7:AU8"/>
    <mergeCell ref="AH5:AH6"/>
    <mergeCell ref="AI5:AI6"/>
    <mergeCell ref="AK5:AK6"/>
    <mergeCell ref="AT5:AT6"/>
    <mergeCell ref="AU5:AU6"/>
    <mergeCell ref="AV5:AV6"/>
    <mergeCell ref="AW5:AW6"/>
    <mergeCell ref="BE7:BE8"/>
    <mergeCell ref="BF7:BF8"/>
    <mergeCell ref="BG7:BG8"/>
    <mergeCell ref="D9:D10"/>
    <mergeCell ref="E9:E10"/>
    <mergeCell ref="F9:G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H10"/>
    <mergeCell ref="AI9:AI10"/>
    <mergeCell ref="AK9:AK10"/>
    <mergeCell ref="AT9:AT10"/>
    <mergeCell ref="AU9:AU10"/>
    <mergeCell ref="AV9:AV10"/>
    <mergeCell ref="AW9:AW10"/>
    <mergeCell ref="AX9:AX10"/>
    <mergeCell ref="AY9:AY10"/>
    <mergeCell ref="AV7:AV8"/>
    <mergeCell ref="AW7:AW8"/>
    <mergeCell ref="AX7:AX8"/>
    <mergeCell ref="AY7:AY8"/>
    <mergeCell ref="AZ7:AZ8"/>
    <mergeCell ref="BA7:BA8"/>
    <mergeCell ref="BB7:BB8"/>
    <mergeCell ref="BC7:BC8"/>
    <mergeCell ref="AW11:AW12"/>
    <mergeCell ref="AX11:AX12"/>
    <mergeCell ref="AY11:AY12"/>
    <mergeCell ref="AZ11:AZ12"/>
    <mergeCell ref="BA11:BA12"/>
    <mergeCell ref="BB11:BB12"/>
    <mergeCell ref="BC11:BC12"/>
    <mergeCell ref="AZ9:AZ10"/>
    <mergeCell ref="BA9:BA10"/>
    <mergeCell ref="BB9:BB10"/>
    <mergeCell ref="BC9:BC10"/>
    <mergeCell ref="BD9:BD10"/>
    <mergeCell ref="BE9:BE10"/>
    <mergeCell ref="BF9:BF10"/>
    <mergeCell ref="BG9:BG10"/>
    <mergeCell ref="D11:D12"/>
    <mergeCell ref="E11:E12"/>
    <mergeCell ref="H11:I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H12"/>
    <mergeCell ref="AI11:AI12"/>
    <mergeCell ref="AK11:AK12"/>
    <mergeCell ref="AT11:AT12"/>
    <mergeCell ref="L9:M9"/>
    <mergeCell ref="BB13:BB14"/>
    <mergeCell ref="BC13:BC14"/>
    <mergeCell ref="BD13:BD14"/>
    <mergeCell ref="BE13:BE14"/>
    <mergeCell ref="BF13:BF14"/>
    <mergeCell ref="BG13:BG14"/>
    <mergeCell ref="BD11:BD12"/>
    <mergeCell ref="BE11:BE12"/>
    <mergeCell ref="BF11:BF12"/>
    <mergeCell ref="BG11:BG12"/>
    <mergeCell ref="D13:D14"/>
    <mergeCell ref="E13:E14"/>
    <mergeCell ref="J13:K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H14"/>
    <mergeCell ref="AI13:AI14"/>
    <mergeCell ref="AK13:AK14"/>
    <mergeCell ref="AT13:AT14"/>
    <mergeCell ref="AU13:AU14"/>
    <mergeCell ref="AV13:AV14"/>
    <mergeCell ref="AW13:AW14"/>
    <mergeCell ref="AX13:AX14"/>
    <mergeCell ref="AU11:AU12"/>
    <mergeCell ref="AV11:AV12"/>
    <mergeCell ref="AV15:AV16"/>
    <mergeCell ref="AW15:AW16"/>
    <mergeCell ref="AX15:AX16"/>
    <mergeCell ref="AY15:AY16"/>
    <mergeCell ref="AZ15:AZ16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H16"/>
    <mergeCell ref="AY13:AY14"/>
    <mergeCell ref="AZ13:AZ14"/>
    <mergeCell ref="BA13:BA14"/>
    <mergeCell ref="BB17:BB18"/>
    <mergeCell ref="BC17:BC18"/>
    <mergeCell ref="BD17:BD18"/>
    <mergeCell ref="BE17:BE18"/>
    <mergeCell ref="BA15:BA16"/>
    <mergeCell ref="BB15:BB16"/>
    <mergeCell ref="BC15:BC16"/>
    <mergeCell ref="BD15:BD16"/>
    <mergeCell ref="BE15:BE16"/>
    <mergeCell ref="BF15:BF16"/>
    <mergeCell ref="BG15:BG16"/>
    <mergeCell ref="D17:D18"/>
    <mergeCell ref="E17:E18"/>
    <mergeCell ref="N17:O17"/>
    <mergeCell ref="P17:Q17"/>
    <mergeCell ref="T17:U17"/>
    <mergeCell ref="V17:W17"/>
    <mergeCell ref="X17:Y17"/>
    <mergeCell ref="Z17:AA17"/>
    <mergeCell ref="AB17:AC17"/>
    <mergeCell ref="AD17:AE17"/>
    <mergeCell ref="AF17:AG17"/>
    <mergeCell ref="AH17:AH18"/>
    <mergeCell ref="AI17:AI18"/>
    <mergeCell ref="AK17:AK18"/>
    <mergeCell ref="AT17:AT18"/>
    <mergeCell ref="AU17:AU18"/>
    <mergeCell ref="AV17:AV18"/>
    <mergeCell ref="AI15:AI16"/>
    <mergeCell ref="AK15:AK16"/>
    <mergeCell ref="AT15:AT16"/>
    <mergeCell ref="AU15:AU16"/>
    <mergeCell ref="BA19:BA20"/>
    <mergeCell ref="BB19:BB20"/>
    <mergeCell ref="BC19:BC20"/>
    <mergeCell ref="BF17:BF18"/>
    <mergeCell ref="BG17:BG18"/>
    <mergeCell ref="A19:A20"/>
    <mergeCell ref="B19:B20"/>
    <mergeCell ref="C19:C20"/>
    <mergeCell ref="D19:D20"/>
    <mergeCell ref="E19:E20"/>
    <mergeCell ref="F19:G19"/>
    <mergeCell ref="H19:I19"/>
    <mergeCell ref="J19:K19"/>
    <mergeCell ref="L19:M19"/>
    <mergeCell ref="N19:O19"/>
    <mergeCell ref="P19:Q19"/>
    <mergeCell ref="R19:S19"/>
    <mergeCell ref="V19:W19"/>
    <mergeCell ref="X19:Y19"/>
    <mergeCell ref="Z19:AA19"/>
    <mergeCell ref="AB19:AC19"/>
    <mergeCell ref="AD19:AE19"/>
    <mergeCell ref="AF19:AG19"/>
    <mergeCell ref="AH19:AH20"/>
    <mergeCell ref="AI19:AI20"/>
    <mergeCell ref="AK19:AK20"/>
    <mergeCell ref="AT19:AT20"/>
    <mergeCell ref="AW17:AW18"/>
    <mergeCell ref="AX17:AX18"/>
    <mergeCell ref="AY17:AY18"/>
    <mergeCell ref="AZ17:AZ18"/>
    <mergeCell ref="BA17:BA18"/>
    <mergeCell ref="AZ21:AZ22"/>
    <mergeCell ref="BA21:BA22"/>
    <mergeCell ref="BD19:BD20"/>
    <mergeCell ref="BE19:BE20"/>
    <mergeCell ref="BF19:BF20"/>
    <mergeCell ref="BG19:BG20"/>
    <mergeCell ref="A21:A22"/>
    <mergeCell ref="B21:B22"/>
    <mergeCell ref="C21:C22"/>
    <mergeCell ref="D21:D22"/>
    <mergeCell ref="E21:E22"/>
    <mergeCell ref="F21:G21"/>
    <mergeCell ref="H21:I21"/>
    <mergeCell ref="J21:K21"/>
    <mergeCell ref="L21:M21"/>
    <mergeCell ref="N21:O21"/>
    <mergeCell ref="P21:Q21"/>
    <mergeCell ref="R21:S21"/>
    <mergeCell ref="T21:U21"/>
    <mergeCell ref="X21:Y21"/>
    <mergeCell ref="Z21:AA21"/>
    <mergeCell ref="AB21:AC21"/>
    <mergeCell ref="AD21:AE21"/>
    <mergeCell ref="AF21:AG21"/>
    <mergeCell ref="AH21:AH22"/>
    <mergeCell ref="AI21:AI22"/>
    <mergeCell ref="AU19:AU20"/>
    <mergeCell ref="AV19:AV20"/>
    <mergeCell ref="AW19:AW20"/>
    <mergeCell ref="AX19:AX20"/>
    <mergeCell ref="AY19:AY20"/>
    <mergeCell ref="AZ19:AZ20"/>
    <mergeCell ref="AY23:AY24"/>
    <mergeCell ref="BB21:BB22"/>
    <mergeCell ref="BC21:BC22"/>
    <mergeCell ref="BD21:BD22"/>
    <mergeCell ref="BE21:BE22"/>
    <mergeCell ref="BF21:BF22"/>
    <mergeCell ref="BG21:BG22"/>
    <mergeCell ref="A23:A24"/>
    <mergeCell ref="B23:B24"/>
    <mergeCell ref="C23:C24"/>
    <mergeCell ref="D23:D24"/>
    <mergeCell ref="E23:E24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Z23:AA23"/>
    <mergeCell ref="AB23:AC23"/>
    <mergeCell ref="AD23:AE23"/>
    <mergeCell ref="AF23:AG23"/>
    <mergeCell ref="AK21:AK22"/>
    <mergeCell ref="AT21:AT22"/>
    <mergeCell ref="AU21:AU22"/>
    <mergeCell ref="AV21:AV22"/>
    <mergeCell ref="AW21:AW22"/>
    <mergeCell ref="AX21:AX22"/>
    <mergeCell ref="AY21:AY22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A25:A26"/>
    <mergeCell ref="B25:B26"/>
    <mergeCell ref="C25:C26"/>
    <mergeCell ref="D25:D26"/>
    <mergeCell ref="E25:E26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AB25:AC25"/>
    <mergeCell ref="AH23:AH24"/>
    <mergeCell ref="AI23:AI24"/>
    <mergeCell ref="AK23:AK24"/>
    <mergeCell ref="AT23:AT24"/>
    <mergeCell ref="AU23:AU24"/>
    <mergeCell ref="AV23:AV24"/>
    <mergeCell ref="AW23:AW24"/>
    <mergeCell ref="AX23:AX24"/>
    <mergeCell ref="AT27:AT28"/>
    <mergeCell ref="AU27:AU28"/>
    <mergeCell ref="AX25:AX26"/>
    <mergeCell ref="AY25:AY26"/>
    <mergeCell ref="AZ25:AZ26"/>
    <mergeCell ref="BA25:BA26"/>
    <mergeCell ref="BB25:BB26"/>
    <mergeCell ref="BC25:BC26"/>
    <mergeCell ref="BD25:BD26"/>
    <mergeCell ref="BE25:BE26"/>
    <mergeCell ref="BF25:BF26"/>
    <mergeCell ref="AD25:AE25"/>
    <mergeCell ref="AF25:AG25"/>
    <mergeCell ref="AH25:AH26"/>
    <mergeCell ref="AI25:AI26"/>
    <mergeCell ref="AK25:AK26"/>
    <mergeCell ref="AT25:AT26"/>
    <mergeCell ref="AU25:AU26"/>
    <mergeCell ref="AV25:AV26"/>
    <mergeCell ref="AW25:AW26"/>
    <mergeCell ref="AK29:AK30"/>
    <mergeCell ref="AV27:AV28"/>
    <mergeCell ref="AW27:AW28"/>
    <mergeCell ref="AX27:AX28"/>
    <mergeCell ref="AY27:AY28"/>
    <mergeCell ref="AZ27:AZ28"/>
    <mergeCell ref="BA27:BA28"/>
    <mergeCell ref="BB27:BB28"/>
    <mergeCell ref="BC27:BC28"/>
    <mergeCell ref="BD27:BD28"/>
    <mergeCell ref="BG25:BG26"/>
    <mergeCell ref="A27:A28"/>
    <mergeCell ref="B27:B28"/>
    <mergeCell ref="C27:C28"/>
    <mergeCell ref="D27:D28"/>
    <mergeCell ref="E27:E28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D27:AE27"/>
    <mergeCell ref="AF27:AG27"/>
    <mergeCell ref="AH27:AH28"/>
    <mergeCell ref="AI27:AI28"/>
    <mergeCell ref="AK27:AK28"/>
    <mergeCell ref="AT29:AT30"/>
    <mergeCell ref="AU29:AU30"/>
    <mergeCell ref="AV29:AV30"/>
    <mergeCell ref="AW29:AW30"/>
    <mergeCell ref="AX29:AX30"/>
    <mergeCell ref="AY29:AY30"/>
    <mergeCell ref="AZ29:AZ30"/>
    <mergeCell ref="BA29:BA30"/>
    <mergeCell ref="BB29:BB30"/>
    <mergeCell ref="BE27:BE28"/>
    <mergeCell ref="BF27:BF28"/>
    <mergeCell ref="BG27:BG28"/>
    <mergeCell ref="A29:A30"/>
    <mergeCell ref="B29:B30"/>
    <mergeCell ref="C29:C30"/>
    <mergeCell ref="D29:D30"/>
    <mergeCell ref="E29:E30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F29:AG29"/>
    <mergeCell ref="AH29:AH30"/>
    <mergeCell ref="AI29:AI30"/>
    <mergeCell ref="C31:C32"/>
    <mergeCell ref="D31:D32"/>
    <mergeCell ref="E31:E32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H31:AH32"/>
    <mergeCell ref="A1:AF1"/>
    <mergeCell ref="AG1:BL1"/>
    <mergeCell ref="BM1:CR1"/>
    <mergeCell ref="CS1:DX1"/>
    <mergeCell ref="DY1:FD1"/>
    <mergeCell ref="FE1:GJ1"/>
    <mergeCell ref="GK1:HP1"/>
    <mergeCell ref="HQ1:IV1"/>
    <mergeCell ref="IW1:KB1"/>
    <mergeCell ref="BA31:BA32"/>
    <mergeCell ref="BB31:BB32"/>
    <mergeCell ref="BC31:BC32"/>
    <mergeCell ref="BD31:BD32"/>
    <mergeCell ref="BE31:BE32"/>
    <mergeCell ref="BF31:BF32"/>
    <mergeCell ref="BG31:BG32"/>
    <mergeCell ref="AI31:AI32"/>
    <mergeCell ref="AK31:AK32"/>
    <mergeCell ref="AT31:AT32"/>
    <mergeCell ref="AU31:AU32"/>
    <mergeCell ref="AV31:AV32"/>
    <mergeCell ref="AW31:AW32"/>
    <mergeCell ref="AX31:AX32"/>
    <mergeCell ref="AY31:AY32"/>
    <mergeCell ref="AZ31:AZ32"/>
    <mergeCell ref="BC29:BC30"/>
    <mergeCell ref="BD29:BD30"/>
    <mergeCell ref="BE29:BE30"/>
    <mergeCell ref="BF29:BF30"/>
    <mergeCell ref="BG29:BG30"/>
    <mergeCell ref="A31:A32"/>
    <mergeCell ref="B31:B32"/>
    <mergeCell ref="VE1:WJ1"/>
    <mergeCell ref="WK1:XP1"/>
    <mergeCell ref="XQ1:YV1"/>
    <mergeCell ref="YW1:AAB1"/>
    <mergeCell ref="AAC1:ABH1"/>
    <mergeCell ref="ABI1:ACN1"/>
    <mergeCell ref="ACO1:ADT1"/>
    <mergeCell ref="ADU1:AEZ1"/>
    <mergeCell ref="AFA1:AGF1"/>
    <mergeCell ref="KC1:LH1"/>
    <mergeCell ref="LI1:MN1"/>
    <mergeCell ref="MO1:NT1"/>
    <mergeCell ref="NU1:OZ1"/>
    <mergeCell ref="PA1:QF1"/>
    <mergeCell ref="QG1:RL1"/>
    <mergeCell ref="RM1:SR1"/>
    <mergeCell ref="SS1:TX1"/>
    <mergeCell ref="TY1:VD1"/>
    <mergeCell ref="ARI1:ASN1"/>
    <mergeCell ref="ASO1:ATT1"/>
    <mergeCell ref="ATU1:AUZ1"/>
    <mergeCell ref="AVA1:AWF1"/>
    <mergeCell ref="AWG1:AXL1"/>
    <mergeCell ref="AXM1:AYR1"/>
    <mergeCell ref="AYS1:AZX1"/>
    <mergeCell ref="AZY1:BBD1"/>
    <mergeCell ref="BBE1:BCJ1"/>
    <mergeCell ref="AGG1:AHL1"/>
    <mergeCell ref="AHM1:AIR1"/>
    <mergeCell ref="AIS1:AJX1"/>
    <mergeCell ref="AJY1:ALD1"/>
    <mergeCell ref="ALE1:AMJ1"/>
    <mergeCell ref="AMK1:ANP1"/>
    <mergeCell ref="ANQ1:AOV1"/>
    <mergeCell ref="AOW1:AQB1"/>
    <mergeCell ref="AQC1:ARH1"/>
    <mergeCell ref="BNM1:BOR1"/>
    <mergeCell ref="BOS1:BPX1"/>
    <mergeCell ref="BPY1:BRD1"/>
    <mergeCell ref="BRE1:BSJ1"/>
    <mergeCell ref="BSK1:BTP1"/>
    <mergeCell ref="BTQ1:BUV1"/>
    <mergeCell ref="BUW1:BWB1"/>
    <mergeCell ref="BWC1:BXH1"/>
    <mergeCell ref="BXI1:BYN1"/>
    <mergeCell ref="BCK1:BDP1"/>
    <mergeCell ref="BDQ1:BEV1"/>
    <mergeCell ref="BEW1:BGB1"/>
    <mergeCell ref="BGC1:BHH1"/>
    <mergeCell ref="BHI1:BIN1"/>
    <mergeCell ref="BIO1:BJT1"/>
    <mergeCell ref="BJU1:BKZ1"/>
    <mergeCell ref="BLA1:BMF1"/>
    <mergeCell ref="BMG1:BNL1"/>
    <mergeCell ref="CJQ1:CKV1"/>
    <mergeCell ref="CKW1:CMB1"/>
    <mergeCell ref="CMC1:CNH1"/>
    <mergeCell ref="CNI1:CON1"/>
    <mergeCell ref="COO1:CPT1"/>
    <mergeCell ref="CPU1:CQZ1"/>
    <mergeCell ref="CRA1:CSF1"/>
    <mergeCell ref="CSG1:CTL1"/>
    <mergeCell ref="CTM1:CUR1"/>
    <mergeCell ref="BYO1:BZT1"/>
    <mergeCell ref="BZU1:CAZ1"/>
    <mergeCell ref="CBA1:CCF1"/>
    <mergeCell ref="CCG1:CDL1"/>
    <mergeCell ref="CDM1:CER1"/>
    <mergeCell ref="CES1:CFX1"/>
    <mergeCell ref="CFY1:CHD1"/>
    <mergeCell ref="CHE1:CIJ1"/>
    <mergeCell ref="CIK1:CJP1"/>
    <mergeCell ref="DFU1:DGZ1"/>
    <mergeCell ref="DHA1:DIF1"/>
    <mergeCell ref="DIG1:DJL1"/>
    <mergeCell ref="DJM1:DKR1"/>
    <mergeCell ref="DKS1:DLX1"/>
    <mergeCell ref="DLY1:DND1"/>
    <mergeCell ref="DNE1:DOJ1"/>
    <mergeCell ref="DOK1:DPP1"/>
    <mergeCell ref="DPQ1:DQV1"/>
    <mergeCell ref="CUS1:CVX1"/>
    <mergeCell ref="CVY1:CXD1"/>
    <mergeCell ref="CXE1:CYJ1"/>
    <mergeCell ref="CYK1:CZP1"/>
    <mergeCell ref="CZQ1:DAV1"/>
    <mergeCell ref="DAW1:DCB1"/>
    <mergeCell ref="DCC1:DDH1"/>
    <mergeCell ref="DDI1:DEN1"/>
    <mergeCell ref="DEO1:DFT1"/>
    <mergeCell ref="EBY1:EDD1"/>
    <mergeCell ref="EDE1:EEJ1"/>
    <mergeCell ref="EEK1:EFP1"/>
    <mergeCell ref="EFQ1:EGV1"/>
    <mergeCell ref="EGW1:EIB1"/>
    <mergeCell ref="EIC1:EJH1"/>
    <mergeCell ref="EJI1:EKN1"/>
    <mergeCell ref="EKO1:ELT1"/>
    <mergeCell ref="ELU1:EMZ1"/>
    <mergeCell ref="DQW1:DSB1"/>
    <mergeCell ref="DSC1:DTH1"/>
    <mergeCell ref="DTI1:DUN1"/>
    <mergeCell ref="DUO1:DVT1"/>
    <mergeCell ref="DVU1:DWZ1"/>
    <mergeCell ref="DXA1:DYF1"/>
    <mergeCell ref="DYG1:DZL1"/>
    <mergeCell ref="DZM1:EAR1"/>
    <mergeCell ref="EAS1:EBX1"/>
    <mergeCell ref="EYC1:EZH1"/>
    <mergeCell ref="EZI1:FAN1"/>
    <mergeCell ref="FAO1:FBT1"/>
    <mergeCell ref="FBU1:FCZ1"/>
    <mergeCell ref="FDA1:FEF1"/>
    <mergeCell ref="FEG1:FFL1"/>
    <mergeCell ref="FFM1:FGR1"/>
    <mergeCell ref="FGS1:FHX1"/>
    <mergeCell ref="FHY1:FJD1"/>
    <mergeCell ref="ENA1:EOF1"/>
    <mergeCell ref="EOG1:EPL1"/>
    <mergeCell ref="EPM1:EQR1"/>
    <mergeCell ref="EQS1:ERX1"/>
    <mergeCell ref="ERY1:ETD1"/>
    <mergeCell ref="ETE1:EUJ1"/>
    <mergeCell ref="EUK1:EVP1"/>
    <mergeCell ref="EVQ1:EWV1"/>
    <mergeCell ref="EWW1:EYB1"/>
    <mergeCell ref="FUG1:FVL1"/>
    <mergeCell ref="FVM1:FWR1"/>
    <mergeCell ref="FWS1:FXX1"/>
    <mergeCell ref="FXY1:FZD1"/>
    <mergeCell ref="FZE1:GAJ1"/>
    <mergeCell ref="GAK1:GBP1"/>
    <mergeCell ref="GBQ1:GCV1"/>
    <mergeCell ref="GCW1:GEB1"/>
    <mergeCell ref="GEC1:GFH1"/>
    <mergeCell ref="FJE1:FKJ1"/>
    <mergeCell ref="FKK1:FLP1"/>
    <mergeCell ref="FLQ1:FMV1"/>
    <mergeCell ref="FMW1:FOB1"/>
    <mergeCell ref="FOC1:FPH1"/>
    <mergeCell ref="FPI1:FQN1"/>
    <mergeCell ref="FQO1:FRT1"/>
    <mergeCell ref="FRU1:FSZ1"/>
    <mergeCell ref="FTA1:FUF1"/>
    <mergeCell ref="GQK1:GRP1"/>
    <mergeCell ref="GRQ1:GSV1"/>
    <mergeCell ref="GSW1:GUB1"/>
    <mergeCell ref="GUC1:GVH1"/>
    <mergeCell ref="GVI1:GWN1"/>
    <mergeCell ref="GWO1:GXT1"/>
    <mergeCell ref="GXU1:GYZ1"/>
    <mergeCell ref="GZA1:HAF1"/>
    <mergeCell ref="HAG1:HBL1"/>
    <mergeCell ref="GFI1:GGN1"/>
    <mergeCell ref="GGO1:GHT1"/>
    <mergeCell ref="GHU1:GIZ1"/>
    <mergeCell ref="GJA1:GKF1"/>
    <mergeCell ref="GKG1:GLL1"/>
    <mergeCell ref="GLM1:GMR1"/>
    <mergeCell ref="GMS1:GNX1"/>
    <mergeCell ref="GNY1:GPD1"/>
    <mergeCell ref="GPE1:GQJ1"/>
    <mergeCell ref="HMO1:HNT1"/>
    <mergeCell ref="HNU1:HOZ1"/>
    <mergeCell ref="HPA1:HQF1"/>
    <mergeCell ref="HQG1:HRL1"/>
    <mergeCell ref="HRM1:HSR1"/>
    <mergeCell ref="HSS1:HTX1"/>
    <mergeCell ref="HTY1:HVD1"/>
    <mergeCell ref="HVE1:HWJ1"/>
    <mergeCell ref="HWK1:HXP1"/>
    <mergeCell ref="HBM1:HCR1"/>
    <mergeCell ref="HCS1:HDX1"/>
    <mergeCell ref="HDY1:HFD1"/>
    <mergeCell ref="HFE1:HGJ1"/>
    <mergeCell ref="HGK1:HHP1"/>
    <mergeCell ref="HHQ1:HIV1"/>
    <mergeCell ref="HIW1:HKB1"/>
    <mergeCell ref="HKC1:HLH1"/>
    <mergeCell ref="HLI1:HMN1"/>
    <mergeCell ref="IIS1:IJX1"/>
    <mergeCell ref="IJY1:ILD1"/>
    <mergeCell ref="ILE1:IMJ1"/>
    <mergeCell ref="IMK1:INP1"/>
    <mergeCell ref="INQ1:IOV1"/>
    <mergeCell ref="IOW1:IQB1"/>
    <mergeCell ref="IQC1:IRH1"/>
    <mergeCell ref="IRI1:ISN1"/>
    <mergeCell ref="ISO1:ITT1"/>
    <mergeCell ref="HXQ1:HYV1"/>
    <mergeCell ref="HYW1:IAB1"/>
    <mergeCell ref="IAC1:IBH1"/>
    <mergeCell ref="IBI1:ICN1"/>
    <mergeCell ref="ICO1:IDT1"/>
    <mergeCell ref="IDU1:IEZ1"/>
    <mergeCell ref="IFA1:IGF1"/>
    <mergeCell ref="IGG1:IHL1"/>
    <mergeCell ref="IHM1:IIR1"/>
    <mergeCell ref="JEW1:JGB1"/>
    <mergeCell ref="JGC1:JHH1"/>
    <mergeCell ref="JHI1:JIN1"/>
    <mergeCell ref="JIO1:JJT1"/>
    <mergeCell ref="JJU1:JKZ1"/>
    <mergeCell ref="JLA1:JMF1"/>
    <mergeCell ref="JMG1:JNL1"/>
    <mergeCell ref="JNM1:JOR1"/>
    <mergeCell ref="JOS1:JPX1"/>
    <mergeCell ref="ITU1:IUZ1"/>
    <mergeCell ref="IVA1:IWF1"/>
    <mergeCell ref="IWG1:IXL1"/>
    <mergeCell ref="IXM1:IYR1"/>
    <mergeCell ref="IYS1:IZX1"/>
    <mergeCell ref="IZY1:JBD1"/>
    <mergeCell ref="JBE1:JCJ1"/>
    <mergeCell ref="JCK1:JDP1"/>
    <mergeCell ref="JDQ1:JEV1"/>
    <mergeCell ref="KBA1:KCF1"/>
    <mergeCell ref="KCG1:KDL1"/>
    <mergeCell ref="KDM1:KER1"/>
    <mergeCell ref="KES1:KFX1"/>
    <mergeCell ref="KFY1:KHD1"/>
    <mergeCell ref="KHE1:KIJ1"/>
    <mergeCell ref="KIK1:KJP1"/>
    <mergeCell ref="KJQ1:KKV1"/>
    <mergeCell ref="KKW1:KMB1"/>
    <mergeCell ref="JPY1:JRD1"/>
    <mergeCell ref="JRE1:JSJ1"/>
    <mergeCell ref="JSK1:JTP1"/>
    <mergeCell ref="JTQ1:JUV1"/>
    <mergeCell ref="JUW1:JWB1"/>
    <mergeCell ref="JWC1:JXH1"/>
    <mergeCell ref="JXI1:JYN1"/>
    <mergeCell ref="JYO1:JZT1"/>
    <mergeCell ref="JZU1:KAZ1"/>
    <mergeCell ref="KXE1:KYJ1"/>
    <mergeCell ref="KYK1:KZP1"/>
    <mergeCell ref="KZQ1:LAV1"/>
    <mergeCell ref="LAW1:LCB1"/>
    <mergeCell ref="LCC1:LDH1"/>
    <mergeCell ref="LDI1:LEN1"/>
    <mergeCell ref="LEO1:LFT1"/>
    <mergeCell ref="LFU1:LGZ1"/>
    <mergeCell ref="LHA1:LIF1"/>
    <mergeCell ref="KMC1:KNH1"/>
    <mergeCell ref="KNI1:KON1"/>
    <mergeCell ref="KOO1:KPT1"/>
    <mergeCell ref="KPU1:KQZ1"/>
    <mergeCell ref="KRA1:KSF1"/>
    <mergeCell ref="KSG1:KTL1"/>
    <mergeCell ref="KTM1:KUR1"/>
    <mergeCell ref="KUS1:KVX1"/>
    <mergeCell ref="KVY1:KXD1"/>
    <mergeCell ref="LTI1:LUN1"/>
    <mergeCell ref="LUO1:LVT1"/>
    <mergeCell ref="LVU1:LWZ1"/>
    <mergeCell ref="LXA1:LYF1"/>
    <mergeCell ref="LYG1:LZL1"/>
    <mergeCell ref="LZM1:MAR1"/>
    <mergeCell ref="MAS1:MBX1"/>
    <mergeCell ref="MBY1:MDD1"/>
    <mergeCell ref="MDE1:MEJ1"/>
    <mergeCell ref="LIG1:LJL1"/>
    <mergeCell ref="LJM1:LKR1"/>
    <mergeCell ref="LKS1:LLX1"/>
    <mergeCell ref="LLY1:LND1"/>
    <mergeCell ref="LNE1:LOJ1"/>
    <mergeCell ref="LOK1:LPP1"/>
    <mergeCell ref="LPQ1:LQV1"/>
    <mergeCell ref="LQW1:LSB1"/>
    <mergeCell ref="LSC1:LTH1"/>
    <mergeCell ref="MPM1:MQR1"/>
    <mergeCell ref="MQS1:MRX1"/>
    <mergeCell ref="MRY1:MTD1"/>
    <mergeCell ref="MTE1:MUJ1"/>
    <mergeCell ref="MUK1:MVP1"/>
    <mergeCell ref="MVQ1:MWV1"/>
    <mergeCell ref="MWW1:MYB1"/>
    <mergeCell ref="MYC1:MZH1"/>
    <mergeCell ref="MZI1:NAN1"/>
    <mergeCell ref="MEK1:MFP1"/>
    <mergeCell ref="MFQ1:MGV1"/>
    <mergeCell ref="MGW1:MIB1"/>
    <mergeCell ref="MIC1:MJH1"/>
    <mergeCell ref="MJI1:MKN1"/>
    <mergeCell ref="MKO1:MLT1"/>
    <mergeCell ref="MLU1:MMZ1"/>
    <mergeCell ref="MNA1:MOF1"/>
    <mergeCell ref="MOG1:MPL1"/>
    <mergeCell ref="NLQ1:NMV1"/>
    <mergeCell ref="NMW1:NOB1"/>
    <mergeCell ref="NOC1:NPH1"/>
    <mergeCell ref="NPI1:NQN1"/>
    <mergeCell ref="NQO1:NRT1"/>
    <mergeCell ref="NRU1:NSZ1"/>
    <mergeCell ref="NTA1:NUF1"/>
    <mergeCell ref="NUG1:NVL1"/>
    <mergeCell ref="NVM1:NWR1"/>
    <mergeCell ref="NAO1:NBT1"/>
    <mergeCell ref="NBU1:NCZ1"/>
    <mergeCell ref="NDA1:NEF1"/>
    <mergeCell ref="NEG1:NFL1"/>
    <mergeCell ref="NFM1:NGR1"/>
    <mergeCell ref="NGS1:NHX1"/>
    <mergeCell ref="NHY1:NJD1"/>
    <mergeCell ref="NJE1:NKJ1"/>
    <mergeCell ref="NKK1:NLP1"/>
    <mergeCell ref="OHU1:OIZ1"/>
    <mergeCell ref="OJA1:OKF1"/>
    <mergeCell ref="OKG1:OLL1"/>
    <mergeCell ref="OLM1:OMR1"/>
    <mergeCell ref="OMS1:ONX1"/>
    <mergeCell ref="ONY1:OPD1"/>
    <mergeCell ref="OPE1:OQJ1"/>
    <mergeCell ref="OQK1:ORP1"/>
    <mergeCell ref="ORQ1:OSV1"/>
    <mergeCell ref="NWS1:NXX1"/>
    <mergeCell ref="NXY1:NZD1"/>
    <mergeCell ref="NZE1:OAJ1"/>
    <mergeCell ref="OAK1:OBP1"/>
    <mergeCell ref="OBQ1:OCV1"/>
    <mergeCell ref="OCW1:OEB1"/>
    <mergeCell ref="OEC1:OFH1"/>
    <mergeCell ref="OFI1:OGN1"/>
    <mergeCell ref="OGO1:OHT1"/>
    <mergeCell ref="PDY1:PFD1"/>
    <mergeCell ref="PFE1:PGJ1"/>
    <mergeCell ref="PGK1:PHP1"/>
    <mergeCell ref="PHQ1:PIV1"/>
    <mergeCell ref="PIW1:PKB1"/>
    <mergeCell ref="PKC1:PLH1"/>
    <mergeCell ref="PLI1:PMN1"/>
    <mergeCell ref="PMO1:PNT1"/>
    <mergeCell ref="PNU1:POZ1"/>
    <mergeCell ref="OSW1:OUB1"/>
    <mergeCell ref="OUC1:OVH1"/>
    <mergeCell ref="OVI1:OWN1"/>
    <mergeCell ref="OWO1:OXT1"/>
    <mergeCell ref="OXU1:OYZ1"/>
    <mergeCell ref="OZA1:PAF1"/>
    <mergeCell ref="PAG1:PBL1"/>
    <mergeCell ref="PBM1:PCR1"/>
    <mergeCell ref="PCS1:PDX1"/>
    <mergeCell ref="QAC1:QBH1"/>
    <mergeCell ref="QBI1:QCN1"/>
    <mergeCell ref="QCO1:QDT1"/>
    <mergeCell ref="QDU1:QEZ1"/>
    <mergeCell ref="QFA1:QGF1"/>
    <mergeCell ref="QGG1:QHL1"/>
    <mergeCell ref="QHM1:QIR1"/>
    <mergeCell ref="QIS1:QJX1"/>
    <mergeCell ref="QJY1:QLD1"/>
    <mergeCell ref="PPA1:PQF1"/>
    <mergeCell ref="PQG1:PRL1"/>
    <mergeCell ref="PRM1:PSR1"/>
    <mergeCell ref="PSS1:PTX1"/>
    <mergeCell ref="PTY1:PVD1"/>
    <mergeCell ref="PVE1:PWJ1"/>
    <mergeCell ref="PWK1:PXP1"/>
    <mergeCell ref="PXQ1:PYV1"/>
    <mergeCell ref="PYW1:QAB1"/>
    <mergeCell ref="QWG1:QXL1"/>
    <mergeCell ref="QXM1:QYR1"/>
    <mergeCell ref="QYS1:QZX1"/>
    <mergeCell ref="QZY1:RBD1"/>
    <mergeCell ref="RBE1:RCJ1"/>
    <mergeCell ref="RCK1:RDP1"/>
    <mergeCell ref="RDQ1:REV1"/>
    <mergeCell ref="REW1:RGB1"/>
    <mergeCell ref="RGC1:RHH1"/>
    <mergeCell ref="QLE1:QMJ1"/>
    <mergeCell ref="QMK1:QNP1"/>
    <mergeCell ref="QNQ1:QOV1"/>
    <mergeCell ref="QOW1:QQB1"/>
    <mergeCell ref="QQC1:QRH1"/>
    <mergeCell ref="QRI1:QSN1"/>
    <mergeCell ref="QSO1:QTT1"/>
    <mergeCell ref="QTU1:QUZ1"/>
    <mergeCell ref="QVA1:QWF1"/>
    <mergeCell ref="RSK1:RTP1"/>
    <mergeCell ref="RTQ1:RUV1"/>
    <mergeCell ref="RUW1:RWB1"/>
    <mergeCell ref="RWC1:RXH1"/>
    <mergeCell ref="RXI1:RYN1"/>
    <mergeCell ref="RYO1:RZT1"/>
    <mergeCell ref="RZU1:SAZ1"/>
    <mergeCell ref="SBA1:SCF1"/>
    <mergeCell ref="SCG1:SDL1"/>
    <mergeCell ref="RHI1:RIN1"/>
    <mergeCell ref="RIO1:RJT1"/>
    <mergeCell ref="RJU1:RKZ1"/>
    <mergeCell ref="RLA1:RMF1"/>
    <mergeCell ref="RMG1:RNL1"/>
    <mergeCell ref="RNM1:ROR1"/>
    <mergeCell ref="ROS1:RPX1"/>
    <mergeCell ref="RPY1:RRD1"/>
    <mergeCell ref="RRE1:RSJ1"/>
    <mergeCell ref="SOO1:SPT1"/>
    <mergeCell ref="SPU1:SQZ1"/>
    <mergeCell ref="SRA1:SSF1"/>
    <mergeCell ref="SSG1:STL1"/>
    <mergeCell ref="STM1:SUR1"/>
    <mergeCell ref="SUS1:SVX1"/>
    <mergeCell ref="SVY1:SXD1"/>
    <mergeCell ref="SXE1:SYJ1"/>
    <mergeCell ref="SYK1:SZP1"/>
    <mergeCell ref="SDM1:SER1"/>
    <mergeCell ref="SES1:SFX1"/>
    <mergeCell ref="SFY1:SHD1"/>
    <mergeCell ref="SHE1:SIJ1"/>
    <mergeCell ref="SIK1:SJP1"/>
    <mergeCell ref="SJQ1:SKV1"/>
    <mergeCell ref="SKW1:SMB1"/>
    <mergeCell ref="SMC1:SNH1"/>
    <mergeCell ref="SNI1:SON1"/>
    <mergeCell ref="TKS1:TLX1"/>
    <mergeCell ref="TLY1:TND1"/>
    <mergeCell ref="TNE1:TOJ1"/>
    <mergeCell ref="TOK1:TPP1"/>
    <mergeCell ref="TPQ1:TQV1"/>
    <mergeCell ref="TQW1:TSB1"/>
    <mergeCell ref="TSC1:TTH1"/>
    <mergeCell ref="TTI1:TUN1"/>
    <mergeCell ref="TUO1:TVT1"/>
    <mergeCell ref="SZQ1:TAV1"/>
    <mergeCell ref="TAW1:TCB1"/>
    <mergeCell ref="TCC1:TDH1"/>
    <mergeCell ref="TDI1:TEN1"/>
    <mergeCell ref="TEO1:TFT1"/>
    <mergeCell ref="TFU1:TGZ1"/>
    <mergeCell ref="THA1:TIF1"/>
    <mergeCell ref="TIG1:TJL1"/>
    <mergeCell ref="TJM1:TKR1"/>
    <mergeCell ref="UGW1:UIB1"/>
    <mergeCell ref="UIC1:UJH1"/>
    <mergeCell ref="UJI1:UKN1"/>
    <mergeCell ref="UKO1:ULT1"/>
    <mergeCell ref="ULU1:UMZ1"/>
    <mergeCell ref="UNA1:UOF1"/>
    <mergeCell ref="UOG1:UPL1"/>
    <mergeCell ref="UPM1:UQR1"/>
    <mergeCell ref="UQS1:URX1"/>
    <mergeCell ref="TVU1:TWZ1"/>
    <mergeCell ref="TXA1:TYF1"/>
    <mergeCell ref="TYG1:TZL1"/>
    <mergeCell ref="TZM1:UAR1"/>
    <mergeCell ref="UAS1:UBX1"/>
    <mergeCell ref="UBY1:UDD1"/>
    <mergeCell ref="UDE1:UEJ1"/>
    <mergeCell ref="UEK1:UFP1"/>
    <mergeCell ref="UFQ1:UGV1"/>
    <mergeCell ref="VDA1:VEF1"/>
    <mergeCell ref="VEG1:VFL1"/>
    <mergeCell ref="VFM1:VGR1"/>
    <mergeCell ref="VGS1:VHX1"/>
    <mergeCell ref="VHY1:VJD1"/>
    <mergeCell ref="VJE1:VKJ1"/>
    <mergeCell ref="VKK1:VLP1"/>
    <mergeCell ref="VLQ1:VMV1"/>
    <mergeCell ref="VMW1:VOB1"/>
    <mergeCell ref="URY1:UTD1"/>
    <mergeCell ref="UTE1:UUJ1"/>
    <mergeCell ref="UUK1:UVP1"/>
    <mergeCell ref="UVQ1:UWV1"/>
    <mergeCell ref="UWW1:UYB1"/>
    <mergeCell ref="UYC1:UZH1"/>
    <mergeCell ref="UZI1:VAN1"/>
    <mergeCell ref="VAO1:VBT1"/>
    <mergeCell ref="VBU1:VCZ1"/>
    <mergeCell ref="VZE1:WAJ1"/>
    <mergeCell ref="WAK1:WBP1"/>
    <mergeCell ref="WBQ1:WCV1"/>
    <mergeCell ref="WCW1:WEB1"/>
    <mergeCell ref="WEC1:WFH1"/>
    <mergeCell ref="WFI1:WGN1"/>
    <mergeCell ref="WGO1:WHT1"/>
    <mergeCell ref="WHU1:WIZ1"/>
    <mergeCell ref="WJA1:WKF1"/>
    <mergeCell ref="VOC1:VPH1"/>
    <mergeCell ref="VPI1:VQN1"/>
    <mergeCell ref="VQO1:VRT1"/>
    <mergeCell ref="VRU1:VSZ1"/>
    <mergeCell ref="VTA1:VUF1"/>
    <mergeCell ref="VUG1:VVL1"/>
    <mergeCell ref="VVM1:VWR1"/>
    <mergeCell ref="VWS1:VXX1"/>
    <mergeCell ref="VXY1:VZD1"/>
    <mergeCell ref="WVI1:WWN1"/>
    <mergeCell ref="WWO1:WXT1"/>
    <mergeCell ref="WXU1:WYZ1"/>
    <mergeCell ref="WZA1:XAF1"/>
    <mergeCell ref="XAG1:XBL1"/>
    <mergeCell ref="XBM1:XCR1"/>
    <mergeCell ref="XCS1:XDX1"/>
    <mergeCell ref="XDY1:XFD1"/>
    <mergeCell ref="WKG1:WLL1"/>
    <mergeCell ref="WLM1:WMR1"/>
    <mergeCell ref="WMS1:WNX1"/>
    <mergeCell ref="WNY1:WPD1"/>
    <mergeCell ref="WPE1:WQJ1"/>
    <mergeCell ref="WQK1:WRP1"/>
    <mergeCell ref="WRQ1:WSV1"/>
    <mergeCell ref="WSW1:WUB1"/>
    <mergeCell ref="WUC1:WVH1"/>
  </mergeCells>
  <conditionalFormatting sqref="F7:O7 D9:E9 D11:G11 D13:I13 D17:M17 D15:K15 H9:O9 J11:O11 L13:O13 N15:O15">
    <cfRule type="cellIs" dxfId="687" priority="686" stopIfTrue="1" operator="equal">
      <formula>2</formula>
    </cfRule>
    <cfRule type="cellIs" dxfId="686" priority="687" stopIfTrue="1" operator="equal">
      <formula>1</formula>
    </cfRule>
    <cfRule type="expression" dxfId="685" priority="688" stopIfTrue="1">
      <formula>D8+E8&lt;3</formula>
    </cfRule>
  </conditionalFormatting>
  <conditionalFormatting sqref="AF29:AG29 F31:AE31 H5:AG5 F29:AC29 P13:AG13 F13:M13 F15:O15 R15:AG15 T17:AG17 F17:Q17 F19:S19 V19:AG19 X21:AG21 F21:U21 F23:W23 Z23:AG23 F9:I9 L9:AG9 F27:AA27 AD27:AG27 F11:K11 N11:AG11 F7:G7 J7:AG7 F25:Y25 AB25:AG25">
    <cfRule type="cellIs" dxfId="684" priority="683" stopIfTrue="1" operator="equal">
      <formula>2</formula>
    </cfRule>
    <cfRule type="cellIs" dxfId="683" priority="684" stopIfTrue="1" operator="equal">
      <formula>1</formula>
    </cfRule>
    <cfRule type="expression" dxfId="682" priority="685">
      <formula>F6+G6&lt;3</formula>
    </cfRule>
  </conditionalFormatting>
  <conditionalFormatting sqref="H6">
    <cfRule type="cellIs" dxfId="681" priority="681" stopIfTrue="1" operator="notEqual">
      <formula>G8</formula>
    </cfRule>
    <cfRule type="expression" dxfId="680" priority="682" stopIfTrue="1">
      <formula>$F$5=2</formula>
    </cfRule>
  </conditionalFormatting>
  <conditionalFormatting sqref="I6">
    <cfRule type="cellIs" dxfId="679" priority="679" stopIfTrue="1" operator="notEqual">
      <formula>F8</formula>
    </cfRule>
    <cfRule type="expression" dxfId="678" priority="680" stopIfTrue="1">
      <formula>$F$5=2</formula>
    </cfRule>
  </conditionalFormatting>
  <conditionalFormatting sqref="F8">
    <cfRule type="cellIs" dxfId="677" priority="677" stopIfTrue="1" operator="notEqual">
      <formula>I6</formula>
    </cfRule>
    <cfRule type="expression" dxfId="676" priority="678" stopIfTrue="1">
      <formula>$F$5=2</formula>
    </cfRule>
  </conditionalFormatting>
  <conditionalFormatting sqref="J6">
    <cfRule type="cellIs" dxfId="675" priority="675" stopIfTrue="1" operator="notEqual">
      <formula>G10</formula>
    </cfRule>
    <cfRule type="expression" dxfId="674" priority="676" stopIfTrue="1">
      <formula>$F$5=3</formula>
    </cfRule>
  </conditionalFormatting>
  <conditionalFormatting sqref="K6">
    <cfRule type="cellIs" dxfId="673" priority="673" stopIfTrue="1" operator="notEqual">
      <formula>F10</formula>
    </cfRule>
    <cfRule type="expression" dxfId="672" priority="674" stopIfTrue="1">
      <formula>$F$5=3</formula>
    </cfRule>
  </conditionalFormatting>
  <conditionalFormatting sqref="G10">
    <cfRule type="cellIs" dxfId="671" priority="671" stopIfTrue="1" operator="notEqual">
      <formula>J6</formula>
    </cfRule>
    <cfRule type="expression" dxfId="670" priority="672" stopIfTrue="1">
      <formula>$F$5=3</formula>
    </cfRule>
  </conditionalFormatting>
  <conditionalFormatting sqref="M6">
    <cfRule type="cellIs" dxfId="669" priority="669" stopIfTrue="1" operator="notEqual">
      <formula>F12</formula>
    </cfRule>
    <cfRule type="expression" dxfId="668" priority="670" stopIfTrue="1">
      <formula>$F$5=4</formula>
    </cfRule>
  </conditionalFormatting>
  <conditionalFormatting sqref="G12">
    <cfRule type="cellIs" dxfId="667" priority="667" stopIfTrue="1" operator="notEqual">
      <formula>L6</formula>
    </cfRule>
    <cfRule type="expression" dxfId="666" priority="668" stopIfTrue="1">
      <formula>$F$5=4</formula>
    </cfRule>
  </conditionalFormatting>
  <conditionalFormatting sqref="F12">
    <cfRule type="cellIs" dxfId="665" priority="665" stopIfTrue="1" operator="notEqual">
      <formula>M6</formula>
    </cfRule>
    <cfRule type="expression" dxfId="664" priority="666" stopIfTrue="1">
      <formula>$F$5=4</formula>
    </cfRule>
  </conditionalFormatting>
  <conditionalFormatting sqref="K8">
    <cfRule type="cellIs" dxfId="663" priority="663" stopIfTrue="1" operator="notEqual">
      <formula>H10</formula>
    </cfRule>
    <cfRule type="expression" dxfId="662" priority="664" stopIfTrue="1">
      <formula>$F$5=4</formula>
    </cfRule>
  </conditionalFormatting>
  <conditionalFormatting sqref="H10">
    <cfRule type="cellIs" dxfId="661" priority="661" stopIfTrue="1" operator="notEqual">
      <formula>K8</formula>
    </cfRule>
    <cfRule type="expression" dxfId="660" priority="662" stopIfTrue="1">
      <formula>$F$5=4</formula>
    </cfRule>
  </conditionalFormatting>
  <conditionalFormatting sqref="L8">
    <cfRule type="cellIs" dxfId="659" priority="659" stopIfTrue="1" operator="notEqual">
      <formula>I12</formula>
    </cfRule>
    <cfRule type="expression" dxfId="658" priority="660" stopIfTrue="1">
      <formula>$F$5=5</formula>
    </cfRule>
  </conditionalFormatting>
  <conditionalFormatting sqref="M8">
    <cfRule type="cellIs" dxfId="657" priority="657" stopIfTrue="1" operator="notEqual">
      <formula>H12</formula>
    </cfRule>
    <cfRule type="expression" dxfId="656" priority="658" stopIfTrue="1">
      <formula>$F$5=5</formula>
    </cfRule>
  </conditionalFormatting>
  <conditionalFormatting sqref="H12">
    <cfRule type="cellIs" dxfId="655" priority="655" stopIfTrue="1" operator="notEqual">
      <formula>M8</formula>
    </cfRule>
    <cfRule type="expression" dxfId="654" priority="656" stopIfTrue="1">
      <formula>$F$5=5</formula>
    </cfRule>
  </conditionalFormatting>
  <conditionalFormatting sqref="I12">
    <cfRule type="cellIs" dxfId="653" priority="653" stopIfTrue="1" operator="notEqual">
      <formula>L8</formula>
    </cfRule>
    <cfRule type="expression" dxfId="652" priority="654" stopIfTrue="1">
      <formula>$F$5=5</formula>
    </cfRule>
  </conditionalFormatting>
  <conditionalFormatting sqref="N6">
    <cfRule type="cellIs" dxfId="651" priority="651" stopIfTrue="1" operator="notEqual">
      <formula>G14</formula>
    </cfRule>
    <cfRule type="expression" dxfId="650" priority="652" stopIfTrue="1">
      <formula>$F$5=5</formula>
    </cfRule>
  </conditionalFormatting>
  <conditionalFormatting sqref="O6">
    <cfRule type="cellIs" dxfId="649" priority="649" stopIfTrue="1" operator="notEqual">
      <formula>F14</formula>
    </cfRule>
    <cfRule type="expression" dxfId="648" priority="650" stopIfTrue="1">
      <formula>$F$5=5</formula>
    </cfRule>
  </conditionalFormatting>
  <conditionalFormatting sqref="F14">
    <cfRule type="cellIs" dxfId="647" priority="647" stopIfTrue="1" operator="notEqual">
      <formula>O6</formula>
    </cfRule>
    <cfRule type="expression" dxfId="646" priority="648" stopIfTrue="1">
      <formula>$F$5=5</formula>
    </cfRule>
  </conditionalFormatting>
  <conditionalFormatting sqref="G14">
    <cfRule type="cellIs" dxfId="645" priority="645" stopIfTrue="1" operator="notEqual">
      <formula>N6</formula>
    </cfRule>
    <cfRule type="expression" dxfId="644" priority="646" stopIfTrue="1">
      <formula>$F$5=5</formula>
    </cfRule>
  </conditionalFormatting>
  <conditionalFormatting sqref="P6">
    <cfRule type="cellIs" dxfId="643" priority="643" stopIfTrue="1" operator="notEqual">
      <formula>G16</formula>
    </cfRule>
    <cfRule type="expression" dxfId="642" priority="644" stopIfTrue="1">
      <formula>$F$5=6</formula>
    </cfRule>
  </conditionalFormatting>
  <conditionalFormatting sqref="Q6">
    <cfRule type="cellIs" dxfId="641" priority="641" stopIfTrue="1" operator="notEqual">
      <formula>F16</formula>
    </cfRule>
    <cfRule type="expression" dxfId="640" priority="642" stopIfTrue="1">
      <formula>$F$5=6</formula>
    </cfRule>
  </conditionalFormatting>
  <conditionalFormatting sqref="N8">
    <cfRule type="cellIs" dxfId="639" priority="639" stopIfTrue="1" operator="notEqual">
      <formula>I14</formula>
    </cfRule>
    <cfRule type="expression" dxfId="638" priority="640" stopIfTrue="1">
      <formula>$F$5=6</formula>
    </cfRule>
  </conditionalFormatting>
  <conditionalFormatting sqref="O8">
    <cfRule type="cellIs" dxfId="637" priority="637" stopIfTrue="1" operator="notEqual">
      <formula>H14</formula>
    </cfRule>
    <cfRule type="expression" dxfId="636" priority="638" stopIfTrue="1">
      <formula>$F$5=6</formula>
    </cfRule>
  </conditionalFormatting>
  <conditionalFormatting sqref="H14">
    <cfRule type="cellIs" dxfId="635" priority="635" stopIfTrue="1" operator="notEqual">
      <formula>O8</formula>
    </cfRule>
    <cfRule type="expression" dxfId="634" priority="636" stopIfTrue="1">
      <formula>$F$5=6</formula>
    </cfRule>
  </conditionalFormatting>
  <conditionalFormatting sqref="I14">
    <cfRule type="cellIs" dxfId="633" priority="633" stopIfTrue="1" operator="notEqual">
      <formula>N8</formula>
    </cfRule>
    <cfRule type="expression" dxfId="632" priority="634" stopIfTrue="1">
      <formula>$F$5=6</formula>
    </cfRule>
  </conditionalFormatting>
  <conditionalFormatting sqref="L10">
    <cfRule type="cellIs" dxfId="631" priority="631" stopIfTrue="1" operator="notEqual">
      <formula>K12</formula>
    </cfRule>
    <cfRule type="expression" dxfId="630" priority="632" stopIfTrue="1">
      <formula>$F$5=6</formula>
    </cfRule>
  </conditionalFormatting>
  <conditionalFormatting sqref="M10">
    <cfRule type="cellIs" dxfId="629" priority="629" stopIfTrue="1" operator="notEqual">
      <formula>J12</formula>
    </cfRule>
    <cfRule type="expression" dxfId="628" priority="630" stopIfTrue="1">
      <formula>$F$5=6</formula>
    </cfRule>
  </conditionalFormatting>
  <conditionalFormatting sqref="J12">
    <cfRule type="cellIs" dxfId="627" priority="627" stopIfTrue="1" operator="notEqual">
      <formula>M10</formula>
    </cfRule>
    <cfRule type="expression" dxfId="626" priority="628" stopIfTrue="1">
      <formula>$F$5=6</formula>
    </cfRule>
  </conditionalFormatting>
  <conditionalFormatting sqref="R6">
    <cfRule type="cellIs" dxfId="625" priority="625" stopIfTrue="1" operator="notEqual">
      <formula>G18</formula>
    </cfRule>
    <cfRule type="expression" dxfId="624" priority="626" stopIfTrue="1">
      <formula>$F$5=7</formula>
    </cfRule>
  </conditionalFormatting>
  <conditionalFormatting sqref="S6">
    <cfRule type="cellIs" dxfId="623" priority="623" stopIfTrue="1" operator="notEqual">
      <formula>F18</formula>
    </cfRule>
    <cfRule type="expression" dxfId="622" priority="624" stopIfTrue="1">
      <formula>$F$5=7</formula>
    </cfRule>
  </conditionalFormatting>
  <conditionalFormatting sqref="F18">
    <cfRule type="cellIs" dxfId="621" priority="621" stopIfTrue="1" operator="notEqual">
      <formula>S6</formula>
    </cfRule>
    <cfRule type="expression" dxfId="620" priority="622" stopIfTrue="1">
      <formula>$F$5=7</formula>
    </cfRule>
  </conditionalFormatting>
  <conditionalFormatting sqref="G18">
    <cfRule type="cellIs" dxfId="619" priority="619" stopIfTrue="1" operator="notEqual">
      <formula>R6</formula>
    </cfRule>
    <cfRule type="expression" dxfId="618" priority="620" stopIfTrue="1">
      <formula>$F$5=7</formula>
    </cfRule>
  </conditionalFormatting>
  <conditionalFormatting sqref="N10">
    <cfRule type="cellIs" dxfId="617" priority="617" stopIfTrue="1" operator="notEqual">
      <formula>K14</formula>
    </cfRule>
    <cfRule type="expression" dxfId="616" priority="618" stopIfTrue="1">
      <formula>$F$5=7</formula>
    </cfRule>
  </conditionalFormatting>
  <conditionalFormatting sqref="O10">
    <cfRule type="cellIs" dxfId="615" priority="615" stopIfTrue="1" operator="notEqual">
      <formula>J14</formula>
    </cfRule>
    <cfRule type="expression" dxfId="614" priority="616" stopIfTrue="1">
      <formula>$F$5=7</formula>
    </cfRule>
  </conditionalFormatting>
  <conditionalFormatting sqref="J14">
    <cfRule type="cellIs" dxfId="613" priority="613" stopIfTrue="1" operator="notEqual">
      <formula>O10</formula>
    </cfRule>
    <cfRule type="expression" dxfId="612" priority="614" stopIfTrue="1">
      <formula>$F$5=7</formula>
    </cfRule>
  </conditionalFormatting>
  <conditionalFormatting sqref="K14">
    <cfRule type="cellIs" dxfId="611" priority="611" stopIfTrue="1" operator="notEqual">
      <formula>N10</formula>
    </cfRule>
    <cfRule type="expression" dxfId="610" priority="612" stopIfTrue="1">
      <formula>$F$5=7</formula>
    </cfRule>
  </conditionalFormatting>
  <conditionalFormatting sqref="H16">
    <cfRule type="cellIs" dxfId="609" priority="609" stopIfTrue="1" operator="notEqual">
      <formula>Q8</formula>
    </cfRule>
    <cfRule type="expression" dxfId="608" priority="610" stopIfTrue="1">
      <formula>$F$5=7</formula>
    </cfRule>
  </conditionalFormatting>
  <conditionalFormatting sqref="I16">
    <cfRule type="cellIs" dxfId="607" priority="607" stopIfTrue="1" operator="notEqual">
      <formula>P8</formula>
    </cfRule>
    <cfRule type="expression" dxfId="606" priority="608" stopIfTrue="1">
      <formula>$F$5=7</formula>
    </cfRule>
  </conditionalFormatting>
  <conditionalFormatting sqref="P8">
    <cfRule type="cellIs" dxfId="605" priority="605" stopIfTrue="1" operator="notEqual">
      <formula>I16</formula>
    </cfRule>
    <cfRule type="expression" dxfId="604" priority="606" stopIfTrue="1">
      <formula>$F$5=7</formula>
    </cfRule>
  </conditionalFormatting>
  <conditionalFormatting sqref="Q8">
    <cfRule type="cellIs" dxfId="603" priority="603" stopIfTrue="1" operator="notEqual">
      <formula>H16</formula>
    </cfRule>
    <cfRule type="expression" dxfId="602" priority="604" stopIfTrue="1">
      <formula>$F$5=7</formula>
    </cfRule>
  </conditionalFormatting>
  <conditionalFormatting sqref="N12">
    <cfRule type="cellIs" dxfId="601" priority="601" stopIfTrue="1" operator="notEqual">
      <formula>M14</formula>
    </cfRule>
    <cfRule type="expression" dxfId="600" priority="602" stopIfTrue="1">
      <formula>$F$5=8</formula>
    </cfRule>
  </conditionalFormatting>
  <conditionalFormatting sqref="O12">
    <cfRule type="cellIs" dxfId="599" priority="599" stopIfTrue="1" operator="notEqual">
      <formula>L14</formula>
    </cfRule>
    <cfRule type="expression" dxfId="598" priority="600" stopIfTrue="1">
      <formula>$F$5=8</formula>
    </cfRule>
  </conditionalFormatting>
  <conditionalFormatting sqref="L14">
    <cfRule type="cellIs" dxfId="597" priority="597" stopIfTrue="1" operator="notEqual">
      <formula>O12</formula>
    </cfRule>
    <cfRule type="expression" dxfId="596" priority="598" stopIfTrue="1">
      <formula>$F$5=8</formula>
    </cfRule>
  </conditionalFormatting>
  <conditionalFormatting sqref="T6">
    <cfRule type="cellIs" dxfId="595" priority="595" stopIfTrue="1" operator="notEqual">
      <formula>G20</formula>
    </cfRule>
    <cfRule type="expression" dxfId="594" priority="596" stopIfTrue="1">
      <formula>$F$5=8</formula>
    </cfRule>
  </conditionalFormatting>
  <conditionalFormatting sqref="U6">
    <cfRule type="cellIs" dxfId="593" priority="593" stopIfTrue="1" operator="notEqual">
      <formula>F20</formula>
    </cfRule>
    <cfRule type="expression" dxfId="592" priority="594" stopIfTrue="1">
      <formula>$F$5=8</formula>
    </cfRule>
  </conditionalFormatting>
  <conditionalFormatting sqref="R8">
    <cfRule type="cellIs" dxfId="591" priority="591" stopIfTrue="1" operator="notEqual">
      <formula>I18</formula>
    </cfRule>
    <cfRule type="expression" dxfId="590" priority="592" stopIfTrue="1">
      <formula>$F$5=8</formula>
    </cfRule>
  </conditionalFormatting>
  <conditionalFormatting sqref="S8">
    <cfRule type="cellIs" dxfId="589" priority="589" stopIfTrue="1" operator="notEqual">
      <formula>H18</formula>
    </cfRule>
    <cfRule type="expression" dxfId="588" priority="590" stopIfTrue="1">
      <formula>$F$5=8</formula>
    </cfRule>
  </conditionalFormatting>
  <conditionalFormatting sqref="H18">
    <cfRule type="cellIs" dxfId="587" priority="587" stopIfTrue="1" operator="notEqual">
      <formula>S8</formula>
    </cfRule>
    <cfRule type="expression" dxfId="586" priority="588" stopIfTrue="1">
      <formula>$F$5=8</formula>
    </cfRule>
  </conditionalFormatting>
  <conditionalFormatting sqref="I18">
    <cfRule type="cellIs" dxfId="585" priority="585" stopIfTrue="1" operator="notEqual">
      <formula>R8</formula>
    </cfRule>
    <cfRule type="expression" dxfId="584" priority="586" stopIfTrue="1">
      <formula>$F$5=8</formula>
    </cfRule>
  </conditionalFormatting>
  <conditionalFormatting sqref="P10 AF26">
    <cfRule type="cellIs" dxfId="583" priority="583" stopIfTrue="1" operator="notEqual">
      <formula>K16</formula>
    </cfRule>
    <cfRule type="expression" dxfId="582" priority="584" stopIfTrue="1">
      <formula>$F$5=8</formula>
    </cfRule>
  </conditionalFormatting>
  <conditionalFormatting sqref="Q10 AG26">
    <cfRule type="cellIs" dxfId="581" priority="581" stopIfTrue="1" operator="notEqual">
      <formula>J16</formula>
    </cfRule>
    <cfRule type="expression" dxfId="580" priority="582" stopIfTrue="1">
      <formula>$F$5=8</formula>
    </cfRule>
  </conditionalFormatting>
  <conditionalFormatting sqref="J16 Z32">
    <cfRule type="cellIs" dxfId="579" priority="579" stopIfTrue="1" operator="notEqual">
      <formula>Q10</formula>
    </cfRule>
    <cfRule type="expression" dxfId="578" priority="580" stopIfTrue="1">
      <formula>$F$5=8</formula>
    </cfRule>
  </conditionalFormatting>
  <conditionalFormatting sqref="K16 AA32">
    <cfRule type="cellIs" dxfId="577" priority="577" stopIfTrue="1" operator="notEqual">
      <formula>P10</formula>
    </cfRule>
    <cfRule type="expression" dxfId="576" priority="578" stopIfTrue="1">
      <formula>$F$5=8</formula>
    </cfRule>
  </conditionalFormatting>
  <conditionalFormatting sqref="L16">
    <cfRule type="cellIs" dxfId="575" priority="575" stopIfTrue="1" operator="notEqual">
      <formula>Q12</formula>
    </cfRule>
    <cfRule type="expression" dxfId="574" priority="576" stopIfTrue="1">
      <formula>$F$5=9</formula>
    </cfRule>
  </conditionalFormatting>
  <conditionalFormatting sqref="M16">
    <cfRule type="cellIs" dxfId="573" priority="573" stopIfTrue="1" operator="notEqual">
      <formula>P12</formula>
    </cfRule>
    <cfRule type="expression" dxfId="572" priority="574" stopIfTrue="1">
      <formula>$F$5=9</formula>
    </cfRule>
  </conditionalFormatting>
  <conditionalFormatting sqref="P12">
    <cfRule type="cellIs" dxfId="571" priority="571" stopIfTrue="1" operator="notEqual">
      <formula>M16</formula>
    </cfRule>
    <cfRule type="expression" dxfId="570" priority="572" stopIfTrue="1">
      <formula>$F$5=9</formula>
    </cfRule>
  </conditionalFormatting>
  <conditionalFormatting sqref="Q12">
    <cfRule type="cellIs" dxfId="569" priority="569" stopIfTrue="1" operator="notEqual">
      <formula>L16</formula>
    </cfRule>
    <cfRule type="expression" dxfId="568" priority="570" stopIfTrue="1">
      <formula>$F$5=9</formula>
    </cfRule>
  </conditionalFormatting>
  <conditionalFormatting sqref="J18">
    <cfRule type="cellIs" dxfId="567" priority="567" stopIfTrue="1" operator="notEqual">
      <formula>S10</formula>
    </cfRule>
    <cfRule type="expression" dxfId="566" priority="568" stopIfTrue="1">
      <formula>$F$5=9</formula>
    </cfRule>
  </conditionalFormatting>
  <conditionalFormatting sqref="K18">
    <cfRule type="cellIs" dxfId="565" priority="565" stopIfTrue="1" operator="notEqual">
      <formula>R10</formula>
    </cfRule>
    <cfRule type="expression" dxfId="564" priority="566" stopIfTrue="1">
      <formula>$F$5=9</formula>
    </cfRule>
  </conditionalFormatting>
  <conditionalFormatting sqref="R10">
    <cfRule type="cellIs" dxfId="563" priority="563" stopIfTrue="1" operator="notEqual">
      <formula>K18</formula>
    </cfRule>
    <cfRule type="expression" dxfId="562" priority="564" stopIfTrue="1">
      <formula>$F$5=9</formula>
    </cfRule>
  </conditionalFormatting>
  <conditionalFormatting sqref="S10">
    <cfRule type="cellIs" dxfId="561" priority="561" stopIfTrue="1" operator="notEqual">
      <formula>J18</formula>
    </cfRule>
    <cfRule type="expression" dxfId="560" priority="562" stopIfTrue="1">
      <formula>$F$5=9</formula>
    </cfRule>
  </conditionalFormatting>
  <conditionalFormatting sqref="H20">
    <cfRule type="cellIs" dxfId="559" priority="559" stopIfTrue="1" operator="notEqual">
      <formula>U8</formula>
    </cfRule>
    <cfRule type="expression" dxfId="558" priority="560" stopIfTrue="1">
      <formula>$F$5=9</formula>
    </cfRule>
  </conditionalFormatting>
  <conditionalFormatting sqref="I20">
    <cfRule type="cellIs" dxfId="557" priority="557" stopIfTrue="1" operator="notEqual">
      <formula>T8</formula>
    </cfRule>
    <cfRule type="expression" dxfId="556" priority="558" stopIfTrue="1">
      <formula>$F$5=9</formula>
    </cfRule>
  </conditionalFormatting>
  <conditionalFormatting sqref="T8">
    <cfRule type="cellIs" dxfId="555" priority="555" stopIfTrue="1" operator="notEqual">
      <formula>I20</formula>
    </cfRule>
    <cfRule type="expression" dxfId="554" priority="556" stopIfTrue="1">
      <formula>$F$5=9</formula>
    </cfRule>
  </conditionalFormatting>
  <conditionalFormatting sqref="U8">
    <cfRule type="cellIs" dxfId="553" priority="553" stopIfTrue="1" operator="notEqual">
      <formula>H20</formula>
    </cfRule>
    <cfRule type="expression" dxfId="552" priority="554" stopIfTrue="1">
      <formula>$F$5=9</formula>
    </cfRule>
  </conditionalFormatting>
  <conditionalFormatting sqref="F22">
    <cfRule type="cellIs" dxfId="551" priority="551" stopIfTrue="1" operator="notEqual">
      <formula>W6</formula>
    </cfRule>
    <cfRule type="expression" dxfId="550" priority="552" stopIfTrue="1">
      <formula>$F$5=9</formula>
    </cfRule>
  </conditionalFormatting>
  <conditionalFormatting sqref="G22">
    <cfRule type="cellIs" dxfId="549" priority="549" stopIfTrue="1" operator="notEqual">
      <formula>V6</formula>
    </cfRule>
    <cfRule type="expression" dxfId="548" priority="550" stopIfTrue="1">
      <formula>$F$5=9</formula>
    </cfRule>
  </conditionalFormatting>
  <conditionalFormatting sqref="V6">
    <cfRule type="cellIs" dxfId="547" priority="547" stopIfTrue="1" operator="notEqual">
      <formula>G22</formula>
    </cfRule>
    <cfRule type="expression" dxfId="546" priority="548" stopIfTrue="1">
      <formula>$F$5=9</formula>
    </cfRule>
  </conditionalFormatting>
  <conditionalFormatting sqref="W6">
    <cfRule type="cellIs" dxfId="545" priority="545" stopIfTrue="1" operator="notEqual">
      <formula>F22</formula>
    </cfRule>
    <cfRule type="expression" dxfId="544" priority="546" stopIfTrue="1">
      <formula>$F$5=9</formula>
    </cfRule>
  </conditionalFormatting>
  <conditionalFormatting sqref="G20">
    <cfRule type="cellIs" dxfId="543" priority="543" stopIfTrue="1" operator="notEqual">
      <formula>T6</formula>
    </cfRule>
    <cfRule type="expression" dxfId="542" priority="544" stopIfTrue="1">
      <formula>$F$5=8</formula>
    </cfRule>
  </conditionalFormatting>
  <conditionalFormatting sqref="I10">
    <cfRule type="cellIs" dxfId="541" priority="541" stopIfTrue="1" operator="notEqual">
      <formula>J8</formula>
    </cfRule>
    <cfRule type="expression" dxfId="540" priority="542" stopIfTrue="1">
      <formula>$F$5=4</formula>
    </cfRule>
  </conditionalFormatting>
  <conditionalFormatting sqref="K12">
    <cfRule type="cellIs" dxfId="539" priority="539" stopIfTrue="1" operator="notEqual">
      <formula>L10</formula>
    </cfRule>
    <cfRule type="expression" dxfId="538" priority="540" stopIfTrue="1">
      <formula>$F$5=6</formula>
    </cfRule>
  </conditionalFormatting>
  <conditionalFormatting sqref="M14">
    <cfRule type="cellIs" dxfId="537" priority="537" stopIfTrue="1" operator="notEqual">
      <formula>N12</formula>
    </cfRule>
    <cfRule type="expression" dxfId="536" priority="538" stopIfTrue="1">
      <formula>$F$5=8</formula>
    </cfRule>
  </conditionalFormatting>
  <conditionalFormatting sqref="AD8">
    <cfRule type="cellIs" dxfId="535" priority="535" stopIfTrue="1" operator="notEqual">
      <formula>I30</formula>
    </cfRule>
    <cfRule type="expression" dxfId="534" priority="536" stopIfTrue="1">
      <formula>$F$5=1</formula>
    </cfRule>
  </conditionalFormatting>
  <conditionalFormatting sqref="AE8">
    <cfRule type="cellIs" dxfId="533" priority="533" stopIfTrue="1" operator="notEqual">
      <formula>H30</formula>
    </cfRule>
    <cfRule type="expression" dxfId="532" priority="534" stopIfTrue="1">
      <formula>$F$5=1</formula>
    </cfRule>
  </conditionalFormatting>
  <conditionalFormatting sqref="F10">
    <cfRule type="cellIs" dxfId="531" priority="531" stopIfTrue="1" operator="notEqual">
      <formula>K6</formula>
    </cfRule>
    <cfRule type="expression" dxfId="530" priority="532" stopIfTrue="1">
      <formula>$F$5=3</formula>
    </cfRule>
  </conditionalFormatting>
  <conditionalFormatting sqref="L6">
    <cfRule type="cellIs" dxfId="529" priority="529" stopIfTrue="1" operator="notEqual">
      <formula>G12</formula>
    </cfRule>
    <cfRule type="expression" dxfId="528" priority="530" stopIfTrue="1">
      <formula>$F$5=4</formula>
    </cfRule>
  </conditionalFormatting>
  <conditionalFormatting sqref="J8">
    <cfRule type="cellIs" dxfId="527" priority="527" stopIfTrue="1" operator="notEqual">
      <formula>I10</formula>
    </cfRule>
    <cfRule type="expression" dxfId="526" priority="528" stopIfTrue="1">
      <formula>$F$5=4</formula>
    </cfRule>
  </conditionalFormatting>
  <conditionalFormatting sqref="AB24">
    <cfRule type="cellIs" dxfId="525" priority="525" stopIfTrue="1" operator="notEqual">
      <formula>Y28</formula>
    </cfRule>
    <cfRule type="expression" dxfId="524" priority="526" stopIfTrue="1">
      <formula>$F$5=8</formula>
    </cfRule>
  </conditionalFormatting>
  <conditionalFormatting sqref="AC24">
    <cfRule type="cellIs" dxfId="523" priority="523" stopIfTrue="1" operator="notEqual">
      <formula>X28</formula>
    </cfRule>
    <cfRule type="expression" dxfId="522" priority="524" stopIfTrue="1">
      <formula>$F$5=8</formula>
    </cfRule>
  </conditionalFormatting>
  <conditionalFormatting sqref="X28">
    <cfRule type="cellIs" dxfId="521" priority="521" stopIfTrue="1" operator="notEqual">
      <formula>AC24</formula>
    </cfRule>
    <cfRule type="expression" dxfId="520" priority="522" stopIfTrue="1">
      <formula>$F$5=8</formula>
    </cfRule>
  </conditionalFormatting>
  <conditionalFormatting sqref="Y28">
    <cfRule type="cellIs" dxfId="519" priority="519" stopIfTrue="1" operator="notEqual">
      <formula>AB24</formula>
    </cfRule>
    <cfRule type="expression" dxfId="518" priority="520" stopIfTrue="1">
      <formula>$F$5=8</formula>
    </cfRule>
  </conditionalFormatting>
  <conditionalFormatting sqref="P14">
    <cfRule type="cellIs" dxfId="517" priority="517" stopIfTrue="1" operator="notEqual">
      <formula>O16</formula>
    </cfRule>
    <cfRule type="expression" dxfId="516" priority="518" stopIfTrue="1">
      <formula>$F$5=10</formula>
    </cfRule>
  </conditionalFormatting>
  <conditionalFormatting sqref="Q14">
    <cfRule type="cellIs" dxfId="515" priority="515" stopIfTrue="1" operator="notEqual">
      <formula>N16</formula>
    </cfRule>
    <cfRule type="expression" dxfId="514" priority="516" stopIfTrue="1">
      <formula>$F$5=10</formula>
    </cfRule>
  </conditionalFormatting>
  <conditionalFormatting sqref="N16">
    <cfRule type="cellIs" dxfId="513" priority="513" stopIfTrue="1" operator="notEqual">
      <formula>Q14</formula>
    </cfRule>
    <cfRule type="expression" dxfId="512" priority="514" stopIfTrue="1">
      <formula>$F$5=10</formula>
    </cfRule>
  </conditionalFormatting>
  <conditionalFormatting sqref="O16">
    <cfRule type="cellIs" dxfId="511" priority="511" stopIfTrue="1" operator="notEqual">
      <formula>P14</formula>
    </cfRule>
    <cfRule type="expression" dxfId="510" priority="512" stopIfTrue="1">
      <formula>$F$5=10</formula>
    </cfRule>
  </conditionalFormatting>
  <conditionalFormatting sqref="X6">
    <cfRule type="cellIs" dxfId="509" priority="509" stopIfTrue="1" operator="notEqual">
      <formula>G24</formula>
    </cfRule>
    <cfRule type="expression" dxfId="508" priority="510" stopIfTrue="1">
      <formula>$F$5=10</formula>
    </cfRule>
  </conditionalFormatting>
  <conditionalFormatting sqref="Y6">
    <cfRule type="cellIs" dxfId="507" priority="507" stopIfTrue="1" operator="notEqual">
      <formula>F24</formula>
    </cfRule>
    <cfRule type="expression" dxfId="506" priority="508" stopIfTrue="1">
      <formula>$F$5=10</formula>
    </cfRule>
  </conditionalFormatting>
  <conditionalFormatting sqref="F24">
    <cfRule type="cellIs" dxfId="505" priority="505" stopIfTrue="1" operator="notEqual">
      <formula>Y6</formula>
    </cfRule>
    <cfRule type="expression" dxfId="504" priority="506" stopIfTrue="1">
      <formula>$F$5=10</formula>
    </cfRule>
  </conditionalFormatting>
  <conditionalFormatting sqref="V8">
    <cfRule type="cellIs" dxfId="503" priority="503" stopIfTrue="1" operator="notEqual">
      <formula>I22</formula>
    </cfRule>
    <cfRule type="expression" dxfId="502" priority="504" stopIfTrue="1">
      <formula>$F$5=10</formula>
    </cfRule>
  </conditionalFormatting>
  <conditionalFormatting sqref="W8">
    <cfRule type="cellIs" dxfId="501" priority="501" stopIfTrue="1" operator="notEqual">
      <formula>H22</formula>
    </cfRule>
    <cfRule type="expression" dxfId="500" priority="502" stopIfTrue="1">
      <formula>$F$5=10</formula>
    </cfRule>
  </conditionalFormatting>
  <conditionalFormatting sqref="H22">
    <cfRule type="cellIs" dxfId="499" priority="499" stopIfTrue="1" operator="notEqual">
      <formula>W8</formula>
    </cfRule>
    <cfRule type="expression" dxfId="498" priority="500" stopIfTrue="1">
      <formula>$F$5=10</formula>
    </cfRule>
  </conditionalFormatting>
  <conditionalFormatting sqref="I22">
    <cfRule type="cellIs" dxfId="497" priority="497" stopIfTrue="1" operator="notEqual">
      <formula>V8</formula>
    </cfRule>
    <cfRule type="expression" dxfId="496" priority="498" stopIfTrue="1">
      <formula>$F$5=10</formula>
    </cfRule>
  </conditionalFormatting>
  <conditionalFormatting sqref="T10">
    <cfRule type="cellIs" dxfId="495" priority="495" stopIfTrue="1" operator="notEqual">
      <formula>K20</formula>
    </cfRule>
    <cfRule type="expression" dxfId="494" priority="496" stopIfTrue="1">
      <formula>$F$5=10</formula>
    </cfRule>
  </conditionalFormatting>
  <conditionalFormatting sqref="U10">
    <cfRule type="cellIs" dxfId="493" priority="493" stopIfTrue="1" operator="notEqual">
      <formula>J20</formula>
    </cfRule>
    <cfRule type="expression" dxfId="492" priority="494" stopIfTrue="1">
      <formula>$F$5=10</formula>
    </cfRule>
  </conditionalFormatting>
  <conditionalFormatting sqref="J20">
    <cfRule type="cellIs" dxfId="491" priority="491" stopIfTrue="1" operator="notEqual">
      <formula>U10</formula>
    </cfRule>
    <cfRule type="expression" dxfId="490" priority="492" stopIfTrue="1">
      <formula>$F$5=10</formula>
    </cfRule>
  </conditionalFormatting>
  <conditionalFormatting sqref="K20">
    <cfRule type="cellIs" dxfId="489" priority="489" stopIfTrue="1" operator="notEqual">
      <formula>T10</formula>
    </cfRule>
    <cfRule type="expression" dxfId="488" priority="490" stopIfTrue="1">
      <formula>$F$5=10</formula>
    </cfRule>
  </conditionalFormatting>
  <conditionalFormatting sqref="R12">
    <cfRule type="cellIs" dxfId="487" priority="487" stopIfTrue="1" operator="notEqual">
      <formula>M18</formula>
    </cfRule>
    <cfRule type="expression" dxfId="486" priority="488" stopIfTrue="1">
      <formula>$F$5=10</formula>
    </cfRule>
  </conditionalFormatting>
  <conditionalFormatting sqref="S12">
    <cfRule type="cellIs" dxfId="485" priority="485" stopIfTrue="1" operator="notEqual">
      <formula>L18</formula>
    </cfRule>
    <cfRule type="expression" dxfId="484" priority="486" stopIfTrue="1">
      <formula>$F$5=10</formula>
    </cfRule>
  </conditionalFormatting>
  <conditionalFormatting sqref="L18">
    <cfRule type="cellIs" dxfId="483" priority="483" stopIfTrue="1" operator="notEqual">
      <formula>S12</formula>
    </cfRule>
    <cfRule type="expression" dxfId="482" priority="484" stopIfTrue="1">
      <formula>$F$5=10</formula>
    </cfRule>
  </conditionalFormatting>
  <conditionalFormatting sqref="M18">
    <cfRule type="cellIs" dxfId="481" priority="481" stopIfTrue="1" operator="notEqual">
      <formula>R12</formula>
    </cfRule>
    <cfRule type="expression" dxfId="480" priority="482" stopIfTrue="1">
      <formula>$F$5=10</formula>
    </cfRule>
  </conditionalFormatting>
  <conditionalFormatting sqref="V10">
    <cfRule type="cellIs" dxfId="479" priority="479" stopIfTrue="1" operator="notEqual">
      <formula>K22</formula>
    </cfRule>
    <cfRule type="expression" dxfId="478" priority="480" stopIfTrue="1">
      <formula>$F$5=11</formula>
    </cfRule>
  </conditionalFormatting>
  <conditionalFormatting sqref="J22">
    <cfRule type="cellIs" dxfId="477" priority="477" stopIfTrue="1" operator="notEqual">
      <formula>W10</formula>
    </cfRule>
    <cfRule type="expression" dxfId="476" priority="478" stopIfTrue="1">
      <formula>$F$5=11</formula>
    </cfRule>
  </conditionalFormatting>
  <conditionalFormatting sqref="K22">
    <cfRule type="cellIs" dxfId="475" priority="475" stopIfTrue="1" operator="notEqual">
      <formula>V10</formula>
    </cfRule>
    <cfRule type="expression" dxfId="474" priority="476" stopIfTrue="1">
      <formula>$F$5=11</formula>
    </cfRule>
  </conditionalFormatting>
  <conditionalFormatting sqref="R14">
    <cfRule type="cellIs" dxfId="473" priority="473" stopIfTrue="1" operator="notEqual">
      <formula>O18</formula>
    </cfRule>
    <cfRule type="expression" dxfId="472" priority="474" stopIfTrue="1">
      <formula>$F$5=11</formula>
    </cfRule>
  </conditionalFormatting>
  <conditionalFormatting sqref="S14">
    <cfRule type="cellIs" dxfId="471" priority="471" stopIfTrue="1" operator="notEqual">
      <formula>N18</formula>
    </cfRule>
    <cfRule type="expression" dxfId="470" priority="472" stopIfTrue="1">
      <formula>$F$5=11</formula>
    </cfRule>
  </conditionalFormatting>
  <conditionalFormatting sqref="N18">
    <cfRule type="cellIs" dxfId="469" priority="469" stopIfTrue="1" operator="notEqual">
      <formula>S14</formula>
    </cfRule>
    <cfRule type="expression" dxfId="468" priority="470" stopIfTrue="1">
      <formula>$F$5=11</formula>
    </cfRule>
  </conditionalFormatting>
  <conditionalFormatting sqref="O18">
    <cfRule type="cellIs" dxfId="467" priority="467" stopIfTrue="1" operator="notEqual">
      <formula>R14</formula>
    </cfRule>
    <cfRule type="expression" dxfId="466" priority="468" stopIfTrue="1">
      <formula>$F$5=11</formula>
    </cfRule>
  </conditionalFormatting>
  <conditionalFormatting sqref="T12">
    <cfRule type="cellIs" dxfId="465" priority="465" stopIfTrue="1" operator="notEqual">
      <formula>M20</formula>
    </cfRule>
    <cfRule type="expression" dxfId="464" priority="466" stopIfTrue="1">
      <formula>$F$5=11</formula>
    </cfRule>
  </conditionalFormatting>
  <conditionalFormatting sqref="U12">
    <cfRule type="cellIs" dxfId="463" priority="463" stopIfTrue="1" operator="notEqual">
      <formula>L20</formula>
    </cfRule>
    <cfRule type="expression" dxfId="462" priority="464" stopIfTrue="1">
      <formula>$F$5=11</formula>
    </cfRule>
  </conditionalFormatting>
  <conditionalFormatting sqref="L20">
    <cfRule type="cellIs" dxfId="461" priority="461" stopIfTrue="1" operator="notEqual">
      <formula>U12</formula>
    </cfRule>
    <cfRule type="expression" dxfId="460" priority="462" stopIfTrue="1">
      <formula>$F$5=11</formula>
    </cfRule>
  </conditionalFormatting>
  <conditionalFormatting sqref="M20">
    <cfRule type="cellIs" dxfId="459" priority="459" stopIfTrue="1" operator="notEqual">
      <formula>T12</formula>
    </cfRule>
    <cfRule type="expression" dxfId="458" priority="460" stopIfTrue="1">
      <formula>$F$5=11</formula>
    </cfRule>
  </conditionalFormatting>
  <conditionalFormatting sqref="W10">
    <cfRule type="cellIs" dxfId="457" priority="457" stopIfTrue="1" operator="notEqual">
      <formula>J22</formula>
    </cfRule>
    <cfRule type="expression" dxfId="456" priority="458" stopIfTrue="1">
      <formula>$F$5=11</formula>
    </cfRule>
  </conditionalFormatting>
  <conditionalFormatting sqref="H24 P32">
    <cfRule type="cellIs" dxfId="455" priority="455" stopIfTrue="1" operator="notEqual">
      <formula>Y8</formula>
    </cfRule>
    <cfRule type="expression" dxfId="454" priority="456" stopIfTrue="1">
      <formula>$F$5=11</formula>
    </cfRule>
  </conditionalFormatting>
  <conditionalFormatting sqref="I24 Q32">
    <cfRule type="cellIs" dxfId="453" priority="453" stopIfTrue="1" operator="notEqual">
      <formula>X8</formula>
    </cfRule>
    <cfRule type="expression" dxfId="452" priority="454" stopIfTrue="1">
      <formula>$F$5=11</formula>
    </cfRule>
  </conditionalFormatting>
  <conditionalFormatting sqref="X8 AF16">
    <cfRule type="cellIs" dxfId="451" priority="451" stopIfTrue="1" operator="notEqual">
      <formula>I24</formula>
    </cfRule>
    <cfRule type="expression" dxfId="450" priority="452" stopIfTrue="1">
      <formula>$F$5=11</formula>
    </cfRule>
  </conditionalFormatting>
  <conditionalFormatting sqref="Y8 AG16">
    <cfRule type="cellIs" dxfId="449" priority="449" stopIfTrue="1" operator="notEqual">
      <formula>H24</formula>
    </cfRule>
    <cfRule type="expression" dxfId="448" priority="450" stopIfTrue="1">
      <formula>$F$5=11</formula>
    </cfRule>
  </conditionalFormatting>
  <conditionalFormatting sqref="Z6">
    <cfRule type="cellIs" dxfId="447" priority="447" stopIfTrue="1" operator="notEqual">
      <formula>G26</formula>
    </cfRule>
    <cfRule type="expression" dxfId="446" priority="448" stopIfTrue="1">
      <formula>$F$5=11</formula>
    </cfRule>
  </conditionalFormatting>
  <conditionalFormatting sqref="AA6">
    <cfRule type="cellIs" dxfId="445" priority="445" stopIfTrue="1" operator="notEqual">
      <formula>F26</formula>
    </cfRule>
    <cfRule type="expression" dxfId="444" priority="446" stopIfTrue="1">
      <formula>$F$5=11</formula>
    </cfRule>
  </conditionalFormatting>
  <conditionalFormatting sqref="F26">
    <cfRule type="cellIs" dxfId="443" priority="443" stopIfTrue="1" operator="notEqual">
      <formula>AA6</formula>
    </cfRule>
    <cfRule type="expression" dxfId="442" priority="444" stopIfTrue="1">
      <formula>$F$5=11</formula>
    </cfRule>
  </conditionalFormatting>
  <conditionalFormatting sqref="G26">
    <cfRule type="cellIs" dxfId="441" priority="441" stopIfTrue="1" operator="notEqual">
      <formula>Z6</formula>
    </cfRule>
    <cfRule type="expression" dxfId="440" priority="442" stopIfTrue="1">
      <formula>$F$5=11</formula>
    </cfRule>
  </conditionalFormatting>
  <conditionalFormatting sqref="G32">
    <cfRule type="cellIs" dxfId="439" priority="439" stopIfTrue="1" operator="notEqual">
      <formula>AF6</formula>
    </cfRule>
    <cfRule type="expression" dxfId="438" priority="440" stopIfTrue="1">
      <formula>$F$5=1</formula>
    </cfRule>
  </conditionalFormatting>
  <conditionalFormatting sqref="F32">
    <cfRule type="cellIs" dxfId="437" priority="437" stopIfTrue="1" operator="notEqual">
      <formula>AG6</formula>
    </cfRule>
    <cfRule type="expression" dxfId="436" priority="438" stopIfTrue="1">
      <formula>$F$5=1</formula>
    </cfRule>
  </conditionalFormatting>
  <conditionalFormatting sqref="I32">
    <cfRule type="cellIs" dxfId="435" priority="435" stopIfTrue="1" operator="notEqual">
      <formula>AF8</formula>
    </cfRule>
    <cfRule type="expression" dxfId="434" priority="436" stopIfTrue="1">
      <formula>$F$5=3</formula>
    </cfRule>
  </conditionalFormatting>
  <conditionalFormatting sqref="H32">
    <cfRule type="cellIs" dxfId="433" priority="433" stopIfTrue="1" operator="notEqual">
      <formula>AG8</formula>
    </cfRule>
    <cfRule type="expression" dxfId="432" priority="434" stopIfTrue="1">
      <formula>$F$5=3</formula>
    </cfRule>
  </conditionalFormatting>
  <conditionalFormatting sqref="AF8">
    <cfRule type="cellIs" dxfId="431" priority="431" stopIfTrue="1" operator="notEqual">
      <formula>I32</formula>
    </cfRule>
    <cfRule type="expression" dxfId="430" priority="432" stopIfTrue="1">
      <formula>$F$5=3</formula>
    </cfRule>
  </conditionalFormatting>
  <conditionalFormatting sqref="AG8">
    <cfRule type="cellIs" dxfId="429" priority="429" stopIfTrue="1" operator="notEqual">
      <formula>H32</formula>
    </cfRule>
    <cfRule type="expression" dxfId="428" priority="430" stopIfTrue="1">
      <formula>$F$5=3</formula>
    </cfRule>
  </conditionalFormatting>
  <conditionalFormatting sqref="AF6">
    <cfRule type="cellIs" dxfId="427" priority="427" stopIfTrue="1" operator="notEqual">
      <formula>G32</formula>
    </cfRule>
    <cfRule type="expression" dxfId="426" priority="428" stopIfTrue="1">
      <formula>$F$5=1</formula>
    </cfRule>
  </conditionalFormatting>
  <conditionalFormatting sqref="AG6">
    <cfRule type="cellIs" dxfId="425" priority="425" stopIfTrue="1" operator="notEqual">
      <formula>F32</formula>
    </cfRule>
    <cfRule type="expression" dxfId="424" priority="426" stopIfTrue="1">
      <formula>$F$5=1</formula>
    </cfRule>
  </conditionalFormatting>
  <conditionalFormatting sqref="I30">
    <cfRule type="cellIs" dxfId="423" priority="423" stopIfTrue="1" operator="notEqual">
      <formula>AD8</formula>
    </cfRule>
    <cfRule type="expression" dxfId="422" priority="424" stopIfTrue="1">
      <formula>$F$5=1</formula>
    </cfRule>
  </conditionalFormatting>
  <conditionalFormatting sqref="H30">
    <cfRule type="cellIs" dxfId="421" priority="421" stopIfTrue="1" operator="notEqual">
      <formula>AE8</formula>
    </cfRule>
    <cfRule type="expression" dxfId="420" priority="422" stopIfTrue="1">
      <formula>$F$5=1</formula>
    </cfRule>
  </conditionalFormatting>
  <conditionalFormatting sqref="AB10">
    <cfRule type="cellIs" dxfId="419" priority="419" stopIfTrue="1" operator="notEqual">
      <formula>K28</formula>
    </cfRule>
    <cfRule type="expression" dxfId="418" priority="420" stopIfTrue="1">
      <formula>$F$5=1</formula>
    </cfRule>
  </conditionalFormatting>
  <conditionalFormatting sqref="AC10">
    <cfRule type="cellIs" dxfId="417" priority="417" stopIfTrue="1" operator="notEqual">
      <formula>J28</formula>
    </cfRule>
    <cfRule type="expression" dxfId="416" priority="418" stopIfTrue="1">
      <formula>$F$5=1</formula>
    </cfRule>
  </conditionalFormatting>
  <conditionalFormatting sqref="J28">
    <cfRule type="cellIs" dxfId="415" priority="415" stopIfTrue="1" operator="notEqual">
      <formula>AC10</formula>
    </cfRule>
    <cfRule type="expression" dxfId="414" priority="416" stopIfTrue="1">
      <formula>$F$5=1</formula>
    </cfRule>
  </conditionalFormatting>
  <conditionalFormatting sqref="K28">
    <cfRule type="cellIs" dxfId="413" priority="413" stopIfTrue="1" operator="notEqual">
      <formula>AB10</formula>
    </cfRule>
    <cfRule type="expression" dxfId="412" priority="414" stopIfTrue="1">
      <formula>$F$5=1</formula>
    </cfRule>
  </conditionalFormatting>
  <conditionalFormatting sqref="L26">
    <cfRule type="cellIs" dxfId="411" priority="411" stopIfTrue="1" operator="notEqual">
      <formula>AA12</formula>
    </cfRule>
    <cfRule type="expression" dxfId="410" priority="412" stopIfTrue="1">
      <formula>$F$5=1</formula>
    </cfRule>
  </conditionalFormatting>
  <conditionalFormatting sqref="M26">
    <cfRule type="cellIs" dxfId="409" priority="409" stopIfTrue="1" operator="notEqual">
      <formula>Z12</formula>
    </cfRule>
    <cfRule type="expression" dxfId="408" priority="410" stopIfTrue="1">
      <formula>$F$5=1</formula>
    </cfRule>
  </conditionalFormatting>
  <conditionalFormatting sqref="N24">
    <cfRule type="cellIs" dxfId="407" priority="407" stopIfTrue="1" operator="notEqual">
      <formula>Y14</formula>
    </cfRule>
    <cfRule type="expression" dxfId="406" priority="408" stopIfTrue="1">
      <formula>$F$5=1</formula>
    </cfRule>
  </conditionalFormatting>
  <conditionalFormatting sqref="O24">
    <cfRule type="cellIs" dxfId="405" priority="405" stopIfTrue="1" operator="notEqual">
      <formula>X14</formula>
    </cfRule>
    <cfRule type="expression" dxfId="404" priority="406" stopIfTrue="1">
      <formula>$F$5=1</formula>
    </cfRule>
  </conditionalFormatting>
  <conditionalFormatting sqref="P22">
    <cfRule type="cellIs" dxfId="403" priority="403" stopIfTrue="1" operator="notEqual">
      <formula>W16</formula>
    </cfRule>
    <cfRule type="expression" dxfId="402" priority="404" stopIfTrue="1">
      <formula>$F$5=1</formula>
    </cfRule>
  </conditionalFormatting>
  <conditionalFormatting sqref="Q22">
    <cfRule type="cellIs" dxfId="401" priority="401" stopIfTrue="1" operator="notEqual">
      <formula>V16</formula>
    </cfRule>
    <cfRule type="expression" dxfId="400" priority="402" stopIfTrue="1">
      <formula>$F$5=1</formula>
    </cfRule>
  </conditionalFormatting>
  <conditionalFormatting sqref="R20">
    <cfRule type="cellIs" dxfId="399" priority="399" stopIfTrue="1" operator="notEqual">
      <formula>U18</formula>
    </cfRule>
    <cfRule type="expression" dxfId="398" priority="400" stopIfTrue="1">
      <formula>$F$5=1</formula>
    </cfRule>
  </conditionalFormatting>
  <conditionalFormatting sqref="S20">
    <cfRule type="cellIs" dxfId="397" priority="397" stopIfTrue="1" operator="notEqual">
      <formula>T18</formula>
    </cfRule>
    <cfRule type="expression" dxfId="396" priority="398" stopIfTrue="1">
      <formula>$F$5=1</formula>
    </cfRule>
  </conditionalFormatting>
  <conditionalFormatting sqref="T18">
    <cfRule type="cellIs" dxfId="395" priority="395" stopIfTrue="1" operator="notEqual">
      <formula>S20</formula>
    </cfRule>
    <cfRule type="expression" dxfId="394" priority="396" stopIfTrue="1">
      <formula>$F$5=1</formula>
    </cfRule>
  </conditionalFormatting>
  <conditionalFormatting sqref="U18">
    <cfRule type="cellIs" dxfId="393" priority="393" stopIfTrue="1" operator="notEqual">
      <formula>R20</formula>
    </cfRule>
    <cfRule type="expression" dxfId="392" priority="394" stopIfTrue="1">
      <formula>$F$5=1</formula>
    </cfRule>
  </conditionalFormatting>
  <conditionalFormatting sqref="V16">
    <cfRule type="cellIs" dxfId="391" priority="391" stopIfTrue="1" operator="notEqual">
      <formula>Q22</formula>
    </cfRule>
    <cfRule type="expression" dxfId="390" priority="392" stopIfTrue="1">
      <formula>$F$5=1</formula>
    </cfRule>
  </conditionalFormatting>
  <conditionalFormatting sqref="W16">
    <cfRule type="cellIs" dxfId="389" priority="389" stopIfTrue="1" operator="notEqual">
      <formula>P22</formula>
    </cfRule>
    <cfRule type="expression" dxfId="388" priority="390" stopIfTrue="1">
      <formula>$F$5=1</formula>
    </cfRule>
  </conditionalFormatting>
  <conditionalFormatting sqref="X14">
    <cfRule type="cellIs" dxfId="387" priority="387" stopIfTrue="1" operator="notEqual">
      <formula>O24</formula>
    </cfRule>
    <cfRule type="expression" dxfId="386" priority="388" stopIfTrue="1">
      <formula>$F$5=1</formula>
    </cfRule>
  </conditionalFormatting>
  <conditionalFormatting sqref="Y14">
    <cfRule type="cellIs" dxfId="385" priority="385" stopIfTrue="1" operator="notEqual">
      <formula>N24</formula>
    </cfRule>
    <cfRule type="expression" dxfId="384" priority="386" stopIfTrue="1">
      <formula>$F$5=1</formula>
    </cfRule>
  </conditionalFormatting>
  <conditionalFormatting sqref="AA12">
    <cfRule type="cellIs" dxfId="383" priority="383" stopIfTrue="1" operator="notEqual">
      <formula>L26</formula>
    </cfRule>
    <cfRule type="expression" dxfId="382" priority="384" stopIfTrue="1">
      <formula>$F$5=1</formula>
    </cfRule>
  </conditionalFormatting>
  <conditionalFormatting sqref="T32 N26">
    <cfRule type="cellIs" dxfId="381" priority="381" stopIfTrue="1" operator="notEqual">
      <formula>AA14</formula>
    </cfRule>
    <cfRule type="expression" dxfId="380" priority="382" stopIfTrue="1">
      <formula>$F$5=2</formula>
    </cfRule>
  </conditionalFormatting>
  <conditionalFormatting sqref="U32 O26">
    <cfRule type="cellIs" dxfId="379" priority="379" stopIfTrue="1" operator="notEqual">
      <formula>Z14</formula>
    </cfRule>
    <cfRule type="expression" dxfId="378" priority="380" stopIfTrue="1">
      <formula>$F$5=2</formula>
    </cfRule>
  </conditionalFormatting>
  <conditionalFormatting sqref="AF20 Z14">
    <cfRule type="cellIs" dxfId="377" priority="377" stopIfTrue="1" operator="notEqual">
      <formula>O26</formula>
    </cfRule>
    <cfRule type="expression" dxfId="376" priority="378" stopIfTrue="1">
      <formula>$F$5=2</formula>
    </cfRule>
  </conditionalFormatting>
  <conditionalFormatting sqref="AG20 AA14">
    <cfRule type="cellIs" dxfId="375" priority="375" stopIfTrue="1" operator="notEqual">
      <formula>N26</formula>
    </cfRule>
    <cfRule type="expression" dxfId="374" priority="376" stopIfTrue="1">
      <formula>$F$5=2</formula>
    </cfRule>
  </conditionalFormatting>
  <conditionalFormatting sqref="V18">
    <cfRule type="cellIs" dxfId="373" priority="373" stopIfTrue="1" operator="notEqual">
      <formula>S22</formula>
    </cfRule>
    <cfRule type="expression" dxfId="372" priority="374" stopIfTrue="1">
      <formula>$F$5=2</formula>
    </cfRule>
  </conditionalFormatting>
  <conditionalFormatting sqref="W18">
    <cfRule type="cellIs" dxfId="371" priority="371" stopIfTrue="1" operator="notEqual">
      <formula>R22</formula>
    </cfRule>
    <cfRule type="expression" dxfId="370" priority="372" stopIfTrue="1">
      <formula>$F$5=2</formula>
    </cfRule>
  </conditionalFormatting>
  <conditionalFormatting sqref="R22">
    <cfRule type="cellIs" dxfId="369" priority="369" stopIfTrue="1" operator="notEqual">
      <formula>W18</formula>
    </cfRule>
    <cfRule type="expression" dxfId="368" priority="370" stopIfTrue="1">
      <formula>$F$5=2</formula>
    </cfRule>
  </conditionalFormatting>
  <conditionalFormatting sqref="S22">
    <cfRule type="cellIs" dxfId="367" priority="367" stopIfTrue="1" operator="notEqual">
      <formula>V18</formula>
    </cfRule>
    <cfRule type="expression" dxfId="366" priority="368" stopIfTrue="1">
      <formula>$F$5=2</formula>
    </cfRule>
  </conditionalFormatting>
  <conditionalFormatting sqref="P24">
    <cfRule type="cellIs" dxfId="365" priority="365" stopIfTrue="1" operator="notEqual">
      <formula>Y16</formula>
    </cfRule>
    <cfRule type="expression" dxfId="364" priority="366" stopIfTrue="1">
      <formula>$F$5=2</formula>
    </cfRule>
  </conditionalFormatting>
  <conditionalFormatting sqref="Q24">
    <cfRule type="cellIs" dxfId="363" priority="363" stopIfTrue="1" operator="notEqual">
      <formula>X16</formula>
    </cfRule>
    <cfRule type="expression" dxfId="362" priority="364" stopIfTrue="1">
      <formula>$F$5=2</formula>
    </cfRule>
  </conditionalFormatting>
  <conditionalFormatting sqref="X16">
    <cfRule type="cellIs" dxfId="361" priority="361" stopIfTrue="1" operator="notEqual">
      <formula>Q24</formula>
    </cfRule>
    <cfRule type="expression" dxfId="360" priority="362" stopIfTrue="1">
      <formula>$F$5=2</formula>
    </cfRule>
  </conditionalFormatting>
  <conditionalFormatting sqref="Y16">
    <cfRule type="cellIs" dxfId="359" priority="359" stopIfTrue="1" operator="notEqual">
      <formula>P24</formula>
    </cfRule>
    <cfRule type="expression" dxfId="358" priority="360" stopIfTrue="1">
      <formula>$F$5=2</formula>
    </cfRule>
  </conditionalFormatting>
  <conditionalFormatting sqref="L28">
    <cfRule type="cellIs" dxfId="357" priority="357" stopIfTrue="1" operator="notEqual">
      <formula>AC12</formula>
    </cfRule>
    <cfRule type="expression" dxfId="356" priority="358" stopIfTrue="1">
      <formula>$F$5=2</formula>
    </cfRule>
  </conditionalFormatting>
  <conditionalFormatting sqref="M28">
    <cfRule type="cellIs" dxfId="355" priority="355" stopIfTrue="1" operator="notEqual">
      <formula>AB12</formula>
    </cfRule>
    <cfRule type="expression" dxfId="354" priority="356" stopIfTrue="1">
      <formula>$F$5=2</formula>
    </cfRule>
  </conditionalFormatting>
  <conditionalFormatting sqref="AB12">
    <cfRule type="cellIs" dxfId="353" priority="353" stopIfTrue="1" operator="notEqual">
      <formula>M28</formula>
    </cfRule>
    <cfRule type="expression" dxfId="352" priority="354" stopIfTrue="1">
      <formula>$F$5=2</formula>
    </cfRule>
  </conditionalFormatting>
  <conditionalFormatting sqref="AC12">
    <cfRule type="cellIs" dxfId="351" priority="351" stopIfTrue="1" operator="notEqual">
      <formula>L28</formula>
    </cfRule>
    <cfRule type="expression" dxfId="350" priority="352" stopIfTrue="1">
      <formula>$F$5=2</formula>
    </cfRule>
  </conditionalFormatting>
  <conditionalFormatting sqref="J30">
    <cfRule type="cellIs" dxfId="349" priority="349" stopIfTrue="1" operator="notEqual">
      <formula>AE10</formula>
    </cfRule>
    <cfRule type="expression" dxfId="348" priority="350" stopIfTrue="1">
      <formula>$F$5=2</formula>
    </cfRule>
  </conditionalFormatting>
  <conditionalFormatting sqref="K30">
    <cfRule type="cellIs" dxfId="347" priority="347" stopIfTrue="1" operator="notEqual">
      <formula>AD10</formula>
    </cfRule>
    <cfRule type="expression" dxfId="346" priority="348" stopIfTrue="1">
      <formula>$F$5=2</formula>
    </cfRule>
  </conditionalFormatting>
  <conditionalFormatting sqref="AD10">
    <cfRule type="cellIs" dxfId="345" priority="345" stopIfTrue="1" operator="notEqual">
      <formula>K30</formula>
    </cfRule>
    <cfRule type="expression" dxfId="344" priority="346" stopIfTrue="1">
      <formula>$F$5=2</formula>
    </cfRule>
  </conditionalFormatting>
  <conditionalFormatting sqref="AE10">
    <cfRule type="cellIs" dxfId="343" priority="343" stopIfTrue="1" operator="notEqual">
      <formula>J30</formula>
    </cfRule>
    <cfRule type="expression" dxfId="342" priority="344" stopIfTrue="1">
      <formula>$F$5=2</formula>
    </cfRule>
  </conditionalFormatting>
  <conditionalFormatting sqref="Z12">
    <cfRule type="cellIs" dxfId="341" priority="341" stopIfTrue="1" operator="notEqual">
      <formula>M26</formula>
    </cfRule>
    <cfRule type="expression" dxfId="340" priority="342" stopIfTrue="1">
      <formula>$F$5=1</formula>
    </cfRule>
  </conditionalFormatting>
  <conditionalFormatting sqref="AD12">
    <cfRule type="cellIs" dxfId="339" priority="339" stopIfTrue="1" operator="notEqual">
      <formula>M30</formula>
    </cfRule>
    <cfRule type="expression" dxfId="338" priority="340" stopIfTrue="1">
      <formula>$F$5=3</formula>
    </cfRule>
  </conditionalFormatting>
  <conditionalFormatting sqref="AE12">
    <cfRule type="cellIs" dxfId="337" priority="337" stopIfTrue="1" operator="notEqual">
      <formula>L30</formula>
    </cfRule>
    <cfRule type="expression" dxfId="336" priority="338" stopIfTrue="1">
      <formula>$F$5=3</formula>
    </cfRule>
  </conditionalFormatting>
  <conditionalFormatting sqref="L30">
    <cfRule type="cellIs" dxfId="335" priority="335" stopIfTrue="1" operator="notEqual">
      <formula>AE12</formula>
    </cfRule>
    <cfRule type="expression" dxfId="334" priority="336" stopIfTrue="1">
      <formula>$F$5=3</formula>
    </cfRule>
  </conditionalFormatting>
  <conditionalFormatting sqref="M30">
    <cfRule type="cellIs" dxfId="333" priority="333" stopIfTrue="1" operator="notEqual">
      <formula>AD12</formula>
    </cfRule>
    <cfRule type="expression" dxfId="332" priority="334" stopIfTrue="1">
      <formula>$F$5=3</formula>
    </cfRule>
  </conditionalFormatting>
  <conditionalFormatting sqref="AB14">
    <cfRule type="cellIs" dxfId="331" priority="331" stopIfTrue="1" operator="notEqual">
      <formula>O28</formula>
    </cfRule>
    <cfRule type="expression" dxfId="330" priority="332" stopIfTrue="1">
      <formula>$F$5=3</formula>
    </cfRule>
  </conditionalFormatting>
  <conditionalFormatting sqref="AC14">
    <cfRule type="cellIs" dxfId="329" priority="329" stopIfTrue="1" operator="notEqual">
      <formula>N28</formula>
    </cfRule>
    <cfRule type="expression" dxfId="328" priority="330" stopIfTrue="1">
      <formula>$F$5=3</formula>
    </cfRule>
  </conditionalFormatting>
  <conditionalFormatting sqref="N28">
    <cfRule type="cellIs" dxfId="327" priority="327" stopIfTrue="1" operator="notEqual">
      <formula>AC14</formula>
    </cfRule>
    <cfRule type="expression" dxfId="326" priority="328" stopIfTrue="1">
      <formula>$F$5=3</formula>
    </cfRule>
  </conditionalFormatting>
  <conditionalFormatting sqref="O28">
    <cfRule type="cellIs" dxfId="325" priority="325" stopIfTrue="1" operator="notEqual">
      <formula>AB14</formula>
    </cfRule>
    <cfRule type="expression" dxfId="324" priority="326" stopIfTrue="1">
      <formula>$F$5=3</formula>
    </cfRule>
  </conditionalFormatting>
  <conditionalFormatting sqref="Z16">
    <cfRule type="cellIs" dxfId="323" priority="323" stopIfTrue="1" operator="notEqual">
      <formula>Q26</formula>
    </cfRule>
    <cfRule type="expression" dxfId="322" priority="324" stopIfTrue="1">
      <formula>$F$5=3</formula>
    </cfRule>
  </conditionalFormatting>
  <conditionalFormatting sqref="AA16">
    <cfRule type="cellIs" dxfId="321" priority="321" stopIfTrue="1" operator="notEqual">
      <formula>P26</formula>
    </cfRule>
    <cfRule type="expression" dxfId="320" priority="322" stopIfTrue="1">
      <formula>$F$5=3</formula>
    </cfRule>
  </conditionalFormatting>
  <conditionalFormatting sqref="P26">
    <cfRule type="cellIs" dxfId="319" priority="319" stopIfTrue="1" operator="notEqual">
      <formula>AA16</formula>
    </cfRule>
    <cfRule type="expression" dxfId="318" priority="320" stopIfTrue="1">
      <formula>$F$5=3</formula>
    </cfRule>
  </conditionalFormatting>
  <conditionalFormatting sqref="Q26">
    <cfRule type="cellIs" dxfId="317" priority="317" stopIfTrue="1" operator="notEqual">
      <formula>Z16</formula>
    </cfRule>
    <cfRule type="expression" dxfId="316" priority="318" stopIfTrue="1">
      <formula>$F$5=3</formula>
    </cfRule>
  </conditionalFormatting>
  <conditionalFormatting sqref="X18">
    <cfRule type="cellIs" dxfId="315" priority="315" stopIfTrue="1" operator="notEqual">
      <formula>S24</formula>
    </cfRule>
    <cfRule type="expression" dxfId="314" priority="316" stopIfTrue="1">
      <formula>$F$5=3</formula>
    </cfRule>
  </conditionalFormatting>
  <conditionalFormatting sqref="Y18">
    <cfRule type="cellIs" dxfId="313" priority="313" stopIfTrue="1" operator="notEqual">
      <formula>R24</formula>
    </cfRule>
    <cfRule type="expression" dxfId="312" priority="314" stopIfTrue="1">
      <formula>$F$5=3</formula>
    </cfRule>
  </conditionalFormatting>
  <conditionalFormatting sqref="R24">
    <cfRule type="cellIs" dxfId="311" priority="311" stopIfTrue="1" operator="notEqual">
      <formula>Y18</formula>
    </cfRule>
    <cfRule type="expression" dxfId="310" priority="312" stopIfTrue="1">
      <formula>$F$5=3</formula>
    </cfRule>
  </conditionalFormatting>
  <conditionalFormatting sqref="S24">
    <cfRule type="cellIs" dxfId="309" priority="309" stopIfTrue="1" operator="notEqual">
      <formula>X18</formula>
    </cfRule>
    <cfRule type="expression" dxfId="308" priority="310" stopIfTrue="1">
      <formula>$F$5=3</formula>
    </cfRule>
  </conditionalFormatting>
  <conditionalFormatting sqref="V20">
    <cfRule type="cellIs" dxfId="307" priority="307" stopIfTrue="1" operator="notEqual">
      <formula>U22</formula>
    </cfRule>
    <cfRule type="expression" dxfId="306" priority="308" stopIfTrue="1">
      <formula>$F$5=3</formula>
    </cfRule>
  </conditionalFormatting>
  <conditionalFormatting sqref="W20">
    <cfRule type="cellIs" dxfId="305" priority="305" stopIfTrue="1" operator="notEqual">
      <formula>T22</formula>
    </cfRule>
    <cfRule type="expression" dxfId="304" priority="306" stopIfTrue="1">
      <formula>$F$5=3</formula>
    </cfRule>
  </conditionalFormatting>
  <conditionalFormatting sqref="T22">
    <cfRule type="cellIs" dxfId="303" priority="303" stopIfTrue="1" operator="notEqual">
      <formula>W20</formula>
    </cfRule>
    <cfRule type="expression" dxfId="302" priority="304" stopIfTrue="1">
      <formula>$F$5=3</formula>
    </cfRule>
  </conditionalFormatting>
  <conditionalFormatting sqref="U22">
    <cfRule type="cellIs" dxfId="301" priority="301" stopIfTrue="1" operator="notEqual">
      <formula>V20</formula>
    </cfRule>
    <cfRule type="expression" dxfId="300" priority="302" stopIfTrue="1">
      <formula>$F$5=3</formula>
    </cfRule>
  </conditionalFormatting>
  <conditionalFormatting sqref="V32">
    <cfRule type="cellIs" dxfId="299" priority="299" stopIfTrue="1" operator="notEqual">
      <formula>AG22</formula>
    </cfRule>
    <cfRule type="expression" dxfId="298" priority="300" stopIfTrue="1">
      <formula>$F$5=4</formula>
    </cfRule>
  </conditionalFormatting>
  <conditionalFormatting sqref="W32">
    <cfRule type="cellIs" dxfId="297" priority="297" stopIfTrue="1" operator="notEqual">
      <formula>AF22</formula>
    </cfRule>
    <cfRule type="expression" dxfId="296" priority="298" stopIfTrue="1">
      <formula>$F$5=4</formula>
    </cfRule>
  </conditionalFormatting>
  <conditionalFormatting sqref="AF22">
    <cfRule type="cellIs" dxfId="295" priority="295" stopIfTrue="1" operator="notEqual">
      <formula>W32</formula>
    </cfRule>
    <cfRule type="expression" dxfId="294" priority="296" stopIfTrue="1">
      <formula>$F$5=4</formula>
    </cfRule>
  </conditionalFormatting>
  <conditionalFormatting sqref="AG22">
    <cfRule type="cellIs" dxfId="293" priority="293" stopIfTrue="1" operator="notEqual">
      <formula>V32</formula>
    </cfRule>
    <cfRule type="expression" dxfId="292" priority="294" stopIfTrue="1">
      <formula>$F$5=4</formula>
    </cfRule>
  </conditionalFormatting>
  <conditionalFormatting sqref="X20">
    <cfRule type="cellIs" dxfId="291" priority="291" stopIfTrue="1" operator="notEqual">
      <formula>U24</formula>
    </cfRule>
    <cfRule type="expression" dxfId="290" priority="292" stopIfTrue="1">
      <formula>$F$5=4</formula>
    </cfRule>
  </conditionalFormatting>
  <conditionalFormatting sqref="Y20">
    <cfRule type="cellIs" dxfId="289" priority="289" stopIfTrue="1" operator="notEqual">
      <formula>T24</formula>
    </cfRule>
    <cfRule type="expression" dxfId="288" priority="290" stopIfTrue="1">
      <formula>$F$5=4</formula>
    </cfRule>
  </conditionalFormatting>
  <conditionalFormatting sqref="T24">
    <cfRule type="cellIs" dxfId="287" priority="287" stopIfTrue="1" operator="notEqual">
      <formula>Y20</formula>
    </cfRule>
    <cfRule type="expression" dxfId="286" priority="288" stopIfTrue="1">
      <formula>$F$5=4</formula>
    </cfRule>
  </conditionalFormatting>
  <conditionalFormatting sqref="U24">
    <cfRule type="cellIs" dxfId="285" priority="285" stopIfTrue="1" operator="notEqual">
      <formula>X20</formula>
    </cfRule>
    <cfRule type="expression" dxfId="284" priority="286" stopIfTrue="1">
      <formula>$F$5=4</formula>
    </cfRule>
  </conditionalFormatting>
  <conditionalFormatting sqref="R26">
    <cfRule type="cellIs" dxfId="283" priority="283" stopIfTrue="1" operator="notEqual">
      <formula>AA18</formula>
    </cfRule>
    <cfRule type="expression" dxfId="282" priority="284" stopIfTrue="1">
      <formula>$F$5=4</formula>
    </cfRule>
  </conditionalFormatting>
  <conditionalFormatting sqref="S26">
    <cfRule type="cellIs" dxfId="281" priority="281" stopIfTrue="1" operator="notEqual">
      <formula>Z18</formula>
    </cfRule>
    <cfRule type="expression" dxfId="280" priority="282" stopIfTrue="1">
      <formula>$F$5=4</formula>
    </cfRule>
  </conditionalFormatting>
  <conditionalFormatting sqref="Z18">
    <cfRule type="cellIs" dxfId="279" priority="279" stopIfTrue="1" operator="notEqual">
      <formula>S26</formula>
    </cfRule>
    <cfRule type="expression" dxfId="278" priority="280" stopIfTrue="1">
      <formula>$F$5=4</formula>
    </cfRule>
  </conditionalFormatting>
  <conditionalFormatting sqref="AA18">
    <cfRule type="cellIs" dxfId="277" priority="277" stopIfTrue="1" operator="notEqual">
      <formula>R26</formula>
    </cfRule>
    <cfRule type="expression" dxfId="276" priority="278" stopIfTrue="1">
      <formula>$F$5=4</formula>
    </cfRule>
  </conditionalFormatting>
  <conditionalFormatting sqref="P28">
    <cfRule type="cellIs" dxfId="275" priority="275" stopIfTrue="1" operator="notEqual">
      <formula>AC16</formula>
    </cfRule>
    <cfRule type="expression" dxfId="274" priority="276" stopIfTrue="1">
      <formula>$F$5=4</formula>
    </cfRule>
  </conditionalFormatting>
  <conditionalFormatting sqref="Q28">
    <cfRule type="cellIs" dxfId="273" priority="273" stopIfTrue="1" operator="notEqual">
      <formula>AB16</formula>
    </cfRule>
    <cfRule type="expression" dxfId="272" priority="274" stopIfTrue="1">
      <formula>$F$5=4</formula>
    </cfRule>
  </conditionalFormatting>
  <conditionalFormatting sqref="AB16">
    <cfRule type="cellIs" dxfId="271" priority="271" stopIfTrue="1" operator="notEqual">
      <formula>Q28</formula>
    </cfRule>
    <cfRule type="expression" dxfId="270" priority="272" stopIfTrue="1">
      <formula>$F$5=4</formula>
    </cfRule>
  </conditionalFormatting>
  <conditionalFormatting sqref="AC16">
    <cfRule type="cellIs" dxfId="269" priority="269" stopIfTrue="1" operator="notEqual">
      <formula>P28</formula>
    </cfRule>
    <cfRule type="expression" dxfId="268" priority="270" stopIfTrue="1">
      <formula>$F$5=4</formula>
    </cfRule>
  </conditionalFormatting>
  <conditionalFormatting sqref="N30">
    <cfRule type="cellIs" dxfId="267" priority="267" stopIfTrue="1" operator="notEqual">
      <formula>AE14</formula>
    </cfRule>
    <cfRule type="expression" dxfId="266" priority="268" stopIfTrue="1">
      <formula>$F$5=4</formula>
    </cfRule>
  </conditionalFormatting>
  <conditionalFormatting sqref="O30">
    <cfRule type="cellIs" dxfId="265" priority="265" stopIfTrue="1" operator="notEqual">
      <formula>AD14</formula>
    </cfRule>
    <cfRule type="expression" dxfId="264" priority="266" stopIfTrue="1">
      <formula>$F$5=4</formula>
    </cfRule>
  </conditionalFormatting>
  <conditionalFormatting sqref="AD14">
    <cfRule type="cellIs" dxfId="263" priority="263" stopIfTrue="1" operator="notEqual">
      <formula>O30</formula>
    </cfRule>
    <cfRule type="expression" dxfId="262" priority="264" stopIfTrue="1">
      <formula>$F$5=4</formula>
    </cfRule>
  </conditionalFormatting>
  <conditionalFormatting sqref="AE14">
    <cfRule type="cellIs" dxfId="261" priority="261" stopIfTrue="1" operator="notEqual">
      <formula>N30</formula>
    </cfRule>
    <cfRule type="expression" dxfId="260" priority="262" stopIfTrue="1">
      <formula>$F$5=4</formula>
    </cfRule>
  </conditionalFormatting>
  <conditionalFormatting sqref="AF10">
    <cfRule type="cellIs" dxfId="259" priority="259" stopIfTrue="1" operator="notEqual">
      <formula>K32</formula>
    </cfRule>
    <cfRule type="expression" dxfId="258" priority="260" stopIfTrue="1">
      <formula>$F$5=5</formula>
    </cfRule>
  </conditionalFormatting>
  <conditionalFormatting sqref="AG10">
    <cfRule type="cellIs" dxfId="257" priority="257" stopIfTrue="1" operator="notEqual">
      <formula>J32</formula>
    </cfRule>
    <cfRule type="expression" dxfId="256" priority="258" stopIfTrue="1">
      <formula>$F$5=5</formula>
    </cfRule>
  </conditionalFormatting>
  <conditionalFormatting sqref="J32">
    <cfRule type="cellIs" dxfId="255" priority="255" stopIfTrue="1" operator="notEqual">
      <formula>AG10</formula>
    </cfRule>
    <cfRule type="expression" dxfId="254" priority="256" stopIfTrue="1">
      <formula>$F$5=5</formula>
    </cfRule>
  </conditionalFormatting>
  <conditionalFormatting sqref="K32">
    <cfRule type="cellIs" dxfId="253" priority="253" stopIfTrue="1" operator="notEqual">
      <formula>AF10</formula>
    </cfRule>
    <cfRule type="expression" dxfId="252" priority="254" stopIfTrue="1">
      <formula>$F$5=5</formula>
    </cfRule>
  </conditionalFormatting>
  <conditionalFormatting sqref="AD16">
    <cfRule type="cellIs" dxfId="251" priority="251" stopIfTrue="1" operator="notEqual">
      <formula>Q30</formula>
    </cfRule>
    <cfRule type="expression" dxfId="250" priority="252" stopIfTrue="1">
      <formula>$F$5=5</formula>
    </cfRule>
  </conditionalFormatting>
  <conditionalFormatting sqref="AE16">
    <cfRule type="cellIs" dxfId="249" priority="249" stopIfTrue="1" operator="notEqual">
      <formula>P30</formula>
    </cfRule>
    <cfRule type="expression" dxfId="248" priority="250" stopIfTrue="1">
      <formula>$F$5=5</formula>
    </cfRule>
  </conditionalFormatting>
  <conditionalFormatting sqref="P30">
    <cfRule type="cellIs" dxfId="247" priority="247" stopIfTrue="1" operator="notEqual">
      <formula>AE16</formula>
    </cfRule>
    <cfRule type="expression" dxfId="246" priority="248" stopIfTrue="1">
      <formula>$F$5=5</formula>
    </cfRule>
  </conditionalFormatting>
  <conditionalFormatting sqref="Q30">
    <cfRule type="cellIs" dxfId="245" priority="245" stopIfTrue="1" operator="notEqual">
      <formula>AD16</formula>
    </cfRule>
    <cfRule type="expression" dxfId="244" priority="246" stopIfTrue="1">
      <formula>$F$5=5</formula>
    </cfRule>
  </conditionalFormatting>
  <conditionalFormatting sqref="AB18">
    <cfRule type="cellIs" dxfId="243" priority="243" stopIfTrue="1" operator="notEqual">
      <formula>S28</formula>
    </cfRule>
    <cfRule type="expression" dxfId="242" priority="244" stopIfTrue="1">
      <formula>$F$5=5</formula>
    </cfRule>
  </conditionalFormatting>
  <conditionalFormatting sqref="AC18">
    <cfRule type="cellIs" dxfId="241" priority="241" stopIfTrue="1" operator="notEqual">
      <formula>R28</formula>
    </cfRule>
    <cfRule type="expression" dxfId="240" priority="242" stopIfTrue="1">
      <formula>$F$5=5</formula>
    </cfRule>
  </conditionalFormatting>
  <conditionalFormatting sqref="R28">
    <cfRule type="cellIs" dxfId="239" priority="239" stopIfTrue="1" operator="notEqual">
      <formula>AC18</formula>
    </cfRule>
    <cfRule type="expression" dxfId="238" priority="240" stopIfTrue="1">
      <formula>$F$5=5</formula>
    </cfRule>
  </conditionalFormatting>
  <conditionalFormatting sqref="S28">
    <cfRule type="cellIs" dxfId="237" priority="237" stopIfTrue="1" operator="notEqual">
      <formula>AB18</formula>
    </cfRule>
    <cfRule type="expression" dxfId="236" priority="238" stopIfTrue="1">
      <formula>$F$5=5</formula>
    </cfRule>
  </conditionalFormatting>
  <conditionalFormatting sqref="Z20">
    <cfRule type="cellIs" dxfId="235" priority="235" stopIfTrue="1" operator="notEqual">
      <formula>U26</formula>
    </cfRule>
    <cfRule type="expression" dxfId="234" priority="236" stopIfTrue="1">
      <formula>$F$5=5</formula>
    </cfRule>
  </conditionalFormatting>
  <conditionalFormatting sqref="AA20">
    <cfRule type="cellIs" dxfId="233" priority="233" stopIfTrue="1" operator="notEqual">
      <formula>T26</formula>
    </cfRule>
    <cfRule type="expression" dxfId="232" priority="234" stopIfTrue="1">
      <formula>$F$5=5</formula>
    </cfRule>
  </conditionalFormatting>
  <conditionalFormatting sqref="T26">
    <cfRule type="cellIs" dxfId="231" priority="231" stopIfTrue="1" operator="notEqual">
      <formula>AA20</formula>
    </cfRule>
    <cfRule type="expression" dxfId="230" priority="232" stopIfTrue="1">
      <formula>$F$5=5</formula>
    </cfRule>
  </conditionalFormatting>
  <conditionalFormatting sqref="U26">
    <cfRule type="cellIs" dxfId="229" priority="229" stopIfTrue="1" operator="notEqual">
      <formula>Z20</formula>
    </cfRule>
    <cfRule type="expression" dxfId="228" priority="230" stopIfTrue="1">
      <formula>$F$5=5</formula>
    </cfRule>
  </conditionalFormatting>
  <conditionalFormatting sqref="X22">
    <cfRule type="cellIs" dxfId="227" priority="227" stopIfTrue="1" operator="notEqual">
      <formula>W24</formula>
    </cfRule>
    <cfRule type="expression" dxfId="226" priority="228" stopIfTrue="1">
      <formula>$F$5=5</formula>
    </cfRule>
  </conditionalFormatting>
  <conditionalFormatting sqref="Y22">
    <cfRule type="cellIs" dxfId="225" priority="225" stopIfTrue="1" operator="notEqual">
      <formula>V24</formula>
    </cfRule>
    <cfRule type="expression" dxfId="224" priority="226" stopIfTrue="1">
      <formula>$F$5=5</formula>
    </cfRule>
  </conditionalFormatting>
  <conditionalFormatting sqref="V24">
    <cfRule type="cellIs" dxfId="223" priority="223" stopIfTrue="1" operator="notEqual">
      <formula>Y22</formula>
    </cfRule>
    <cfRule type="expression" dxfId="222" priority="224" stopIfTrue="1">
      <formula>$F$5=5</formula>
    </cfRule>
  </conditionalFormatting>
  <conditionalFormatting sqref="W24">
    <cfRule type="cellIs" dxfId="221" priority="221" stopIfTrue="1" operator="notEqual">
      <formula>X22</formula>
    </cfRule>
    <cfRule type="expression" dxfId="220" priority="222" stopIfTrue="1">
      <formula>$F$5=5</formula>
    </cfRule>
  </conditionalFormatting>
  <conditionalFormatting sqref="AF24 AB20">
    <cfRule type="cellIs" dxfId="219" priority="219" stopIfTrue="1" operator="notEqual">
      <formula>U28</formula>
    </cfRule>
    <cfRule type="expression" dxfId="218" priority="220" stopIfTrue="1">
      <formula>$F$5=6</formula>
    </cfRule>
  </conditionalFormatting>
  <conditionalFormatting sqref="AG24 AC20">
    <cfRule type="cellIs" dxfId="217" priority="217" stopIfTrue="1" operator="notEqual">
      <formula>T28</formula>
    </cfRule>
    <cfRule type="expression" dxfId="216" priority="218" stopIfTrue="1">
      <formula>$F$5=6</formula>
    </cfRule>
  </conditionalFormatting>
  <conditionalFormatting sqref="X32 T28">
    <cfRule type="cellIs" dxfId="215" priority="215" stopIfTrue="1" operator="notEqual">
      <formula>AC20</formula>
    </cfRule>
    <cfRule type="expression" dxfId="214" priority="216" stopIfTrue="1">
      <formula>$F$5=6</formula>
    </cfRule>
  </conditionalFormatting>
  <conditionalFormatting sqref="Y32 U28">
    <cfRule type="cellIs" dxfId="213" priority="213" stopIfTrue="1" operator="notEqual">
      <formula>AB20</formula>
    </cfRule>
    <cfRule type="expression" dxfId="212" priority="214" stopIfTrue="1">
      <formula>$F$5=6</formula>
    </cfRule>
  </conditionalFormatting>
  <conditionalFormatting sqref="V26">
    <cfRule type="cellIs" dxfId="211" priority="211" stopIfTrue="1" operator="notEqual">
      <formula>AA22</formula>
    </cfRule>
    <cfRule type="expression" dxfId="210" priority="212" stopIfTrue="1">
      <formula>$F$5=6</formula>
    </cfRule>
  </conditionalFormatting>
  <conditionalFormatting sqref="W26">
    <cfRule type="cellIs" dxfId="209" priority="209" stopIfTrue="1" operator="notEqual">
      <formula>Z22</formula>
    </cfRule>
    <cfRule type="expression" dxfId="208" priority="210" stopIfTrue="1">
      <formula>$F$5=6</formula>
    </cfRule>
  </conditionalFormatting>
  <conditionalFormatting sqref="Z22">
    <cfRule type="cellIs" dxfId="207" priority="207" stopIfTrue="1" operator="notEqual">
      <formula>W26</formula>
    </cfRule>
    <cfRule type="expression" dxfId="206" priority="208" stopIfTrue="1">
      <formula>$F$5=6</formula>
    </cfRule>
  </conditionalFormatting>
  <conditionalFormatting sqref="AA22">
    <cfRule type="cellIs" dxfId="205" priority="205" stopIfTrue="1" operator="notEqual">
      <formula>V26</formula>
    </cfRule>
    <cfRule type="expression" dxfId="204" priority="206" stopIfTrue="1">
      <formula>$F$5=6</formula>
    </cfRule>
  </conditionalFormatting>
  <conditionalFormatting sqref="AF12">
    <cfRule type="cellIs" dxfId="203" priority="203" stopIfTrue="1" operator="notEqual">
      <formula>M32</formula>
    </cfRule>
    <cfRule type="expression" dxfId="202" priority="204" stopIfTrue="1">
      <formula>$F$5=7</formula>
    </cfRule>
  </conditionalFormatting>
  <conditionalFormatting sqref="AG12">
    <cfRule type="cellIs" dxfId="201" priority="201" stopIfTrue="1" operator="notEqual">
      <formula>L32</formula>
    </cfRule>
    <cfRule type="expression" dxfId="200" priority="202" stopIfTrue="1">
      <formula>$F$5=7</formula>
    </cfRule>
  </conditionalFormatting>
  <conditionalFormatting sqref="L32">
    <cfRule type="cellIs" dxfId="199" priority="199" stopIfTrue="1" operator="notEqual">
      <formula>AG12</formula>
    </cfRule>
    <cfRule type="expression" dxfId="198" priority="200" stopIfTrue="1">
      <formula>$F$5=7</formula>
    </cfRule>
  </conditionalFormatting>
  <conditionalFormatting sqref="M32">
    <cfRule type="cellIs" dxfId="197" priority="197" stopIfTrue="1" operator="notEqual">
      <formula>AF12</formula>
    </cfRule>
    <cfRule type="expression" dxfId="196" priority="198" stopIfTrue="1">
      <formula>$F$5=7</formula>
    </cfRule>
  </conditionalFormatting>
  <conditionalFormatting sqref="AD20">
    <cfRule type="cellIs" dxfId="195" priority="195" stopIfTrue="1" operator="notEqual">
      <formula>U30</formula>
    </cfRule>
    <cfRule type="expression" dxfId="194" priority="196" stopIfTrue="1">
      <formula>$F$5=7</formula>
    </cfRule>
  </conditionalFormatting>
  <conditionalFormatting sqref="AE20">
    <cfRule type="cellIs" dxfId="193" priority="193" stopIfTrue="1" operator="notEqual">
      <formula>T30</formula>
    </cfRule>
    <cfRule type="expression" dxfId="192" priority="194" stopIfTrue="1">
      <formula>$F$5=7</formula>
    </cfRule>
  </conditionalFormatting>
  <conditionalFormatting sqref="T30">
    <cfRule type="cellIs" dxfId="191" priority="191" stopIfTrue="1" operator="notEqual">
      <formula>AE20</formula>
    </cfRule>
    <cfRule type="expression" dxfId="190" priority="192" stopIfTrue="1">
      <formula>$F$5=7</formula>
    </cfRule>
  </conditionalFormatting>
  <conditionalFormatting sqref="U30">
    <cfRule type="cellIs" dxfId="189" priority="189" stopIfTrue="1" operator="notEqual">
      <formula>AD20</formula>
    </cfRule>
    <cfRule type="expression" dxfId="188" priority="190" stopIfTrue="1">
      <formula>$F$5=7</formula>
    </cfRule>
  </conditionalFormatting>
  <conditionalFormatting sqref="AB22">
    <cfRule type="cellIs" dxfId="187" priority="187" stopIfTrue="1" operator="notEqual">
      <formula>W28</formula>
    </cfRule>
    <cfRule type="expression" dxfId="186" priority="188" stopIfTrue="1">
      <formula>$F$5=7</formula>
    </cfRule>
  </conditionalFormatting>
  <conditionalFormatting sqref="AC22">
    <cfRule type="cellIs" dxfId="185" priority="185" stopIfTrue="1" operator="notEqual">
      <formula>V28</formula>
    </cfRule>
    <cfRule type="expression" dxfId="184" priority="186" stopIfTrue="1">
      <formula>$F$5=7</formula>
    </cfRule>
  </conditionalFormatting>
  <conditionalFormatting sqref="V28">
    <cfRule type="cellIs" dxfId="183" priority="183" stopIfTrue="1" operator="notEqual">
      <formula>AC22</formula>
    </cfRule>
    <cfRule type="expression" dxfId="182" priority="184" stopIfTrue="1">
      <formula>$F$5=7</formula>
    </cfRule>
  </conditionalFormatting>
  <conditionalFormatting sqref="W28">
    <cfRule type="cellIs" dxfId="181" priority="181" stopIfTrue="1" operator="notEqual">
      <formula>AB22</formula>
    </cfRule>
    <cfRule type="expression" dxfId="180" priority="182" stopIfTrue="1">
      <formula>$F$5=7</formula>
    </cfRule>
  </conditionalFormatting>
  <conditionalFormatting sqref="Z24">
    <cfRule type="cellIs" dxfId="179" priority="179" stopIfTrue="1" operator="notEqual">
      <formula>Y26</formula>
    </cfRule>
    <cfRule type="expression" dxfId="178" priority="180" stopIfTrue="1">
      <formula>$F$5=7</formula>
    </cfRule>
  </conditionalFormatting>
  <conditionalFormatting sqref="AA24">
    <cfRule type="cellIs" dxfId="177" priority="177" stopIfTrue="1" operator="notEqual">
      <formula>X26</formula>
    </cfRule>
    <cfRule type="expression" dxfId="176" priority="178" stopIfTrue="1">
      <formula>$F$5=7</formula>
    </cfRule>
  </conditionalFormatting>
  <conditionalFormatting sqref="X26">
    <cfRule type="cellIs" dxfId="175" priority="175" stopIfTrue="1" operator="notEqual">
      <formula>AA24</formula>
    </cfRule>
    <cfRule type="expression" dxfId="174" priority="176" stopIfTrue="1">
      <formula>$F$5=7</formula>
    </cfRule>
  </conditionalFormatting>
  <conditionalFormatting sqref="Y26">
    <cfRule type="cellIs" dxfId="173" priority="173" stopIfTrue="1" operator="notEqual">
      <formula>Z24</formula>
    </cfRule>
    <cfRule type="expression" dxfId="172" priority="174" stopIfTrue="1">
      <formula>$F$5=7</formula>
    </cfRule>
  </conditionalFormatting>
  <conditionalFormatting sqref="V30">
    <cfRule type="cellIs" dxfId="171" priority="171" stopIfTrue="1" operator="notEqual">
      <formula>AE22</formula>
    </cfRule>
    <cfRule type="expression" dxfId="170" priority="172" stopIfTrue="1">
      <formula>$F$5=8</formula>
    </cfRule>
  </conditionalFormatting>
  <conditionalFormatting sqref="W30">
    <cfRule type="cellIs" dxfId="169" priority="169" stopIfTrue="1" operator="notEqual">
      <formula>AD22</formula>
    </cfRule>
    <cfRule type="expression" dxfId="168" priority="170" stopIfTrue="1">
      <formula>$F$5=8</formula>
    </cfRule>
  </conditionalFormatting>
  <conditionalFormatting sqref="AD22">
    <cfRule type="cellIs" dxfId="167" priority="167" stopIfTrue="1" operator="notEqual">
      <formula>W30</formula>
    </cfRule>
    <cfRule type="expression" dxfId="166" priority="168" stopIfTrue="1">
      <formula>$F$5=8</formula>
    </cfRule>
  </conditionalFormatting>
  <conditionalFormatting sqref="AE22">
    <cfRule type="cellIs" dxfId="165" priority="165" stopIfTrue="1" operator="notEqual">
      <formula>V30</formula>
    </cfRule>
    <cfRule type="expression" dxfId="164" priority="166" stopIfTrue="1">
      <formula>$F$5=8</formula>
    </cfRule>
  </conditionalFormatting>
  <conditionalFormatting sqref="AF14">
    <cfRule type="cellIs" dxfId="163" priority="163" stopIfTrue="1" operator="notEqual">
      <formula>O32</formula>
    </cfRule>
    <cfRule type="expression" dxfId="162" priority="164" stopIfTrue="1">
      <formula>$F$5=9</formula>
    </cfRule>
  </conditionalFormatting>
  <conditionalFormatting sqref="AG14">
    <cfRule type="cellIs" dxfId="161" priority="161" stopIfTrue="1" operator="notEqual">
      <formula>N32</formula>
    </cfRule>
    <cfRule type="expression" dxfId="160" priority="162" stopIfTrue="1">
      <formula>$F$5=9</formula>
    </cfRule>
  </conditionalFormatting>
  <conditionalFormatting sqref="N32">
    <cfRule type="cellIs" dxfId="159" priority="159" stopIfTrue="1" operator="notEqual">
      <formula>AG14</formula>
    </cfRule>
    <cfRule type="expression" dxfId="158" priority="160" stopIfTrue="1">
      <formula>$F$5=9</formula>
    </cfRule>
  </conditionalFormatting>
  <conditionalFormatting sqref="O32">
    <cfRule type="cellIs" dxfId="157" priority="157" stopIfTrue="1" operator="notEqual">
      <formula>AF14</formula>
    </cfRule>
    <cfRule type="expression" dxfId="156" priority="158" stopIfTrue="1">
      <formula>$F$5=9</formula>
    </cfRule>
  </conditionalFormatting>
  <conditionalFormatting sqref="AD24">
    <cfRule type="cellIs" dxfId="155" priority="155" stopIfTrue="1" operator="notEqual">
      <formula>Y30</formula>
    </cfRule>
    <cfRule type="expression" dxfId="154" priority="156" stopIfTrue="1">
      <formula>$F$5=9</formula>
    </cfRule>
  </conditionalFormatting>
  <conditionalFormatting sqref="AE24">
    <cfRule type="cellIs" dxfId="153" priority="153" stopIfTrue="1" operator="notEqual">
      <formula>X30</formula>
    </cfRule>
    <cfRule type="expression" dxfId="152" priority="154" stopIfTrue="1">
      <formula>$F$5=9</formula>
    </cfRule>
  </conditionalFormatting>
  <conditionalFormatting sqref="X30">
    <cfRule type="cellIs" dxfId="151" priority="151" stopIfTrue="1" operator="notEqual">
      <formula>AE24</formula>
    </cfRule>
    <cfRule type="expression" dxfId="150" priority="152" stopIfTrue="1">
      <formula>$F$5=9</formula>
    </cfRule>
  </conditionalFormatting>
  <conditionalFormatting sqref="Y30">
    <cfRule type="cellIs" dxfId="149" priority="149" stopIfTrue="1" operator="notEqual">
      <formula>AD24</formula>
    </cfRule>
    <cfRule type="expression" dxfId="148" priority="150" stopIfTrue="1">
      <formula>$F$5=9</formula>
    </cfRule>
  </conditionalFormatting>
  <conditionalFormatting sqref="AB26">
    <cfRule type="cellIs" dxfId="147" priority="147" stopIfTrue="1" operator="notEqual">
      <formula>AA28</formula>
    </cfRule>
    <cfRule type="expression" dxfId="146" priority="148" stopIfTrue="1">
      <formula>$F$5=9</formula>
    </cfRule>
  </conditionalFormatting>
  <conditionalFormatting sqref="AC26">
    <cfRule type="cellIs" dxfId="145" priority="145" stopIfTrue="1" operator="notEqual">
      <formula>Z28</formula>
    </cfRule>
    <cfRule type="expression" dxfId="144" priority="146" stopIfTrue="1">
      <formula>$F$5=9</formula>
    </cfRule>
  </conditionalFormatting>
  <conditionalFormatting sqref="Z28">
    <cfRule type="cellIs" dxfId="143" priority="143" stopIfTrue="1" operator="notEqual">
      <formula>AC26</formula>
    </cfRule>
    <cfRule type="expression" dxfId="142" priority="144" stopIfTrue="1">
      <formula>$F$5=9</formula>
    </cfRule>
  </conditionalFormatting>
  <conditionalFormatting sqref="AA28">
    <cfRule type="cellIs" dxfId="141" priority="141" stopIfTrue="1" operator="notEqual">
      <formula>AB26</formula>
    </cfRule>
    <cfRule type="expression" dxfId="140" priority="142" stopIfTrue="1">
      <formula>$F$5=9</formula>
    </cfRule>
  </conditionalFormatting>
  <conditionalFormatting sqref="AB32 Z30">
    <cfRule type="cellIs" dxfId="139" priority="139" stopIfTrue="1" operator="notEqual">
      <formula>AE26</formula>
    </cfRule>
    <cfRule type="expression" dxfId="138" priority="140" stopIfTrue="1">
      <formula>$F$5=10</formula>
    </cfRule>
  </conditionalFormatting>
  <conditionalFormatting sqref="AC32 AA30">
    <cfRule type="cellIs" dxfId="137" priority="137" stopIfTrue="1" operator="notEqual">
      <formula>AD26</formula>
    </cfRule>
    <cfRule type="expression" dxfId="136" priority="138" stopIfTrue="1">
      <formula>$F$5=10</formula>
    </cfRule>
  </conditionalFormatting>
  <conditionalFormatting sqref="AF28 AD26">
    <cfRule type="cellIs" dxfId="135" priority="135" stopIfTrue="1" operator="notEqual">
      <formula>AA30</formula>
    </cfRule>
    <cfRule type="expression" dxfId="134" priority="136" stopIfTrue="1">
      <formula>$F$5=10</formula>
    </cfRule>
  </conditionalFormatting>
  <conditionalFormatting sqref="AG28 AE26">
    <cfRule type="cellIs" dxfId="133" priority="133" stopIfTrue="1" operator="notEqual">
      <formula>Z30</formula>
    </cfRule>
    <cfRule type="expression" dxfId="132" priority="134" stopIfTrue="1">
      <formula>$F$5=10</formula>
    </cfRule>
  </conditionalFormatting>
  <conditionalFormatting sqref="AD28">
    <cfRule type="cellIs" dxfId="131" priority="131" stopIfTrue="1" operator="notEqual">
      <formula>AC30</formula>
    </cfRule>
    <cfRule type="expression" dxfId="130" priority="132" stopIfTrue="1">
      <formula>$F$5=11</formula>
    </cfRule>
  </conditionalFormatting>
  <conditionalFormatting sqref="AE28">
    <cfRule type="cellIs" dxfId="129" priority="129" stopIfTrue="1" operator="notEqual">
      <formula>AB30</formula>
    </cfRule>
    <cfRule type="expression" dxfId="128" priority="130" stopIfTrue="1">
      <formula>$F$5=11</formula>
    </cfRule>
  </conditionalFormatting>
  <conditionalFormatting sqref="AB30">
    <cfRule type="cellIs" dxfId="127" priority="127" stopIfTrue="1" operator="notEqual">
      <formula>AE28</formula>
    </cfRule>
    <cfRule type="expression" dxfId="126" priority="128" stopIfTrue="1">
      <formula>$F$5=11</formula>
    </cfRule>
  </conditionalFormatting>
  <conditionalFormatting sqref="AC30">
    <cfRule type="cellIs" dxfId="125" priority="125" stopIfTrue="1" operator="notEqual">
      <formula>AD28</formula>
    </cfRule>
    <cfRule type="expression" dxfId="124" priority="126" stopIfTrue="1">
      <formula>$F$5=11</formula>
    </cfRule>
  </conditionalFormatting>
  <conditionalFormatting sqref="AD32 P18">
    <cfRule type="cellIs" dxfId="123" priority="123" stopIfTrue="1" operator="notEqual">
      <formula>S16</formula>
    </cfRule>
    <cfRule type="expression" dxfId="122" priority="124" stopIfTrue="1">
      <formula>$F$5=12</formula>
    </cfRule>
  </conditionalFormatting>
  <conditionalFormatting sqref="AE32 Q18">
    <cfRule type="cellIs" dxfId="121" priority="121" stopIfTrue="1" operator="notEqual">
      <formula>R16</formula>
    </cfRule>
    <cfRule type="expression" dxfId="120" priority="122" stopIfTrue="1">
      <formula>$F$5=12</formula>
    </cfRule>
  </conditionalFormatting>
  <conditionalFormatting sqref="AF30 R16">
    <cfRule type="cellIs" dxfId="119" priority="119" stopIfTrue="1" operator="notEqual">
      <formula>Q18</formula>
    </cfRule>
    <cfRule type="expression" dxfId="118" priority="120" stopIfTrue="1">
      <formula>$F$5=12</formula>
    </cfRule>
  </conditionalFormatting>
  <conditionalFormatting sqref="AG30 S16">
    <cfRule type="cellIs" dxfId="117" priority="117" stopIfTrue="1" operator="notEqual">
      <formula>P18</formula>
    </cfRule>
    <cfRule type="expression" dxfId="116" priority="118" stopIfTrue="1">
      <formula>$F$5=12</formula>
    </cfRule>
  </conditionalFormatting>
  <conditionalFormatting sqref="AB6">
    <cfRule type="cellIs" dxfId="115" priority="115" stopIfTrue="1" operator="notEqual">
      <formula>G28</formula>
    </cfRule>
    <cfRule type="expression" dxfId="114" priority="116" stopIfTrue="1">
      <formula>$F$5=12</formula>
    </cfRule>
  </conditionalFormatting>
  <conditionalFormatting sqref="AC6">
    <cfRule type="cellIs" dxfId="113" priority="113" stopIfTrue="1" operator="notEqual">
      <formula>F28</formula>
    </cfRule>
    <cfRule type="expression" dxfId="112" priority="114" stopIfTrue="1">
      <formula>$F$5=12</formula>
    </cfRule>
  </conditionalFormatting>
  <conditionalFormatting sqref="Z8">
    <cfRule type="cellIs" dxfId="111" priority="111" stopIfTrue="1" operator="notEqual">
      <formula>I26</formula>
    </cfRule>
    <cfRule type="expression" dxfId="110" priority="112" stopIfTrue="1">
      <formula>$F$5=12</formula>
    </cfRule>
  </conditionalFormatting>
  <conditionalFormatting sqref="AA8">
    <cfRule type="cellIs" dxfId="109" priority="109" stopIfTrue="1" operator="notEqual">
      <formula>H26</formula>
    </cfRule>
    <cfRule type="expression" dxfId="108" priority="110" stopIfTrue="1">
      <formula>$F$5=12</formula>
    </cfRule>
  </conditionalFormatting>
  <conditionalFormatting sqref="X10">
    <cfRule type="cellIs" dxfId="107" priority="107" stopIfTrue="1" operator="notEqual">
      <formula>K24</formula>
    </cfRule>
    <cfRule type="expression" dxfId="106" priority="108" stopIfTrue="1">
      <formula>$F$5=12</formula>
    </cfRule>
  </conditionalFormatting>
  <conditionalFormatting sqref="Y10">
    <cfRule type="cellIs" dxfId="105" priority="105" stopIfTrue="1" operator="notEqual">
      <formula>J24</formula>
    </cfRule>
    <cfRule type="expression" dxfId="104" priority="106" stopIfTrue="1">
      <formula>$F$5=12</formula>
    </cfRule>
  </conditionalFormatting>
  <conditionalFormatting sqref="J24">
    <cfRule type="cellIs" dxfId="103" priority="103" stopIfTrue="1" operator="notEqual">
      <formula>Y10</formula>
    </cfRule>
    <cfRule type="expression" dxfId="102" priority="104" stopIfTrue="1">
      <formula>$F$5=12</formula>
    </cfRule>
  </conditionalFormatting>
  <conditionalFormatting sqref="K24">
    <cfRule type="cellIs" dxfId="101" priority="101" stopIfTrue="1" operator="notEqual">
      <formula>X10</formula>
    </cfRule>
    <cfRule type="expression" dxfId="100" priority="102" stopIfTrue="1">
      <formula>$F$5=12</formula>
    </cfRule>
  </conditionalFormatting>
  <conditionalFormatting sqref="V12">
    <cfRule type="cellIs" dxfId="99" priority="99" stopIfTrue="1" operator="notEqual">
      <formula>M22</formula>
    </cfRule>
    <cfRule type="expression" dxfId="98" priority="100" stopIfTrue="1">
      <formula>$F$5=12</formula>
    </cfRule>
  </conditionalFormatting>
  <conditionalFormatting sqref="W12">
    <cfRule type="cellIs" dxfId="97" priority="97" stopIfTrue="1" operator="notEqual">
      <formula>L22</formula>
    </cfRule>
    <cfRule type="expression" dxfId="96" priority="98" stopIfTrue="1">
      <formula>$F$5=12</formula>
    </cfRule>
  </conditionalFormatting>
  <conditionalFormatting sqref="L22">
    <cfRule type="cellIs" dxfId="95" priority="95" stopIfTrue="1" operator="notEqual">
      <formula>W12</formula>
    </cfRule>
    <cfRule type="expression" dxfId="94" priority="96" stopIfTrue="1">
      <formula>$F$5=12</formula>
    </cfRule>
  </conditionalFormatting>
  <conditionalFormatting sqref="M22">
    <cfRule type="cellIs" dxfId="93" priority="93" stopIfTrue="1" operator="notEqual">
      <formula>V12</formula>
    </cfRule>
    <cfRule type="expression" dxfId="92" priority="94" stopIfTrue="1">
      <formula>$F$5=12</formula>
    </cfRule>
  </conditionalFormatting>
  <conditionalFormatting sqref="T14">
    <cfRule type="cellIs" dxfId="91" priority="91" stopIfTrue="1" operator="notEqual">
      <formula>O20</formula>
    </cfRule>
    <cfRule type="expression" dxfId="90" priority="92" stopIfTrue="1">
      <formula>$F$5=12</formula>
    </cfRule>
  </conditionalFormatting>
  <conditionalFormatting sqref="U14">
    <cfRule type="cellIs" dxfId="89" priority="89" stopIfTrue="1" operator="notEqual">
      <formula>N20</formula>
    </cfRule>
    <cfRule type="expression" dxfId="88" priority="90" stopIfTrue="1">
      <formula>$F$5=12</formula>
    </cfRule>
  </conditionalFormatting>
  <conditionalFormatting sqref="N20">
    <cfRule type="cellIs" dxfId="87" priority="87" stopIfTrue="1" operator="notEqual">
      <formula>U14</formula>
    </cfRule>
    <cfRule type="expression" dxfId="86" priority="88" stopIfTrue="1">
      <formula>$F$5=12</formula>
    </cfRule>
  </conditionalFormatting>
  <conditionalFormatting sqref="O20">
    <cfRule type="cellIs" dxfId="85" priority="85" stopIfTrue="1" operator="notEqual">
      <formula>T14</formula>
    </cfRule>
    <cfRule type="expression" dxfId="84" priority="86" stopIfTrue="1">
      <formula>$F$5=12</formula>
    </cfRule>
  </conditionalFormatting>
  <conditionalFormatting sqref="AF18">
    <cfRule type="cellIs" dxfId="83" priority="83" stopIfTrue="1" operator="notEqual">
      <formula>S32</formula>
    </cfRule>
    <cfRule type="expression" dxfId="82" priority="84" stopIfTrue="1">
      <formula>$F$5=13</formula>
    </cfRule>
  </conditionalFormatting>
  <conditionalFormatting sqref="AG18">
    <cfRule type="cellIs" dxfId="81" priority="81" stopIfTrue="1" operator="notEqual">
      <formula>R32</formula>
    </cfRule>
    <cfRule type="expression" dxfId="80" priority="82" stopIfTrue="1">
      <formula>$F$5=13</formula>
    </cfRule>
  </conditionalFormatting>
  <conditionalFormatting sqref="R32">
    <cfRule type="cellIs" dxfId="79" priority="79" stopIfTrue="1" operator="notEqual">
      <formula>AG18</formula>
    </cfRule>
    <cfRule type="expression" dxfId="78" priority="80" stopIfTrue="1">
      <formula>$F$5=13</formula>
    </cfRule>
  </conditionalFormatting>
  <conditionalFormatting sqref="S32">
    <cfRule type="cellIs" dxfId="77" priority="77" stopIfTrue="1" operator="notEqual">
      <formula>AF18</formula>
    </cfRule>
    <cfRule type="expression" dxfId="76" priority="78" stopIfTrue="1">
      <formula>$F$5=13</formula>
    </cfRule>
  </conditionalFormatting>
  <conditionalFormatting sqref="T16">
    <cfRule type="cellIs" dxfId="75" priority="75" stopIfTrue="1" operator="notEqual">
      <formula>Q20</formula>
    </cfRule>
    <cfRule type="expression" dxfId="74" priority="76" stopIfTrue="1">
      <formula>$F$5=13</formula>
    </cfRule>
  </conditionalFormatting>
  <conditionalFormatting sqref="U16">
    <cfRule type="cellIs" dxfId="73" priority="73" stopIfTrue="1" operator="notEqual">
      <formula>P20</formula>
    </cfRule>
    <cfRule type="expression" dxfId="72" priority="74" stopIfTrue="1">
      <formula>$F$5=13</formula>
    </cfRule>
  </conditionalFormatting>
  <conditionalFormatting sqref="P20">
    <cfRule type="cellIs" dxfId="71" priority="71" stopIfTrue="1" operator="notEqual">
      <formula>U16</formula>
    </cfRule>
    <cfRule type="expression" dxfId="70" priority="72" stopIfTrue="1">
      <formula>$F$5=13</formula>
    </cfRule>
  </conditionalFormatting>
  <conditionalFormatting sqref="Q20">
    <cfRule type="cellIs" dxfId="69" priority="69" stopIfTrue="1" operator="notEqual">
      <formula>T16</formula>
    </cfRule>
    <cfRule type="expression" dxfId="68" priority="70" stopIfTrue="1">
      <formula>$F$5=13</formula>
    </cfRule>
  </conditionalFormatting>
  <conditionalFormatting sqref="V14">
    <cfRule type="cellIs" dxfId="67" priority="67" stopIfTrue="1" operator="notEqual">
      <formula>O22</formula>
    </cfRule>
    <cfRule type="expression" dxfId="66" priority="68" stopIfTrue="1">
      <formula>$F$5=13</formula>
    </cfRule>
  </conditionalFormatting>
  <conditionalFormatting sqref="W14">
    <cfRule type="cellIs" dxfId="65" priority="65" stopIfTrue="1" operator="notEqual">
      <formula>N22</formula>
    </cfRule>
    <cfRule type="expression" dxfId="64" priority="66" stopIfTrue="1">
      <formula>$F$5=13</formula>
    </cfRule>
  </conditionalFormatting>
  <conditionalFormatting sqref="N22">
    <cfRule type="cellIs" dxfId="63" priority="63" stopIfTrue="1" operator="notEqual">
      <formula>W14</formula>
    </cfRule>
    <cfRule type="expression" dxfId="62" priority="64" stopIfTrue="1">
      <formula>$F$5=13</formula>
    </cfRule>
  </conditionalFormatting>
  <conditionalFormatting sqref="O22">
    <cfRule type="cellIs" dxfId="61" priority="61" stopIfTrue="1" operator="notEqual">
      <formula>V14</formula>
    </cfRule>
    <cfRule type="expression" dxfId="60" priority="62" stopIfTrue="1">
      <formula>$F$5=13</formula>
    </cfRule>
  </conditionalFormatting>
  <conditionalFormatting sqref="L24">
    <cfRule type="cellIs" dxfId="59" priority="59" stopIfTrue="1" operator="notEqual">
      <formula>Y12</formula>
    </cfRule>
    <cfRule type="expression" dxfId="58" priority="60" stopIfTrue="1">
      <formula>$F$5=13</formula>
    </cfRule>
  </conditionalFormatting>
  <conditionalFormatting sqref="M24">
    <cfRule type="cellIs" dxfId="57" priority="57" stopIfTrue="1" operator="notEqual">
      <formula>X12</formula>
    </cfRule>
    <cfRule type="expression" dxfId="56" priority="58" stopIfTrue="1">
      <formula>$F$5=13</formula>
    </cfRule>
  </conditionalFormatting>
  <conditionalFormatting sqref="X12">
    <cfRule type="cellIs" dxfId="55" priority="55" stopIfTrue="1" operator="notEqual">
      <formula>M24</formula>
    </cfRule>
    <cfRule type="expression" dxfId="54" priority="56" stopIfTrue="1">
      <formula>$F$5=13</formula>
    </cfRule>
  </conditionalFormatting>
  <conditionalFormatting sqref="Y12">
    <cfRule type="cellIs" dxfId="53" priority="53" stopIfTrue="1" operator="notEqual">
      <formula>L24</formula>
    </cfRule>
    <cfRule type="expression" dxfId="52" priority="54" stopIfTrue="1">
      <formula>$F$5=13</formula>
    </cfRule>
  </conditionalFormatting>
  <conditionalFormatting sqref="Z10">
    <cfRule type="cellIs" dxfId="51" priority="51" stopIfTrue="1" operator="notEqual">
      <formula>K26</formula>
    </cfRule>
    <cfRule type="expression" dxfId="50" priority="52" stopIfTrue="1">
      <formula>$F$5=13</formula>
    </cfRule>
  </conditionalFormatting>
  <conditionalFormatting sqref="AA10">
    <cfRule type="cellIs" dxfId="49" priority="49" stopIfTrue="1" operator="notEqual">
      <formula>J26</formula>
    </cfRule>
    <cfRule type="expression" dxfId="48" priority="50" stopIfTrue="1">
      <formula>$F$5=13</formula>
    </cfRule>
  </conditionalFormatting>
  <conditionalFormatting sqref="J26">
    <cfRule type="cellIs" dxfId="47" priority="47" stopIfTrue="1" operator="notEqual">
      <formula>AA10</formula>
    </cfRule>
    <cfRule type="expression" dxfId="46" priority="48" stopIfTrue="1">
      <formula>$F$5=13</formula>
    </cfRule>
  </conditionalFormatting>
  <conditionalFormatting sqref="K26">
    <cfRule type="cellIs" dxfId="45" priority="45" stopIfTrue="1" operator="notEqual">
      <formula>Z10</formula>
    </cfRule>
    <cfRule type="expression" dxfId="44" priority="46" stopIfTrue="1">
      <formula>$F$5=13</formula>
    </cfRule>
  </conditionalFormatting>
  <conditionalFormatting sqref="AB8">
    <cfRule type="cellIs" dxfId="43" priority="43" stopIfTrue="1" operator="notEqual">
      <formula>I28</formula>
    </cfRule>
    <cfRule type="expression" dxfId="42" priority="44" stopIfTrue="1">
      <formula>$F$5=13</formula>
    </cfRule>
  </conditionalFormatting>
  <conditionalFormatting sqref="AC8">
    <cfRule type="cellIs" dxfId="41" priority="41" stopIfTrue="1" operator="notEqual">
      <formula>H28</formula>
    </cfRule>
    <cfRule type="expression" dxfId="40" priority="42" stopIfTrue="1">
      <formula>$F$5=13</formula>
    </cfRule>
  </conditionalFormatting>
  <conditionalFormatting sqref="H28">
    <cfRule type="cellIs" dxfId="39" priority="39" stopIfTrue="1" operator="notEqual">
      <formula>AC8</formula>
    </cfRule>
    <cfRule type="expression" dxfId="38" priority="40" stopIfTrue="1">
      <formula>$F$5=13</formula>
    </cfRule>
  </conditionalFormatting>
  <conditionalFormatting sqref="I28">
    <cfRule type="cellIs" dxfId="37" priority="37" stopIfTrue="1" operator="notEqual">
      <formula>AB8</formula>
    </cfRule>
    <cfRule type="expression" dxfId="36" priority="38" stopIfTrue="1">
      <formula>$F$5=13</formula>
    </cfRule>
  </conditionalFormatting>
  <conditionalFormatting sqref="AD6">
    <cfRule type="cellIs" dxfId="35" priority="35" stopIfTrue="1" operator="notEqual">
      <formula>G30</formula>
    </cfRule>
    <cfRule type="expression" dxfId="34" priority="36" stopIfTrue="1">
      <formula>$F$5=13</formula>
    </cfRule>
  </conditionalFormatting>
  <conditionalFormatting sqref="AE6">
    <cfRule type="cellIs" dxfId="33" priority="33" stopIfTrue="1" operator="notEqual">
      <formula>F30</formula>
    </cfRule>
    <cfRule type="expression" dxfId="32" priority="34" stopIfTrue="1">
      <formula>$F$5=13</formula>
    </cfRule>
  </conditionalFormatting>
  <conditionalFormatting sqref="F30">
    <cfRule type="cellIs" dxfId="31" priority="31" stopIfTrue="1" operator="notEqual">
      <formula>AE6</formula>
    </cfRule>
    <cfRule type="expression" dxfId="30" priority="32" stopIfTrue="1">
      <formula>$F$5=13</formula>
    </cfRule>
  </conditionalFormatting>
  <conditionalFormatting sqref="G30">
    <cfRule type="cellIs" dxfId="29" priority="29" stopIfTrue="1" operator="notEqual">
      <formula>AD6</formula>
    </cfRule>
    <cfRule type="expression" dxfId="28" priority="30" stopIfTrue="1">
      <formula>$F$5=13</formula>
    </cfRule>
  </conditionalFormatting>
  <conditionalFormatting sqref="AD18">
    <cfRule type="cellIs" dxfId="27" priority="27" stopIfTrue="1" operator="notEqual">
      <formula>S30</formula>
    </cfRule>
    <cfRule type="expression" dxfId="26" priority="28" stopIfTrue="1">
      <formula>$F$5=6</formula>
    </cfRule>
  </conditionalFormatting>
  <conditionalFormatting sqref="AE18">
    <cfRule type="cellIs" dxfId="25" priority="25" stopIfTrue="1" operator="notEqual">
      <formula>R30</formula>
    </cfRule>
    <cfRule type="expression" dxfId="24" priority="26" stopIfTrue="1">
      <formula>$F$5=6</formula>
    </cfRule>
  </conditionalFormatting>
  <conditionalFormatting sqref="R30">
    <cfRule type="cellIs" dxfId="23" priority="23" stopIfTrue="1" operator="notEqual">
      <formula>AE18</formula>
    </cfRule>
    <cfRule type="expression" dxfId="22" priority="24" stopIfTrue="1">
      <formula>$F$5=6</formula>
    </cfRule>
  </conditionalFormatting>
  <conditionalFormatting sqref="S30">
    <cfRule type="cellIs" dxfId="21" priority="21" stopIfTrue="1" operator="notEqual">
      <formula>AD18</formula>
    </cfRule>
    <cfRule type="expression" dxfId="20" priority="22" stopIfTrue="1">
      <formula>$F$5=6</formula>
    </cfRule>
  </conditionalFormatting>
  <conditionalFormatting sqref="AH5:AH32">
    <cfRule type="cellIs" dxfId="19" priority="19" stopIfTrue="1" operator="equal">
      <formula>$AL$2</formula>
    </cfRule>
    <cfRule type="cellIs" dxfId="18" priority="20" stopIfTrue="1" operator="greaterThan">
      <formula>$AL$3</formula>
    </cfRule>
  </conditionalFormatting>
  <conditionalFormatting sqref="G8">
    <cfRule type="cellIs" dxfId="17" priority="17" stopIfTrue="1" operator="notEqual">
      <formula>$H$6</formula>
    </cfRule>
    <cfRule type="expression" dxfId="16" priority="18" stopIfTrue="1">
      <formula>$F$5=2</formula>
    </cfRule>
  </conditionalFormatting>
  <conditionalFormatting sqref="F16">
    <cfRule type="cellIs" dxfId="15" priority="15" stopIfTrue="1" operator="notEqual">
      <formula>$Q$6</formula>
    </cfRule>
    <cfRule type="expression" dxfId="14" priority="16" stopIfTrue="1">
      <formula>$F$5=6</formula>
    </cfRule>
  </conditionalFormatting>
  <conditionalFormatting sqref="G16">
    <cfRule type="cellIs" dxfId="13" priority="13" stopIfTrue="1" operator="notEqual">
      <formula>$P$6</formula>
    </cfRule>
    <cfRule type="expression" dxfId="12" priority="14" stopIfTrue="1">
      <formula>$F$5=6</formula>
    </cfRule>
  </conditionalFormatting>
  <conditionalFormatting sqref="F20">
    <cfRule type="cellIs" dxfId="11" priority="11" stopIfTrue="1" operator="notEqual">
      <formula>$U$6</formula>
    </cfRule>
    <cfRule type="expression" dxfId="10" priority="12" stopIfTrue="1">
      <formula>$F$5=8</formula>
    </cfRule>
  </conditionalFormatting>
  <conditionalFormatting sqref="G24">
    <cfRule type="cellIs" dxfId="9" priority="9" stopIfTrue="1" operator="notEqual">
      <formula>$X$6</formula>
    </cfRule>
    <cfRule type="expression" dxfId="8" priority="10" stopIfTrue="1">
      <formula>$F$5=10</formula>
    </cfRule>
  </conditionalFormatting>
  <conditionalFormatting sqref="F28">
    <cfRule type="cellIs" dxfId="7" priority="7" stopIfTrue="1" operator="notEqual">
      <formula>$AC$6</formula>
    </cfRule>
    <cfRule type="expression" dxfId="6" priority="8" stopIfTrue="1">
      <formula>$F$5=12</formula>
    </cfRule>
  </conditionalFormatting>
  <conditionalFormatting sqref="G28">
    <cfRule type="cellIs" dxfId="5" priority="5" stopIfTrue="1" operator="notEqual">
      <formula>$AB$6</formula>
    </cfRule>
    <cfRule type="expression" dxfId="4" priority="6" stopIfTrue="1">
      <formula>$F$5=12</formula>
    </cfRule>
  </conditionalFormatting>
  <conditionalFormatting sqref="H26">
    <cfRule type="cellIs" dxfId="3" priority="3" stopIfTrue="1" operator="notEqual">
      <formula>$AA$8</formula>
    </cfRule>
    <cfRule type="expression" dxfId="2" priority="4" stopIfTrue="1">
      <formula>$F$5=12</formula>
    </cfRule>
  </conditionalFormatting>
  <conditionalFormatting sqref="I26">
    <cfRule type="cellIs" dxfId="1" priority="1" stopIfTrue="1" operator="notEqual">
      <formula>$Z$8</formula>
    </cfRule>
    <cfRule type="expression" dxfId="0" priority="2" stopIfTrue="1">
      <formula>$F$5=12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Kopvērtējums</vt:lpstr>
      <vt:lpstr>Dāmas 40+ un 50+</vt:lpstr>
      <vt:lpstr>Dāmas 60+ , 70+un 80+</vt:lpstr>
      <vt:lpstr>Kungi  40+</vt:lpstr>
      <vt:lpstr>Kungi  50+</vt:lpstr>
      <vt:lpstr>Kungi 60+</vt:lpstr>
      <vt:lpstr>Kungi 70+</vt:lpstr>
      <vt:lpstr>Kungi 80+</vt:lpstr>
    </vt:vector>
  </TitlesOfParts>
  <Company>QWERTY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QWERTY</dc:creator>
  <cp:lastModifiedBy>Windows User</cp:lastModifiedBy>
  <cp:lastPrinted>2023-05-27T16:56:48Z</cp:lastPrinted>
  <dcterms:created xsi:type="dcterms:W3CDTF">2011-05-23T05:39:27Z</dcterms:created>
  <dcterms:modified xsi:type="dcterms:W3CDTF">2023-05-30T05:01:01Z</dcterms:modified>
</cp:coreProperties>
</file>